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aagricola-my.sharepoint.com/personal/inavarro_atlanticaagricola_com/Documents/Escritorio/Eval Desempeño/"/>
    </mc:Choice>
  </mc:AlternateContent>
  <xr:revisionPtr revIDLastSave="45" documentId="13_ncr:1_{9D004DE5-1C32-154D-97C3-61AA35117784}" xr6:coauthVersionLast="46" xr6:coauthVersionMax="46" xr10:uidLastSave="{217BB399-DA4B-48AD-B586-8EDAA8223CAC}"/>
  <bookViews>
    <workbookView xWindow="-110" yWindow="-110" windowWidth="19420" windowHeight="10420" tabRatio="857" activeTab="4" xr2:uid="{B7F760D6-F3F2-8140-B9A0-948BD671E942}"/>
  </bookViews>
  <sheets>
    <sheet name="RAFA" sheetId="3" r:id="rId1"/>
    <sheet name="RAFA-potencial" sheetId="8" r:id="rId2"/>
    <sheet name="PDI RAFA" sheetId="12" r:id="rId3"/>
    <sheet name="PDI IVAN" sheetId="20" r:id="rId4"/>
    <sheet name="tabla din lib" sheetId="23" r:id="rId5"/>
    <sheet name="LIBRETA DEL LIDER" sheetId="22" r:id="rId6"/>
    <sheet name="MAPA " sheetId="5" r:id="rId7"/>
  </sheets>
  <definedNames>
    <definedName name="CheckList" localSheetId="2">#REF!</definedName>
    <definedName name="CheckList" localSheetId="0">RAFA!$B$8:$L$51</definedName>
    <definedName name="CheckList" localSheetId="1">'RAFA-potencial'!$B$8:$L$51</definedName>
    <definedName name="CheckList">#REF!</definedName>
  </definedNames>
  <calcPr calcId="191029"/>
  <pivotCaches>
    <pivotCache cacheId="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2" l="1"/>
  <c r="G3" i="22"/>
  <c r="G4" i="22" l="1"/>
  <c r="H3" i="22" s="1"/>
  <c r="H2" i="22" l="1"/>
  <c r="H4" i="22" s="1"/>
  <c r="G38" i="3" l="1"/>
  <c r="G31" i="3"/>
  <c r="J51" i="8" l="1"/>
  <c r="J50" i="8"/>
  <c r="J49" i="8"/>
  <c r="J48" i="8"/>
  <c r="J47" i="8"/>
  <c r="J46" i="8"/>
  <c r="H45" i="8"/>
  <c r="J45" i="8" s="1"/>
  <c r="G45" i="8"/>
  <c r="J44" i="8"/>
  <c r="J43" i="8"/>
  <c r="J42" i="8"/>
  <c r="J41" i="8"/>
  <c r="J40" i="8"/>
  <c r="J39" i="8"/>
  <c r="H38" i="8"/>
  <c r="J38" i="8" s="1"/>
  <c r="G38" i="8"/>
  <c r="J37" i="8"/>
  <c r="J36" i="8"/>
  <c r="J35" i="8"/>
  <c r="J34" i="8"/>
  <c r="J33" i="8"/>
  <c r="J32" i="8"/>
  <c r="H31" i="8"/>
  <c r="J31" i="8" s="1"/>
  <c r="G31" i="8"/>
  <c r="J30" i="8"/>
  <c r="J29" i="8"/>
  <c r="J28" i="8"/>
  <c r="J27" i="8"/>
  <c r="J26" i="8"/>
  <c r="J25" i="8"/>
  <c r="H24" i="8"/>
  <c r="J24" i="8" s="1"/>
  <c r="G24" i="8"/>
  <c r="J23" i="8"/>
  <c r="J22" i="8"/>
  <c r="J21" i="8"/>
  <c r="J20" i="8"/>
  <c r="J19" i="8"/>
  <c r="J18" i="8"/>
  <c r="H17" i="8"/>
  <c r="J17" i="8" s="1"/>
  <c r="G17" i="8"/>
  <c r="J16" i="8"/>
  <c r="J15" i="8"/>
  <c r="J14" i="8"/>
  <c r="J13" i="8"/>
  <c r="J12" i="8"/>
  <c r="J11" i="8"/>
  <c r="H10" i="8"/>
  <c r="J10" i="8" s="1"/>
  <c r="G10" i="8"/>
  <c r="I9" i="8"/>
  <c r="D9" i="8"/>
  <c r="E45" i="8" s="1"/>
  <c r="G9" i="8" l="1"/>
  <c r="P8" i="5" s="1"/>
  <c r="E10" i="8"/>
  <c r="E24" i="8"/>
  <c r="E38" i="8"/>
  <c r="J9" i="8"/>
  <c r="H9" i="8"/>
  <c r="E17" i="8"/>
  <c r="E31" i="8"/>
  <c r="E9" i="8" l="1"/>
  <c r="J51" i="3" l="1"/>
  <c r="J50" i="3"/>
  <c r="J49" i="3"/>
  <c r="J48" i="3"/>
  <c r="J47" i="3"/>
  <c r="J46" i="3"/>
  <c r="J45" i="3"/>
  <c r="J44" i="3"/>
  <c r="J43" i="3"/>
  <c r="J42" i="3"/>
  <c r="J41" i="3"/>
  <c r="J40" i="3"/>
  <c r="J39" i="3"/>
  <c r="H38" i="3"/>
  <c r="J37" i="3"/>
  <c r="J36" i="3"/>
  <c r="J35" i="3"/>
  <c r="J34" i="3"/>
  <c r="J33" i="3"/>
  <c r="J32" i="3"/>
  <c r="H31" i="3"/>
  <c r="J30" i="3"/>
  <c r="J29" i="3"/>
  <c r="J28" i="3"/>
  <c r="J27" i="3"/>
  <c r="J26" i="3"/>
  <c r="J25" i="3"/>
  <c r="H24" i="3"/>
  <c r="G24" i="3"/>
  <c r="J23" i="3"/>
  <c r="J22" i="3"/>
  <c r="J21" i="3"/>
  <c r="J20" i="3"/>
  <c r="J19" i="3"/>
  <c r="J18" i="3"/>
  <c r="H17" i="3"/>
  <c r="G17" i="3"/>
  <c r="J16" i="3"/>
  <c r="J15" i="3"/>
  <c r="J14" i="3"/>
  <c r="J13" i="3"/>
  <c r="J12" i="3"/>
  <c r="J11" i="3"/>
  <c r="H10" i="3"/>
  <c r="G10" i="3"/>
  <c r="I9" i="3"/>
  <c r="D9" i="3"/>
  <c r="E38" i="3" s="1"/>
  <c r="J24" i="3" l="1"/>
  <c r="J17" i="3"/>
  <c r="G9" i="3"/>
  <c r="O8" i="5" s="1"/>
  <c r="J10" i="3"/>
  <c r="H9" i="3"/>
  <c r="J38" i="3"/>
  <c r="J31" i="3"/>
  <c r="E45" i="3"/>
  <c r="E10" i="3"/>
  <c r="E24" i="3"/>
  <c r="E31" i="3"/>
  <c r="E17" i="3"/>
  <c r="J9" i="3" l="1"/>
  <c r="E9" i="3"/>
</calcChain>
</file>

<file path=xl/sharedStrings.xml><?xml version="1.0" encoding="utf-8"?>
<sst xmlns="http://schemas.openxmlformats.org/spreadsheetml/2006/main" count="452" uniqueCount="263">
  <si>
    <t>SITUACIÓN A NIVEL CUALITATIVO</t>
  </si>
  <si>
    <t>Ponderación Puntuación Total</t>
  </si>
  <si>
    <t>importancia bloque perfil (0-10)</t>
  </si>
  <si>
    <t>pnderacion valor</t>
  </si>
  <si>
    <t>CUALI</t>
  </si>
  <si>
    <t>CUANTI</t>
  </si>
  <si>
    <t>PROGRESIÓN</t>
  </si>
  <si>
    <t>Progresión</t>
  </si>
  <si>
    <t>Igual</t>
  </si>
  <si>
    <t>Retrocede</t>
  </si>
  <si>
    <t>Avanza</t>
  </si>
  <si>
    <t>No cumple en absoluto</t>
  </si>
  <si>
    <t>Cumple con el mínimo exigible</t>
  </si>
  <si>
    <t>Por encima del promedio</t>
  </si>
  <si>
    <t>Desempeño excelente</t>
  </si>
  <si>
    <t xml:space="preserve"> GESTIÓN DEL CAMBIO Y APRENDIZAJE</t>
  </si>
  <si>
    <t>¿Muestra inquietud por el aprendizaje(identifica áreas en las que debe mejorar y actúa para conseguirlo: pregunta a compañeros, observa cómo lo hacen, pide consejos a sus jefes, aprovecha experiencias o formaciones que puede recibir para asegurar un mayor o más rápido aprendizaje…. )?</t>
  </si>
  <si>
    <t>¿Integra de forma rápida la información, es capaz de interpretarla e implantarla rápido?</t>
  </si>
  <si>
    <t>¿Es flexible ante los imprevistos?</t>
  </si>
  <si>
    <t>¿Asume sus errores con responsabilidad y aprende de ellos?</t>
  </si>
  <si>
    <t>¿Reacciona de forma positiva ante iniciativas, cambios y formas diferentes de hacer las cosas (cuando le proponen o informan de iniciativas y cambios que se quieren desarrollar en su entorno, las acepta con agrado, sin perder el tiempo en quejas. No muestra rechazo al cambio y se esfuerza por adaptarse de forma rápida y eficiente a nuevas directrices que recibe?</t>
  </si>
  <si>
    <t>¿Se adapta con facilidad a los cambios tecnológicos?</t>
  </si>
  <si>
    <t>ORIENTACIÓN A RESULTADOS</t>
  </si>
  <si>
    <t>¿Muestra una actitud de mejora continua en el día a día proponiendo ideas en la mejora de procesos, tareas, departamento y/o empresa?</t>
  </si>
  <si>
    <t>¿Comprueba la calidad del trabajo (comprueba y hace seguimiento de la calidad de su trabajo y del cumplimiento de los compromisos: se asegura que las tareas estan completas y cumplen los criterios de calidad, que no hay errores, qué ha informado a quien corresponde, que ha seguido los procesos establecidos…)</t>
  </si>
  <si>
    <t>¿ Tiene una visión de compañía y no solo de su departamento?</t>
  </si>
  <si>
    <t>¿ Muestra capacidad estratégica en la negociación con los clientes, en sus análisis,reflexiones, proponiendo ideas para el medio y largo plazo,etc?</t>
  </si>
  <si>
    <t>¿Conoce los objetivos, ratios y/o presupuestos individuales y de departamento?</t>
  </si>
  <si>
    <t>¿Organiza su tiempo (sigue la planificación definida de forma lógica y organizada. Tiene en cuenta qué es importante y qué es urgente en sus tareas habituales, de manera que distribuye su tiempo de forma práctica. Sabe compatibilizar diferentes tareas y utilizar los medios de los que dispone para asegurar resultados productivos)?</t>
  </si>
  <si>
    <t>LIDERAZGO POSITIVO</t>
  </si>
  <si>
    <t>¿Actúa con agilidad (afronta dificultades, problemas o imprevistos con agilidad y sentido de urgencia, reaccionando con rapidez ante los mismos. Muestra dinamismo y energía cuando se requiere inmediatez en las actuaciones?</t>
  </si>
  <si>
    <t>¿Muestra autonomía (resuelve de forma autónoma y con seguridad problemas.No está buscando constante aprobación o espera a que le indiquen qué hacer, dejando que sean otros quienes resuelvan sus problemas/incidencias)?</t>
  </si>
  <si>
    <t>¿Aporta ideas (identifica, valora y comparte con compañeros y superiores ideas aportando propuestas de mejora y soluciones al respecto. Tiene criterio propio en relación a aspectos que cambiaría en la forma en la que se está realizando el trabajo en su departamento para ganar en efectividad y los comparte abiertamente,etc)?</t>
  </si>
  <si>
    <t>¿Es capaz de gestionar sus emociones en los momentos de tensión transmitiendo tranquilidad?</t>
  </si>
  <si>
    <t>¿ Tiene habilidades para transmitir el conocimiento y enseñar a otras personas?</t>
  </si>
  <si>
    <t>¿Es un referente para sus compañeros en proyectos, dudas, resolución de problemas,experiencia, conocimiento, etc?</t>
  </si>
  <si>
    <t>MAPA DE TALENTO</t>
  </si>
  <si>
    <t>+</t>
  </si>
  <si>
    <t>A+</t>
  </si>
  <si>
    <t>COLABORADORES</t>
  </si>
  <si>
    <t>DESEMPEÑO</t>
  </si>
  <si>
    <t xml:space="preserve">POTENCIAL </t>
  </si>
  <si>
    <t>POTENCIAL</t>
  </si>
  <si>
    <t>D</t>
  </si>
  <si>
    <t>-</t>
  </si>
  <si>
    <t xml:space="preserve">DESEMPEÑO </t>
  </si>
  <si>
    <t>ALTO POTENCIAL Y ALTO RENDIMIENTO. PROMOCIONABLE.</t>
  </si>
  <si>
    <t>A</t>
  </si>
  <si>
    <t>PERSONAS CON ALTO POTENCIAL. COLABORADORES CLAVES EN LA COMPAÑÍA.</t>
  </si>
  <si>
    <t>B</t>
  </si>
  <si>
    <t>COLABORADOR EN LA MEDIA COMPAÑÍA. LOS QUE TIENEN UN ALTO RENDIMIENTO Y POTENCIAL MEDIO SERÍAN UN B+ Y SON TAMBIÉN CLAVES PARA LA COMPAÑÍA.</t>
  </si>
  <si>
    <t>C</t>
  </si>
  <si>
    <t>BAJO RENDIMIENTO. HAY QUE TRABAJAR CON ELLOS PARA IMPULSARLOS Y DESARROLLARLOS A B.</t>
  </si>
  <si>
    <t>SI NO PUDIERAN PASAR A D, SEGUIMIENTO PARA DESVINCULARLOS.</t>
  </si>
  <si>
    <t>CUANDO EL NOMBRE DEL COLABORADOR APAREZCA EN ROJO SIGNIFICA QUE EL LIDER CONSIDERA QUE TIENE QUE ESTAR EN OTRA POSICIÓN EN EL MAPA Y SE JUSTIFICARÁ.</t>
  </si>
  <si>
    <t>(5-8)</t>
  </si>
  <si>
    <t>FOTO</t>
  </si>
  <si>
    <t>COLABORADOR:</t>
  </si>
  <si>
    <t>MOVILIDAD</t>
  </si>
  <si>
    <t>PUESTO / SECCIÓN:</t>
  </si>
  <si>
    <t>PUESTO POT.</t>
  </si>
  <si>
    <t xml:space="preserve">Competencias - </t>
  </si>
  <si>
    <t>PLAZO:</t>
  </si>
  <si>
    <t>Funciones -</t>
  </si>
  <si>
    <t>COMPETENCIAS/FUNCIONES</t>
  </si>
  <si>
    <t>ACCIONES DE DESARROLLO</t>
  </si>
  <si>
    <t xml:space="preserve">ÁREA 1: </t>
  </si>
  <si>
    <t>ACCIONES CONCRETAS</t>
  </si>
  <si>
    <t>TIMING</t>
  </si>
  <si>
    <t>RESULTADO ESPERADO</t>
  </si>
  <si>
    <t>QUE</t>
  </si>
  <si>
    <t>ESTADO</t>
  </si>
  <si>
    <t xml:space="preserve">ÁREA 2: </t>
  </si>
  <si>
    <t xml:space="preserve">QUE </t>
  </si>
  <si>
    <t>Avances:</t>
  </si>
  <si>
    <t>Pendiente:</t>
  </si>
  <si>
    <t>Aprovechamiento</t>
  </si>
  <si>
    <t>Actitud colaborador:</t>
  </si>
  <si>
    <t>NOMBRE: RAFA</t>
  </si>
  <si>
    <t>I+D</t>
  </si>
  <si>
    <t>LABORATORIO</t>
  </si>
  <si>
    <t>¿Ejecuta y realiza el seguimiento de las formulas del laboratorio adecuadamente ( ej: sigue el orden, utliza las materias primas adecuadas…?</t>
  </si>
  <si>
    <t>¿Hace uso de herramientas nuevas que ofrecen una mayor productividad?</t>
  </si>
  <si>
    <t>¿Lleva un inventario y guarda ordenadamente las muestras proveedores/I+D?</t>
  </si>
  <si>
    <t>¿Realiza limpieza y mantenimiento laboratorio?</t>
  </si>
  <si>
    <t>OFICINA TÉCNICA</t>
  </si>
  <si>
    <t>¿Gestiona la bbdd de experimentos correctamente y con un formato adecuado?</t>
  </si>
  <si>
    <t>¿Realiza informes de resultados experimentos y análisis estadístico de datos?</t>
  </si>
  <si>
    <t>¿Realiza búsquedas bibliográficas adecuadamente?</t>
  </si>
  <si>
    <t>¿Se prepara y asiste a reuniones I+D bioestimulantes?</t>
  </si>
  <si>
    <t>CÁMARA/CAMPO</t>
  </si>
  <si>
    <t>¿Preparar tratamientos y los aplicar en cámara de cultivo/campo?</t>
  </si>
  <si>
    <t>¿Gestina y cuida las plantas en cámara de cultivo?</t>
  </si>
  <si>
    <t>¿Mide los parámetros de plantas en experimentos cámara cultivo y campo?</t>
  </si>
  <si>
    <t>¿Gestiona y controla las tareas del técnico de campo?</t>
  </si>
  <si>
    <t>¿Revisa y hace seguimiento del estado de los ensayos en campo/cámara?</t>
  </si>
  <si>
    <t>PLANIFICACIÓN Y ORGANIZACIÓN</t>
  </si>
  <si>
    <t>¿Gestiona su agenda y la revisa diariamente?</t>
  </si>
  <si>
    <t>¿Tiene claras sus prioridades?</t>
  </si>
  <si>
    <t>¿Esta pendiente no solo de su trabajo sino del de los demas?</t>
  </si>
  <si>
    <t>¿Ajusta bien los tiempos de su trabajo?¿Es realista con la estimacion que hace?</t>
  </si>
  <si>
    <t>COMUNICACIÓN</t>
  </si>
  <si>
    <t>¿Expresa sus necesidades?</t>
  </si>
  <si>
    <t>¿Expresa mejoras que pueda detectar en los procesos o el departamento?</t>
  </si>
  <si>
    <t>¿Si no entiende algo pregunta?</t>
  </si>
  <si>
    <t>¿Habla en publico de una forma fluida?</t>
  </si>
  <si>
    <t>No realiza el seguimiento pero sí que hace correctamente las fórmulas, aunque le falta práctica.</t>
  </si>
  <si>
    <t>Solo usa nuevas herramientas tras mucho insistir, le da miedo estropearlas y le falta formación pero le da pereza aprender.</t>
  </si>
  <si>
    <t>No, como mucho deja la muestra en mi armario y el inventario lo controlo yo.</t>
  </si>
  <si>
    <t>Si se le dice lo hace pero a veces trabaja y se olvida dejandolo sucio, tampoco lo hace con mucha pulcritud ni ordena adecuadamente.</t>
  </si>
  <si>
    <t>No tiene el formato adecuado, desorganizado, poco entendible, se desactualiza a menudo.</t>
  </si>
  <si>
    <t>Los informes están bien estructurados, siguen el formato adecuado que pacto con Ernesto y son claros. Hace pequeños análisis de datos pero no con profundida estadística, eso lo hago yo.</t>
  </si>
  <si>
    <t>Las hace rápidas y superficiales como para quitarselas de encima cuanto antes. No siguen un formato adecuado ni utilizable para justificar su labor, suele enviarlas en un email o como mucho un word sin mucha estructura.</t>
  </si>
  <si>
    <t>Suele ser muy improvisadas, me cambia de tema constantemente, interrumpe, a veces no se trae libreta para tomar apuntes…</t>
  </si>
  <si>
    <t>Se siente cómodo con esto, alguna vez ha cometido algún error de cálculo que ha retrasado algun experimento.</t>
  </si>
  <si>
    <t>Las cuida pero a veces no se pone las indicaciones adecuadas y se comenten errores como riegos no planificados o descuidos en tratamientos.</t>
  </si>
  <si>
    <t>Los mide o pide ayuda si no llega, aunque se nota que le falta formacion para tomar decisiones adecuadas sobre qué parámetros medir según cultivo y objetivo del experimento. Además, a veces se empeña en medir parámetros muy "académicos" que aportan poco valor añadido al cliente.</t>
  </si>
  <si>
    <t>Sí, tiene un buen diálogo con él y tiene claras las tareas, quizás le falta hacer un poco más de seguimiento.</t>
  </si>
  <si>
    <t>Sí, bastante a menudo. Creo que le faltaría hacer un cuadro con la planificación de estas revisiones para que no haya olvidos.</t>
  </si>
  <si>
    <t>Me da la impresión de que improvisa bastante y no lleva una planificación clara.</t>
  </si>
  <si>
    <t>Aunque se las trato de ir marcando, me da la sensación de que muchas veces se dispersa en otras cosas y pierde la visión estratégica del proyecto.</t>
  </si>
  <si>
    <t>Suele ser atento con los demás y ver si necesitan algo, también trata de coordinarse con el resto del equipo aunque a veces se despista y se olvida de acuerdos a los que ha llegado.</t>
  </si>
  <si>
    <t>De los trabajos que controla (cámara/campo) es bastante realista aunque en general peca de optimista y siempre cree que puede hacer más de lo que realmente puede, haciendo tareas con baja calidad o agobiándose.</t>
  </si>
  <si>
    <t>Expresa ciertas necesidades sobre todo relacionadas con formación y más aparatos de medición.</t>
  </si>
  <si>
    <t>Algunas pero no es muy dado o quizás no tiene visión suficiente para aportar buenas ideas. A veces son sugerencias un poco sin sentido o que son matar moscas a cañonazos.</t>
  </si>
  <si>
    <t>Le cuesta bastante, suele ser esquivo y hacer como que si lo ha entendido pero se nota que muchas veces se pierde.</t>
  </si>
  <si>
    <t>No, es muy tímido y durante visitas o incluso reuniones habla lo justo y si puede no habla.</t>
  </si>
  <si>
    <t>I+D BIOESTIMULANTES</t>
  </si>
  <si>
    <t>IVAN</t>
  </si>
  <si>
    <t>DEPARTAMENTO:</t>
  </si>
  <si>
    <t>ÁREA 1: Desarrollo de personas</t>
  </si>
  <si>
    <t>Mejorar base de datos</t>
  </si>
  <si>
    <t>IVAN REVISARA TODOS LOS PUNTOS DEBILES DE LA BASE DE DATOS Y CON ESO HARÁ UN PLAN DE TRABAJO CON RAFA Y UNA PLANTILLA Y CONVERSAR CON EL. CONVERSACIÓN CON SANDWICH.</t>
  </si>
  <si>
    <t>100% de los puntos débiles de la base de datos revisado.</t>
  </si>
  <si>
    <t>ANTES DE LA 2ªEVAL</t>
  </si>
  <si>
    <t>Registro de un plan de trabajo con Rafa y una plantilla</t>
  </si>
  <si>
    <t>1 conversación de mejora con Rafa.</t>
  </si>
  <si>
    <t>ÁREA 2: Comunicación</t>
  </si>
  <si>
    <t>Mejorar la comunicación en grupo</t>
  </si>
  <si>
    <t>Visualización antes de empezar de seguridad, activar la razón y respiraciones cuando considere</t>
  </si>
  <si>
    <t>Practicar mínimo en una intervención grupal</t>
  </si>
  <si>
    <t>ok</t>
  </si>
  <si>
    <t>SEGUIMIENTO SITUACIÓN SEPTIEMBRE</t>
  </si>
  <si>
    <t>Reuniones semanales para revisar la base de datos y posibles dudas que le vayan surgiendo. Se realizo la conversación formal y formaciones informales cada vez que se produce un error en la base de datos tipo sandwich. En la competencia de comunicación en las reuniones cuando se ponía nervioso y se aceleraba o paraba y respiraba o contaba.</t>
  </si>
  <si>
    <t>Fecha</t>
  </si>
  <si>
    <t>Evento</t>
  </si>
  <si>
    <t>Tipo</t>
  </si>
  <si>
    <t>Comete un error en el pesado (mg a g) de una formula y se da cuenta despues de aplicar el tratamiento. Indica que es porque las basculas son diferentes y le confunden.</t>
  </si>
  <si>
    <t>Negativo</t>
  </si>
  <si>
    <t>Tiene la iniciativa de arreglar el error de pesado solicitando comprar mas plantas y al dia siguiente lo soluciona</t>
  </si>
  <si>
    <t>Positivo</t>
  </si>
  <si>
    <t>Informa bastante puntual de los avances en los experimentos</t>
  </si>
  <si>
    <t>Se preocupa por la salud y como esta el tecnico de campo</t>
  </si>
  <si>
    <t>Tiene la iniciativa de que como ha nevado si el tecnico de campo no puede hacer trabajo de campo que venga al lab a ayudar</t>
  </si>
  <si>
    <t>Revisando un informe critico observo que se ha equivocado pegando un grafico pudiendo haber causado un problema a nivel comercial</t>
  </si>
  <si>
    <t>Viene enseguida a enseñarme resultados de experimentos y comentarlos muy motivado</t>
  </si>
  <si>
    <t>Reviso su tabla resumen de ensayos y esta muy desorganizada. Necesita formacion en este sentido y un sistema mas sencillo</t>
  </si>
  <si>
    <t>Se ofrece a formular 4 litros de inet f3, tiene ganas de aprender</t>
  </si>
  <si>
    <t>Viene a preguntar por el proceso para desarrollar un producto desde 0. Es curioso pero se distrae, necesita un plan de formacion especifico</t>
  </si>
  <si>
    <t>Viene a reunirse diariamente y a preguntar el plan de trabajo, es proactivo en esto</t>
  </si>
  <si>
    <t>Controla el timing experimento patata</t>
  </si>
  <si>
    <t>Le mando info sobre el ruptor y viene con la info impresa, leida y con dudas. Es proactivo y pregunta. Aporta buenas ideas.</t>
  </si>
  <si>
    <t>Se ha implicado con motivacion en las formulaciones del ruptor</t>
  </si>
  <si>
    <t xml:space="preserve">Toma la inciativa de hablar con pablo para limar asperezas entre departamentos y ofrecer colaboracion. Despues de consensuarlo conmigo. </t>
  </si>
  <si>
    <t>Le pido tron ph ultima formula y enseguida va a informarse y traermelo</t>
  </si>
  <si>
    <t>Habla con ANG sobre formulacion y me comunica la conversacion de manera muy diplomatica</t>
  </si>
  <si>
    <t>Le cuesta saber que informacion puede o no puede dar, o se pasa o se queda corto. Reunion I+D y con Pablo</t>
  </si>
  <si>
    <t>Revisa datos de un producto para conseguir muestra, ve que no se fabrica, habla conmigo para ver que estrategia seguir y finalmente quedamos que hablara con antonio</t>
  </si>
  <si>
    <t>Tiene con ANG una conversacion bien gestionada sobre el disruptor</t>
  </si>
  <si>
    <t>Pese a estar cansado y malo esta cumpliendo bastante bien con el trabajo de hoy</t>
  </si>
  <si>
    <t>Tiene iniciativa para reunirnos y organizar todo el trabajo y teletrabajo del covid</t>
  </si>
  <si>
    <t xml:space="preserve">Ha venido a preguntar dudas que no habia entendido sobre como hacer un protocolo </t>
  </si>
  <si>
    <t>Le cuesta mucho entender lo que se le pide cuando se le saca de su zona de confort. No esta acostumbrado a tener la vision de lo que necesita el cliente. He tenido que explicarle varias veces como hacer el protocolo</t>
  </si>
  <si>
    <t>Me manda email con informacion que solo entiende el, muy desorganizada y sin estructura</t>
  </si>
  <si>
    <t>Le falta mucha preparacion en formulacion. No tiene nada de experiencia y hace muchos calculos mal.</t>
  </si>
  <si>
    <t>Me manda fotos y mensajes sobre un aparato que se ha comprado en el lab. Creo que se distrae con tonterias.</t>
  </si>
  <si>
    <t>Veo una tabla que tiene con ensayos completamente caotica, desorganizada y con una presentacion penosa</t>
  </si>
  <si>
    <t>Le mando info para que busque bibliografia, no se la lee y me busca una informacion muy breve</t>
  </si>
  <si>
    <t>Le mando un estudio y viene corriendo a decirme que no tiene tiempo que le haga un resumen. Le tengo que decir que no es para hoy que ya se lo lea con calma pero ya me interrumpe mi trabajo.</t>
  </si>
  <si>
    <t>Le pido unos ensayos de fertival y me los manda muy rapido</t>
  </si>
  <si>
    <t>Esos mismos ensayos eran de productos concretos pero en vez de cribarlos me los manda todos sin cribar</t>
  </si>
  <si>
    <t>tiene iniciativa para proponerme redistribuir un ensayo y poder poner el producto bloqueador solar y asi adelantarnos un poco</t>
  </si>
  <si>
    <t>buena iniciativa con experimento salinidad para hacer analisis en cebas y en lab propio</t>
  </si>
  <si>
    <t>me manda informacion actualizada con fotos y comentarios sobre los experimentos en curso, sin necesidad de pedirsela</t>
  </si>
  <si>
    <t>Estamos haciendo un video comercial de biocat g y pese a que le digo que los voy a mandar sin sonido se empeña en poner musica. Muy poco serio.</t>
  </si>
  <si>
    <t>Durante el video de disolucion de biocat g le tengo que decir que no pierda el tiempo varias veces que tengo cosas que hacer. Se distrae mucho y pierde el tiempo.</t>
  </si>
  <si>
    <t>Le mando un email con los retrasos en la planificacion y me propone acciones correctivas muy interesantes. Buen trabajo.</t>
  </si>
  <si>
    <t>Pese a estar con mucho trabajo, le pido que si puede haga el experimento del humo liquido y saca hueco para hacerlo</t>
  </si>
  <si>
    <t>Sin pedirselo me manda fotos de resultados de campo con comparaciones y demas muy interesantes.</t>
  </si>
  <si>
    <t>Lleva bien controlado el trabajo en mazarron y aporta ideas buenas como coger tomates de arriba para ver diferencias</t>
  </si>
  <si>
    <t>Hacemos una reunion y se trae todos los graficos de los experimentos para poder valorarlos en el momento</t>
  </si>
  <si>
    <t>Le pido que haga unos protocolos del disruptor con urgencia y lo hace sin problemas</t>
  </si>
  <si>
    <t>Revisando los protocolos veo un fallo grave que correspondia al momento de aplicación que había que simplemente copiar de una etiqueta de la competencia que le pasé</t>
  </si>
  <si>
    <t>Buena respuesta e interes en la explicacion de bbdd ensayos</t>
  </si>
  <si>
    <t>Le planteo hacer la formula sunblockf19 y se le ve muy motivado y con muchas ganas</t>
  </si>
  <si>
    <t>Va al invernadero y me manda muchas fotos del ensayo de moringa para que las valoremos juntos. Buena iniciativa.</t>
  </si>
  <si>
    <t>Actualiza la BBDD, le da seguimiento y hace las reuniones correctamente</t>
  </si>
  <si>
    <t>No estaba puesta el tipo de aplicación en la bbdd en los experimentos 35-36</t>
  </si>
  <si>
    <t>Revisa rapidamente y bien unos ensayos que le mando</t>
  </si>
  <si>
    <t>Recibo una "queja" de que se pone un poco insistente con la planificacion de ensayos de campo</t>
  </si>
  <si>
    <t>Es proactivo definiendo los ensayos de campo de moringa y otros. Me llama y comentamos dudas que tiene.</t>
  </si>
  <si>
    <t>Llega antes de las 8 a la empresa para preparar unas muestras urgentes que se tienen que llevar GA3 para mazarron</t>
  </si>
  <si>
    <t>RAFA</t>
  </si>
  <si>
    <t>Trata de realizar unos calculos de dosis manualmente para entender el fundamento de estos y no usar la calculadora que le hice sin saber que hace</t>
  </si>
  <si>
    <t>Tiene iniciativa y trata de hacer un diagrama de flujo del proceso de evaluacion de un bioestimulante</t>
  </si>
  <si>
    <t>Me enseña y actualiza unos resultados en olivo muy interesantes</t>
  </si>
  <si>
    <t>Le pido dos muestras de producto para Daniel de fertival y me las prepara super rapido.</t>
  </si>
  <si>
    <t>Vuelve al invernadero para poder hacerme unas fotos</t>
  </si>
  <si>
    <t>Maneja el problema de que JL no queria aplicar tantos tratamientos en el experimento de moringa muy bien. Es proactivo hablando conmigo y empatico.</t>
  </si>
  <si>
    <t>tenemos una reunion planificada y se viene sin libreta para apuntar. Acaba apuntando en una hoja.</t>
  </si>
  <si>
    <t>Vamos a una reunion en el cebas y se desempeña muy bien, habla bien, comentarios utiles</t>
  </si>
  <si>
    <t>Hace un cuadro comparativo de ensayos de raykat sweet muy util</t>
  </si>
  <si>
    <t>Está atento al biorreactor, se acuerda de revisarlo y me indica que no hay base. Es proactivo preparando mas y pide ayuda a Almudena para manejarlo.</t>
  </si>
  <si>
    <t>Se da prisa en pasarme la tabla de resultados de razormin wg</t>
  </si>
  <si>
    <t xml:space="preserve">Por un tema tecnico es urgente limpiar el bioreactor del lab y siguiendo mis instrucciones es capaz de hacerlo de manera muy solvente </t>
  </si>
  <si>
    <t>Tiene la iniciativa de enseñarle a Kevin como hacer el brix para que mida el GM cuando no estemos</t>
  </si>
  <si>
    <t>Tiene iniciativa mandando un email para que produccion prepare un material y me facilita la vida</t>
  </si>
  <si>
    <t>Recuento</t>
  </si>
  <si>
    <t>%</t>
  </si>
  <si>
    <t>Bastantes errorcillos en algunos informes, ejemplo raykat brix. Tipo de ir con prisas o no fijarse, graficos con escala mal puesta o que no tienen sentido. Mejorar formato</t>
  </si>
  <si>
    <t>Hace rapido y entiende bien un ensayo con semillas de soja y espinacas que hablamos por tlf.</t>
  </si>
  <si>
    <t>Me manda una info sobre un compuesto del que estaba preocupado por el riesgo</t>
  </si>
  <si>
    <t>Me pone una tarea de teams para acordarme de buscar unas muestras y que no me lo recuerde el muchas veces para no hacerse pesado (sic)</t>
  </si>
  <si>
    <t>No tenia actualizada la BBDD de ensayos. Retrasamos la reunion por este motivo.</t>
  </si>
  <si>
    <t>(1-5)</t>
  </si>
  <si>
    <t>(8-10)</t>
  </si>
  <si>
    <t>AUTONOMIA</t>
  </si>
  <si>
    <t>semanalmente</t>
  </si>
  <si>
    <t>Actualizar la base de datos de experimentos semanalmente de manera autónoma</t>
  </si>
  <si>
    <t>90% de actualización semanal</t>
  </si>
  <si>
    <t>cada 2 meses un método de análisis</t>
  </si>
  <si>
    <t>Procedimentar métodos de ánalisis del laboratorio( él los buscará y después seleccionara junto a Iván)</t>
  </si>
  <si>
    <t>En un formato de Atlántica el trasladar los aspectos importantes de los métodos de análisis</t>
  </si>
  <si>
    <t>1 procedimiento del método de ánalisis elegido</t>
  </si>
  <si>
    <t>Se preocupa y habla con Tino para que vigile una cosa y yo no tenga que estar tan atento</t>
  </si>
  <si>
    <t>Manda resultados de un experimento sin que se los pida (moringa, black pearls,…)</t>
  </si>
  <si>
    <t>Hace un informe de fitotoxicidad nemagold bastante bueno</t>
  </si>
  <si>
    <t>Me pasa los informes de resultados de final de año en tiempo y forma</t>
  </si>
  <si>
    <t>Tiene iniciativa para pedirme faena y preguntarme por cosas importantes que hacer. Le delego hacer unas pruebas de laboratorio de antocianinas, unas pruebas de nospheratu eco y la vigilancia del biorreactor</t>
  </si>
  <si>
    <t>Buena disposicion para aprender a manejar bioreactor. Me pide que le enseñe y lo maneja solo rapido.</t>
  </si>
  <si>
    <t>Hay un problema con Rbrix, le digo que tiene que hacer y lo hace rapidamente.</t>
  </si>
  <si>
    <t>AVANCES ENERO 21</t>
  </si>
  <si>
    <t>PENDIENTE ENERO 21</t>
  </si>
  <si>
    <t xml:space="preserve">ACCIONES ENERO </t>
  </si>
  <si>
    <t xml:space="preserve">Reunión semanal para ver si la base de datos esta actualizada y estado general de los experimentos 					</t>
  </si>
  <si>
    <t>Transmitir a Rafa su Plan de Desarrollo y hacer seguimiento semanal</t>
  </si>
  <si>
    <t>Le pido con urgencia unas pruebas de campo con su formato y las hace bien y rapido para chile</t>
  </si>
  <si>
    <t>Se ha apuntado todos los temas pendientes en la libreta y hemos tenido una reunion muy provechosa</t>
  </si>
  <si>
    <t>Le pido unos manejos para adaptarlos a fertival, los hace sin formato fertival en el cual tengo que invertir yo 5h para traducir y dar formato</t>
  </si>
  <si>
    <t>Le pido unos manejos para adaptarlos a fertival, los hace rápido porque son urgentes para el cliente israel</t>
  </si>
  <si>
    <t>Hace 5L de green leaves urgentes para Pablo</t>
  </si>
  <si>
    <t>Ha tenido la iniciativa de buscar microalgas, ponerse en contacto con los proveedores, ha aprendido a pedir la info básica y muestras gratis</t>
  </si>
  <si>
    <t>Ha tenido la idea de pedir aguas de filtrado de spirulina como una posible materia prima</t>
  </si>
  <si>
    <t>Etiquetas de fila</t>
  </si>
  <si>
    <t>Total general</t>
  </si>
  <si>
    <t>Cuenta de Tipo</t>
  </si>
  <si>
    <t>Cuenta de Tipo2</t>
  </si>
  <si>
    <t>Trim.1</t>
  </si>
  <si>
    <t>Trim.2</t>
  </si>
  <si>
    <t>Trim.3</t>
  </si>
  <si>
    <t>Trim.4</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</si>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</sst>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2"/>
      <color theme="1"/>
      <name val="Calibri"/>
      <family val="2"/>
      <scheme val="minor"/>
    </font>
    <font>
      <sz val="10"/>
      <name val="Arial"/>
      <family val="2"/>
    </font>
    <font>
      <b/>
      <sz val="10"/>
      <name val="Arial"/>
      <family val="2"/>
    </font>
    <font>
      <sz val="12"/>
      <name val="Calibri"/>
      <family val="2"/>
    </font>
    <font>
      <sz val="12"/>
      <name val="Arial"/>
      <family val="2"/>
    </font>
    <font>
      <b/>
      <sz val="12"/>
      <name val="Century Gothic"/>
      <family val="2"/>
    </font>
    <font>
      <sz val="12"/>
      <color theme="0" tint="-0.499984740745262"/>
      <name val="Calibri"/>
      <family val="2"/>
    </font>
    <font>
      <sz val="12"/>
      <color theme="0" tint="-0.499984740745262"/>
      <name val="Arial"/>
      <family val="2"/>
    </font>
    <font>
      <sz val="12"/>
      <color theme="0" tint="-0.14999847407452621"/>
      <name val="Arial"/>
      <family val="2"/>
    </font>
    <font>
      <b/>
      <sz val="12"/>
      <color theme="0"/>
      <name val="Calibri"/>
      <family val="2"/>
      <scheme val="minor"/>
    </font>
    <font>
      <b/>
      <sz val="10"/>
      <color theme="0"/>
      <name val="Arial"/>
      <family val="2"/>
    </font>
    <font>
      <b/>
      <sz val="12"/>
      <name val="Calibri"/>
      <family val="2"/>
      <scheme val="minor"/>
    </font>
    <font>
      <b/>
      <sz val="12"/>
      <name val="Century Gothic"/>
      <family val="1"/>
    </font>
    <font>
      <sz val="14"/>
      <name val="Century Gothic"/>
      <family val="1"/>
    </font>
    <font>
      <b/>
      <sz val="14"/>
      <name val="Century Gothic"/>
      <family val="1"/>
    </font>
    <font>
      <sz val="12"/>
      <color rgb="FFFF0000"/>
      <name val="Calibri"/>
      <family val="2"/>
      <scheme val="minor"/>
    </font>
    <font>
      <b/>
      <sz val="12"/>
      <color theme="1"/>
      <name val="Calibri"/>
      <family val="2"/>
      <scheme val="minor"/>
    </font>
    <font>
      <b/>
      <sz val="16"/>
      <color theme="1"/>
      <name val="Calibri"/>
      <family val="2"/>
      <scheme val="minor"/>
    </font>
    <font>
      <sz val="20"/>
      <color theme="1"/>
      <name val="Calibri"/>
      <family val="2"/>
      <scheme val="minor"/>
    </font>
    <font>
      <sz val="12"/>
      <color theme="9" tint="0.59999389629810485"/>
      <name val="Calibri"/>
      <family val="2"/>
      <scheme val="minor"/>
    </font>
    <font>
      <sz val="12"/>
      <color theme="9" tint="0.79998168889431442"/>
      <name val="Calibri"/>
      <family val="2"/>
      <scheme val="minor"/>
    </font>
    <font>
      <b/>
      <sz val="14"/>
      <color theme="0"/>
      <name val="Calibri"/>
      <family val="2"/>
      <scheme val="minor"/>
    </font>
    <font>
      <b/>
      <sz val="12"/>
      <name val="Arial"/>
      <family val="2"/>
    </font>
    <font>
      <sz val="14"/>
      <name val="Calibri"/>
      <family val="2"/>
      <scheme val="minor"/>
    </font>
    <font>
      <sz val="12"/>
      <name val="Century Gothic"/>
      <family val="1"/>
    </font>
    <font>
      <sz val="12"/>
      <color rgb="FF000000"/>
      <name val="Calibri"/>
      <family val="2"/>
      <scheme val="minor"/>
    </font>
    <font>
      <sz val="10"/>
      <color theme="1"/>
      <name val="Arial"/>
      <family val="2"/>
    </font>
  </fonts>
  <fills count="1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indexed="9"/>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311">
    <xf numFmtId="0" fontId="0" fillId="0" borderId="0" xfId="0"/>
    <xf numFmtId="0" fontId="3" fillId="0" borderId="1" xfId="0" applyFont="1" applyBorder="1" applyAlignment="1">
      <alignment horizontal="left" vertical="center"/>
    </xf>
    <xf numFmtId="0" fontId="0" fillId="6" borderId="0" xfId="0" applyFill="1"/>
    <xf numFmtId="0" fontId="1" fillId="6" borderId="0" xfId="0" applyNumberFormat="1" applyFont="1" applyFill="1" applyBorder="1" applyProtection="1">
      <protection hidden="1"/>
    </xf>
    <xf numFmtId="0" fontId="2" fillId="3" borderId="1" xfId="0" applyNumberFormat="1" applyFont="1" applyFill="1" applyBorder="1" applyAlignment="1" applyProtection="1">
      <alignment horizontal="left" vertical="center" wrapText="1"/>
      <protection locked="0" hidden="1"/>
    </xf>
    <xf numFmtId="0" fontId="1" fillId="0" borderId="1" xfId="0" applyNumberFormat="1" applyFont="1" applyFill="1" applyBorder="1" applyAlignment="1" applyProtection="1">
      <alignment horizontal="left" vertical="center" wrapText="1"/>
      <protection locked="0" hidden="1"/>
    </xf>
    <xf numFmtId="0" fontId="2" fillId="2" borderId="1" xfId="0" applyNumberFormat="1" applyFont="1" applyFill="1" applyBorder="1" applyAlignment="1" applyProtection="1">
      <alignment horizontal="left" vertical="center" wrapText="1"/>
      <protection locked="0" hidden="1"/>
    </xf>
    <xf numFmtId="0" fontId="4" fillId="0" borderId="1" xfId="0" applyNumberFormat="1" applyFont="1" applyFill="1" applyBorder="1" applyAlignment="1" applyProtection="1">
      <alignment horizontal="left" vertical="center" wrapText="1"/>
      <protection locked="0" hidden="1"/>
    </xf>
    <xf numFmtId="0" fontId="0" fillId="6" borderId="0" xfId="0" applyFill="1" applyAlignment="1">
      <alignment horizontal="left" vertical="center"/>
    </xf>
    <xf numFmtId="0" fontId="4" fillId="3" borderId="1" xfId="0" applyNumberFormat="1" applyFont="1" applyFill="1" applyBorder="1" applyAlignment="1" applyProtection="1">
      <alignment horizontal="left" vertical="center" wrapText="1"/>
      <protection locked="0" hidden="1"/>
    </xf>
    <xf numFmtId="0" fontId="4" fillId="3" borderId="2" xfId="0" applyNumberFormat="1" applyFont="1" applyFill="1" applyBorder="1" applyAlignment="1" applyProtection="1">
      <alignment horizontal="left" vertical="center" wrapText="1"/>
      <protection locked="0" hidden="1"/>
    </xf>
    <xf numFmtId="0" fontId="1" fillId="0" borderId="3" xfId="0" applyNumberFormat="1" applyFont="1" applyFill="1" applyBorder="1" applyAlignment="1" applyProtection="1">
      <alignment horizontal="left" vertical="center" wrapText="1"/>
      <protection locked="0" hidden="1"/>
    </xf>
    <xf numFmtId="0" fontId="2" fillId="0" borderId="1" xfId="0" applyNumberFormat="1" applyFont="1" applyFill="1" applyBorder="1" applyAlignment="1" applyProtection="1">
      <alignment horizontal="left" vertical="center" wrapText="1"/>
      <protection locked="0" hidden="1"/>
    </xf>
    <xf numFmtId="0" fontId="4" fillId="0" borderId="2" xfId="0" applyNumberFormat="1" applyFont="1" applyFill="1" applyBorder="1" applyAlignment="1" applyProtection="1">
      <alignment horizontal="left" vertical="center" wrapText="1"/>
      <protection locked="0" hidden="1"/>
    </xf>
    <xf numFmtId="0" fontId="4" fillId="0" borderId="3" xfId="0" applyNumberFormat="1" applyFont="1" applyFill="1" applyBorder="1" applyAlignment="1" applyProtection="1">
      <alignment horizontal="left" vertical="center" wrapText="1"/>
      <protection locked="0" hidden="1"/>
    </xf>
    <xf numFmtId="0" fontId="0" fillId="0" borderId="1" xfId="0" applyBorder="1" applyAlignment="1">
      <alignment horizontal="left" vertical="center"/>
    </xf>
    <xf numFmtId="0" fontId="8" fillId="0" borderId="1" xfId="0" applyNumberFormat="1" applyFont="1" applyFill="1" applyBorder="1" applyAlignment="1" applyProtection="1">
      <alignment horizontal="center" vertical="center" wrapText="1"/>
      <protection locked="0" hidden="1"/>
    </xf>
    <xf numFmtId="0" fontId="0" fillId="0" borderId="0" xfId="0" applyBorder="1" applyAlignment="1">
      <alignment horizontal="left" vertical="center"/>
    </xf>
    <xf numFmtId="0" fontId="8" fillId="0" borderId="2" xfId="0" applyNumberFormat="1" applyFont="1" applyFill="1" applyBorder="1" applyAlignment="1" applyProtection="1">
      <alignment horizontal="center" vertical="center" wrapText="1"/>
      <protection locked="0" hidden="1"/>
    </xf>
    <xf numFmtId="0" fontId="6" fillId="0" borderId="3" xfId="0" applyFont="1" applyBorder="1" applyAlignment="1">
      <alignment horizontal="left" vertical="center"/>
    </xf>
    <xf numFmtId="0" fontId="7" fillId="0" borderId="3" xfId="0" applyNumberFormat="1" applyFont="1" applyFill="1" applyBorder="1" applyAlignment="1" applyProtection="1">
      <alignment horizontal="left" vertical="center" wrapText="1"/>
      <protection locked="0" hidden="1"/>
    </xf>
    <xf numFmtId="0" fontId="5" fillId="7" borderId="1" xfId="0" applyNumberFormat="1" applyFont="1" applyFill="1" applyBorder="1" applyAlignment="1" applyProtection="1">
      <alignment horizontal="center" vertical="center" wrapText="1"/>
      <protection locked="0" hidden="1"/>
    </xf>
    <xf numFmtId="0" fontId="0" fillId="0" borderId="4" xfId="0" applyBorder="1" applyAlignment="1">
      <alignment horizontal="left" vertical="center"/>
    </xf>
    <xf numFmtId="0" fontId="0" fillId="0" borderId="0" xfId="0" applyAlignment="1">
      <alignment horizontal="center"/>
    </xf>
    <xf numFmtId="0" fontId="0" fillId="6" borderId="0" xfId="0" applyFill="1" applyAlignment="1">
      <alignment horizontal="center"/>
    </xf>
    <xf numFmtId="0" fontId="2" fillId="3" borderId="1" xfId="0" applyNumberFormat="1" applyFont="1" applyFill="1" applyBorder="1" applyAlignment="1" applyProtection="1">
      <alignment horizontal="center" vertical="center" wrapText="1"/>
      <protection locked="0" hidden="1"/>
    </xf>
    <xf numFmtId="164" fontId="2" fillId="3" borderId="1" xfId="0" applyNumberFormat="1" applyFont="1" applyFill="1" applyBorder="1" applyAlignment="1" applyProtection="1">
      <alignment horizontal="center" vertical="center" wrapText="1"/>
      <protection locked="0" hidden="1"/>
    </xf>
    <xf numFmtId="0" fontId="3" fillId="4" borderId="1" xfId="0" applyFont="1" applyFill="1" applyBorder="1" applyAlignment="1">
      <alignment horizontal="center" vertical="center"/>
    </xf>
    <xf numFmtId="0" fontId="4" fillId="4" borderId="1" xfId="0" applyNumberFormat="1" applyFont="1" applyFill="1" applyBorder="1" applyAlignment="1" applyProtection="1">
      <alignment horizontal="center" vertical="center" wrapText="1"/>
      <protection locked="0" hidden="1"/>
    </xf>
    <xf numFmtId="0" fontId="4" fillId="5" borderId="1" xfId="0" applyNumberFormat="1" applyFont="1" applyFill="1" applyBorder="1" applyAlignment="1" applyProtection="1">
      <alignment horizontal="center" vertical="center" wrapText="1"/>
      <protection locked="0" hidden="1"/>
    </xf>
    <xf numFmtId="164" fontId="9" fillId="9" borderId="1" xfId="0" applyNumberFormat="1" applyFont="1" applyFill="1" applyBorder="1" applyAlignment="1">
      <alignment horizontal="center" vertical="center"/>
    </xf>
    <xf numFmtId="164" fontId="11" fillId="10" borderId="1" xfId="0" applyNumberFormat="1" applyFont="1" applyFill="1" applyBorder="1" applyAlignment="1">
      <alignment horizontal="center" vertical="center"/>
    </xf>
    <xf numFmtId="0" fontId="0" fillId="0" borderId="0" xfId="0" applyBorder="1" applyAlignment="1">
      <alignment vertical="center"/>
    </xf>
    <xf numFmtId="0" fontId="2" fillId="3" borderId="2" xfId="0" applyNumberFormat="1" applyFont="1" applyFill="1" applyBorder="1" applyAlignment="1" applyProtection="1">
      <alignment horizontal="left" vertical="center" wrapText="1"/>
      <protection locked="0" hidden="1"/>
    </xf>
    <xf numFmtId="0" fontId="0" fillId="0" borderId="1" xfId="0" applyBorder="1"/>
    <xf numFmtId="0" fontId="0" fillId="0" borderId="0" xfId="0" applyFill="1" applyBorder="1" applyAlignment="1">
      <alignment vertical="center"/>
    </xf>
    <xf numFmtId="0" fontId="0" fillId="0" borderId="0" xfId="0" applyFill="1" applyBorder="1"/>
    <xf numFmtId="0" fontId="2" fillId="4" borderId="17" xfId="0" applyNumberFormat="1" applyFont="1" applyFill="1" applyBorder="1" applyAlignment="1" applyProtection="1">
      <alignment horizontal="center" vertical="center" wrapText="1"/>
      <protection hidden="1"/>
    </xf>
    <xf numFmtId="0" fontId="2" fillId="4" borderId="9" xfId="0" applyNumberFormat="1" applyFont="1" applyFill="1" applyBorder="1" applyAlignment="1" applyProtection="1">
      <alignment horizontal="center" vertical="center" wrapText="1"/>
      <protection hidden="1"/>
    </xf>
    <xf numFmtId="0" fontId="2" fillId="4" borderId="9" xfId="0" applyNumberFormat="1" applyFont="1" applyFill="1" applyBorder="1" applyAlignment="1" applyProtection="1">
      <alignment horizontal="left" vertical="center" wrapText="1"/>
      <protection hidden="1"/>
    </xf>
    <xf numFmtId="0" fontId="2" fillId="4" borderId="10" xfId="0" applyNumberFormat="1" applyFont="1" applyFill="1" applyBorder="1" applyAlignment="1" applyProtection="1">
      <alignment horizontal="center" vertical="center" wrapText="1"/>
      <protection hidden="1"/>
    </xf>
    <xf numFmtId="0" fontId="5" fillId="3" borderId="11" xfId="0" applyNumberFormat="1" applyFont="1" applyFill="1" applyBorder="1" applyAlignment="1" applyProtection="1">
      <alignment horizontal="left" vertical="center" wrapText="1"/>
      <protection locked="0" hidden="1"/>
    </xf>
    <xf numFmtId="0" fontId="2" fillId="3" borderId="18" xfId="0" applyNumberFormat="1" applyFont="1" applyFill="1" applyBorder="1" applyAlignment="1" applyProtection="1">
      <alignment horizontal="left" vertical="center" wrapText="1"/>
      <protection locked="0" hidden="1"/>
    </xf>
    <xf numFmtId="0" fontId="1" fillId="0" borderId="15" xfId="0" applyNumberFormat="1" applyFont="1" applyFill="1" applyBorder="1" applyAlignment="1" applyProtection="1">
      <alignment horizontal="left" vertical="center" wrapText="1"/>
      <protection locked="0" hidden="1"/>
    </xf>
    <xf numFmtId="0" fontId="1" fillId="0" borderId="13" xfId="0" applyNumberFormat="1" applyFont="1" applyFill="1" applyBorder="1" applyAlignment="1" applyProtection="1">
      <alignment horizontal="left" vertical="center" wrapText="1"/>
      <protection locked="0" hidden="1"/>
    </xf>
    <xf numFmtId="0" fontId="4" fillId="4" borderId="13" xfId="0" applyNumberFormat="1" applyFont="1" applyFill="1" applyBorder="1" applyAlignment="1" applyProtection="1">
      <alignment horizontal="center" vertical="center" wrapText="1"/>
      <protection locked="0" hidden="1"/>
    </xf>
    <xf numFmtId="0" fontId="4" fillId="5" borderId="13" xfId="0" applyNumberFormat="1" applyFont="1" applyFill="1" applyBorder="1" applyAlignment="1" applyProtection="1">
      <alignment horizontal="center" vertical="center" wrapText="1"/>
      <protection locked="0" hidden="1"/>
    </xf>
    <xf numFmtId="0" fontId="12" fillId="8" borderId="3" xfId="0" applyNumberFormat="1" applyFont="1" applyFill="1" applyBorder="1" applyAlignment="1" applyProtection="1">
      <alignment horizontal="center" vertical="center" wrapText="1"/>
      <protection locked="0" hidden="1"/>
    </xf>
    <xf numFmtId="0" fontId="12" fillId="0" borderId="11" xfId="0" applyNumberFormat="1" applyFont="1" applyFill="1" applyBorder="1" applyAlignment="1" applyProtection="1">
      <alignment horizontal="left" vertical="center" wrapText="1"/>
      <protection locked="0" hidden="1"/>
    </xf>
    <xf numFmtId="0" fontId="12" fillId="3" borderId="11" xfId="0" applyNumberFormat="1" applyFont="1" applyFill="1" applyBorder="1" applyAlignment="1" applyProtection="1">
      <alignment horizontal="left" vertical="center" wrapText="1"/>
      <protection locked="0" hidden="1"/>
    </xf>
    <xf numFmtId="0" fontId="13" fillId="0" borderId="11" xfId="0" applyFont="1" applyBorder="1" applyAlignment="1">
      <alignment horizontal="left" vertical="center"/>
    </xf>
    <xf numFmtId="0" fontId="13" fillId="0" borderId="11" xfId="0" applyNumberFormat="1" applyFont="1" applyFill="1" applyBorder="1" applyAlignment="1" applyProtection="1">
      <alignment horizontal="left" vertical="center" wrapText="1"/>
      <protection locked="0" hidden="1"/>
    </xf>
    <xf numFmtId="0" fontId="13" fillId="0" borderId="11" xfId="0" applyFont="1" applyBorder="1" applyAlignment="1">
      <alignment horizontal="left" vertical="center" wrapText="1"/>
    </xf>
    <xf numFmtId="0" fontId="13" fillId="0" borderId="11" xfId="0" applyFont="1" applyFill="1" applyBorder="1" applyAlignment="1">
      <alignment horizontal="left" vertical="center" wrapText="1"/>
    </xf>
    <xf numFmtId="0" fontId="0" fillId="6" borderId="1" xfId="0" applyFill="1" applyBorder="1"/>
    <xf numFmtId="0" fontId="1" fillId="0" borderId="1" xfId="0" applyNumberFormat="1" applyFont="1" applyFill="1" applyBorder="1" applyAlignment="1" applyProtection="1">
      <alignment horizontal="left" vertical="center" wrapText="1"/>
      <protection locked="0" hidden="1"/>
    </xf>
    <xf numFmtId="0" fontId="14" fillId="4" borderId="1" xfId="0" applyFont="1" applyFill="1" applyBorder="1" applyAlignment="1">
      <alignment horizontal="left" vertical="center"/>
    </xf>
    <xf numFmtId="0" fontId="5" fillId="3" borderId="3" xfId="0" applyNumberFormat="1" applyFont="1" applyFill="1" applyBorder="1" applyAlignment="1" applyProtection="1">
      <alignment horizontal="center" vertical="center" wrapText="1"/>
      <protection locked="0" hidden="1"/>
    </xf>
    <xf numFmtId="0" fontId="0" fillId="6" borderId="0" xfId="0" applyFill="1" applyBorder="1"/>
    <xf numFmtId="0" fontId="0" fillId="0" borderId="0" xfId="0" applyFill="1" applyBorder="1" applyAlignment="1">
      <alignment horizontal="left" vertical="center"/>
    </xf>
    <xf numFmtId="0" fontId="0" fillId="6" borderId="1" xfId="0" applyFill="1" applyBorder="1" applyAlignment="1">
      <alignment horizontal="left" vertical="center"/>
    </xf>
    <xf numFmtId="0" fontId="18" fillId="6" borderId="0" xfId="0" applyFont="1" applyFill="1"/>
    <xf numFmtId="0" fontId="19" fillId="12" borderId="27" xfId="0" applyFont="1" applyFill="1" applyBorder="1"/>
    <xf numFmtId="0" fontId="17" fillId="12" borderId="28" xfId="0" applyFont="1" applyFill="1" applyBorder="1" applyAlignment="1">
      <alignment horizontal="right" vertical="top"/>
    </xf>
    <xf numFmtId="0" fontId="19" fillId="12" borderId="0" xfId="0" applyFont="1" applyFill="1" applyBorder="1"/>
    <xf numFmtId="0" fontId="19" fillId="12" borderId="34" xfId="0" applyFont="1" applyFill="1" applyBorder="1"/>
    <xf numFmtId="0" fontId="0" fillId="6" borderId="0" xfId="0" applyFill="1" applyBorder="1" applyAlignment="1"/>
    <xf numFmtId="0" fontId="0" fillId="6" borderId="1" xfId="0" applyFill="1" applyBorder="1" applyAlignment="1"/>
    <xf numFmtId="0" fontId="0" fillId="12" borderId="34" xfId="0" applyFill="1" applyBorder="1"/>
    <xf numFmtId="0" fontId="0" fillId="6" borderId="0" xfId="0" applyFill="1" applyBorder="1" applyAlignment="1">
      <alignment horizontal="center"/>
    </xf>
    <xf numFmtId="0" fontId="16" fillId="6" borderId="0" xfId="0" applyFont="1" applyFill="1"/>
    <xf numFmtId="0" fontId="15" fillId="6" borderId="0" xfId="0" applyFont="1" applyFill="1"/>
    <xf numFmtId="0" fontId="18" fillId="6" borderId="0" xfId="0" applyFont="1" applyFill="1" applyAlignment="1">
      <alignment horizontal="right"/>
    </xf>
    <xf numFmtId="0" fontId="0" fillId="12" borderId="1" xfId="0" applyFill="1" applyBorder="1"/>
    <xf numFmtId="0" fontId="20" fillId="11" borderId="1" xfId="0" applyFont="1" applyFill="1" applyBorder="1"/>
    <xf numFmtId="0" fontId="0" fillId="2" borderId="1" xfId="0" applyFill="1" applyBorder="1"/>
    <xf numFmtId="0" fontId="0" fillId="13" borderId="1" xfId="0" applyFill="1" applyBorder="1" applyAlignment="1">
      <alignment horizontal="center"/>
    </xf>
    <xf numFmtId="0" fontId="0" fillId="15" borderId="1" xfId="0" applyFill="1" applyBorder="1"/>
    <xf numFmtId="164" fontId="0" fillId="6" borderId="1" xfId="0" applyNumberFormat="1" applyFill="1" applyBorder="1" applyAlignment="1"/>
    <xf numFmtId="0" fontId="21" fillId="16" borderId="1" xfId="0" applyFont="1" applyFill="1" applyBorder="1" applyAlignment="1">
      <alignment horizontal="center"/>
    </xf>
    <xf numFmtId="0" fontId="1" fillId="17" borderId="0" xfId="1" applyFill="1"/>
    <xf numFmtId="0" fontId="1" fillId="0" borderId="0" xfId="1"/>
    <xf numFmtId="0" fontId="2" fillId="4" borderId="41" xfId="1" applyFont="1" applyFill="1" applyBorder="1" applyAlignment="1">
      <alignment horizontal="center"/>
    </xf>
    <xf numFmtId="0" fontId="2" fillId="4" borderId="26" xfId="1" applyFont="1" applyFill="1" applyBorder="1"/>
    <xf numFmtId="0" fontId="2" fillId="4" borderId="27" xfId="1" applyFont="1" applyFill="1" applyBorder="1"/>
    <xf numFmtId="0" fontId="22" fillId="4" borderId="27" xfId="1" applyFont="1" applyFill="1" applyBorder="1"/>
    <xf numFmtId="0" fontId="2" fillId="4" borderId="28" xfId="1" applyFont="1" applyFill="1" applyBorder="1"/>
    <xf numFmtId="0" fontId="2" fillId="4" borderId="42" xfId="1" applyFont="1" applyFill="1" applyBorder="1" applyAlignment="1">
      <alignment horizontal="center"/>
    </xf>
    <xf numFmtId="0" fontId="2" fillId="4" borderId="32" xfId="1" applyFont="1" applyFill="1" applyBorder="1"/>
    <xf numFmtId="0" fontId="2" fillId="4" borderId="0" xfId="1" applyFont="1" applyFill="1" applyBorder="1"/>
    <xf numFmtId="0" fontId="22" fillId="4" borderId="0" xfId="1" applyFont="1" applyFill="1" applyBorder="1"/>
    <xf numFmtId="0" fontId="2" fillId="4" borderId="34" xfId="1" applyFont="1" applyFill="1" applyBorder="1"/>
    <xf numFmtId="0" fontId="2" fillId="4" borderId="43" xfId="1" applyFont="1" applyFill="1" applyBorder="1"/>
    <xf numFmtId="0" fontId="2" fillId="4" borderId="44" xfId="1" applyFont="1" applyFill="1" applyBorder="1"/>
    <xf numFmtId="0" fontId="2" fillId="4" borderId="39" xfId="1" applyFont="1" applyFill="1" applyBorder="1"/>
    <xf numFmtId="0" fontId="1" fillId="4" borderId="45" xfId="1" applyFill="1" applyBorder="1"/>
    <xf numFmtId="0" fontId="2" fillId="4" borderId="45" xfId="1" applyFont="1" applyFill="1" applyBorder="1"/>
    <xf numFmtId="0" fontId="1" fillId="4" borderId="46" xfId="1" applyFill="1" applyBorder="1"/>
    <xf numFmtId="0" fontId="2" fillId="4" borderId="47" xfId="1" applyFont="1" applyFill="1" applyBorder="1"/>
    <xf numFmtId="0" fontId="2" fillId="4" borderId="0" xfId="1" applyFont="1" applyFill="1"/>
    <xf numFmtId="0" fontId="1" fillId="4" borderId="0" xfId="1" applyFill="1"/>
    <xf numFmtId="0" fontId="2" fillId="4" borderId="8" xfId="1" applyFont="1" applyFill="1" applyBorder="1" applyAlignment="1">
      <alignment horizontal="center"/>
    </xf>
    <xf numFmtId="0" fontId="2" fillId="4" borderId="44" xfId="1" applyFont="1" applyFill="1" applyBorder="1" applyAlignment="1">
      <alignment horizontal="center"/>
    </xf>
    <xf numFmtId="0" fontId="2" fillId="4" borderId="42" xfId="1" applyFont="1" applyFill="1" applyBorder="1" applyAlignment="1">
      <alignment horizontal="center" vertical="center"/>
    </xf>
    <xf numFmtId="0" fontId="2" fillId="4" borderId="42" xfId="1" applyFont="1" applyFill="1" applyBorder="1" applyAlignment="1">
      <alignment horizontal="center" vertical="center" wrapText="1"/>
    </xf>
    <xf numFmtId="0" fontId="2" fillId="4" borderId="42" xfId="1" applyFont="1" applyFill="1" applyBorder="1" applyAlignment="1">
      <alignment vertical="center" wrapText="1"/>
    </xf>
    <xf numFmtId="0" fontId="2" fillId="4" borderId="47" xfId="1" applyFont="1" applyFill="1" applyBorder="1" applyAlignment="1">
      <alignment horizontal="center" vertical="center" wrapText="1"/>
    </xf>
    <xf numFmtId="0" fontId="2" fillId="4" borderId="47" xfId="1" applyFont="1" applyFill="1" applyBorder="1" applyAlignment="1">
      <alignment vertical="center" wrapText="1"/>
    </xf>
    <xf numFmtId="0" fontId="2" fillId="17" borderId="53" xfId="1" applyFont="1" applyFill="1" applyBorder="1" applyAlignment="1">
      <alignment horizontal="center" vertical="center"/>
    </xf>
    <xf numFmtId="0" fontId="2" fillId="17" borderId="54" xfId="1" applyFont="1" applyFill="1" applyBorder="1" applyAlignment="1">
      <alignment horizontal="center" vertical="center"/>
    </xf>
    <xf numFmtId="0" fontId="2" fillId="17" borderId="0" xfId="1" applyFont="1" applyFill="1" applyBorder="1" applyAlignment="1">
      <alignment vertical="center"/>
    </xf>
    <xf numFmtId="0" fontId="2" fillId="17" borderId="16" xfId="1" applyFont="1" applyFill="1" applyBorder="1" applyAlignment="1">
      <alignment vertical="center"/>
    </xf>
    <xf numFmtId="0" fontId="1" fillId="17" borderId="44" xfId="1" applyFill="1" applyBorder="1" applyAlignment="1">
      <alignment wrapText="1"/>
    </xf>
    <xf numFmtId="0" fontId="2" fillId="17" borderId="52" xfId="1" applyFont="1" applyFill="1" applyBorder="1" applyAlignment="1">
      <alignment horizontal="center" vertical="center"/>
    </xf>
    <xf numFmtId="0" fontId="2" fillId="17" borderId="4" xfId="1" applyFont="1" applyFill="1" applyBorder="1" applyAlignment="1">
      <alignment horizontal="center" vertical="center"/>
    </xf>
    <xf numFmtId="0" fontId="2" fillId="17" borderId="4" xfId="1" applyFont="1" applyFill="1" applyBorder="1" applyAlignment="1">
      <alignment vertical="center"/>
    </xf>
    <xf numFmtId="0" fontId="1" fillId="17" borderId="43" xfId="1" applyFill="1" applyBorder="1" applyAlignment="1">
      <alignment wrapText="1"/>
    </xf>
    <xf numFmtId="0" fontId="1" fillId="17" borderId="52" xfId="1" applyFont="1" applyFill="1" applyBorder="1" applyAlignment="1">
      <alignment horizontal="left" vertical="center"/>
    </xf>
    <xf numFmtId="0" fontId="1" fillId="17" borderId="4" xfId="1" applyFont="1" applyFill="1" applyBorder="1" applyAlignment="1">
      <alignment horizontal="left" vertical="center"/>
    </xf>
    <xf numFmtId="9" fontId="1" fillId="17" borderId="43" xfId="1" applyNumberFormat="1" applyFill="1" applyBorder="1" applyAlignment="1">
      <alignment wrapText="1"/>
    </xf>
    <xf numFmtId="0" fontId="2" fillId="17" borderId="58" xfId="1" applyFont="1" applyFill="1" applyBorder="1" applyAlignment="1">
      <alignment horizontal="center" vertical="center"/>
    </xf>
    <xf numFmtId="0" fontId="2" fillId="17" borderId="21" xfId="1" applyFont="1" applyFill="1" applyBorder="1" applyAlignment="1">
      <alignment horizontal="center" vertical="center"/>
    </xf>
    <xf numFmtId="0" fontId="2" fillId="17" borderId="45" xfId="1" applyFont="1" applyFill="1" applyBorder="1" applyAlignment="1">
      <alignment vertical="center"/>
    </xf>
    <xf numFmtId="0" fontId="2" fillId="17" borderId="59" xfId="1" applyFont="1" applyFill="1" applyBorder="1" applyAlignment="1">
      <alignment vertical="center"/>
    </xf>
    <xf numFmtId="0" fontId="1" fillId="17" borderId="47" xfId="1" applyFill="1" applyBorder="1" applyAlignment="1">
      <alignment wrapText="1"/>
    </xf>
    <xf numFmtId="0" fontId="2" fillId="4" borderId="44" xfId="1" applyFont="1" applyFill="1" applyBorder="1" applyAlignment="1">
      <alignment horizontal="center" vertical="center"/>
    </xf>
    <xf numFmtId="0" fontId="1" fillId="17" borderId="26" xfId="1" applyFill="1" applyBorder="1" applyAlignment="1">
      <alignment vertical="center"/>
    </xf>
    <xf numFmtId="0" fontId="1" fillId="17" borderId="16" xfId="1" applyFill="1" applyBorder="1" applyAlignment="1">
      <alignment vertical="center"/>
    </xf>
    <xf numFmtId="0" fontId="2" fillId="17" borderId="5" xfId="1" applyFont="1" applyFill="1" applyBorder="1" applyAlignment="1">
      <alignment vertical="center"/>
    </xf>
    <xf numFmtId="0" fontId="1" fillId="17" borderId="44" xfId="1" applyFill="1" applyBorder="1"/>
    <xf numFmtId="0" fontId="1" fillId="17" borderId="32" xfId="1" applyFill="1" applyBorder="1" applyAlignment="1">
      <alignment vertical="center"/>
    </xf>
    <xf numFmtId="0" fontId="1" fillId="17" borderId="4" xfId="1" applyFill="1" applyBorder="1" applyAlignment="1">
      <alignment vertical="center"/>
    </xf>
    <xf numFmtId="0" fontId="2" fillId="17" borderId="29" xfId="1" applyFont="1" applyFill="1" applyBorder="1" applyAlignment="1">
      <alignment vertical="center"/>
    </xf>
    <xf numFmtId="0" fontId="1" fillId="17" borderId="43" xfId="1" applyFill="1" applyBorder="1"/>
    <xf numFmtId="0" fontId="1" fillId="17" borderId="32" xfId="1" applyFont="1" applyFill="1" applyBorder="1" applyAlignment="1">
      <alignment vertical="center"/>
    </xf>
    <xf numFmtId="0" fontId="1" fillId="17" borderId="4" xfId="1" applyFont="1" applyFill="1" applyBorder="1" applyAlignment="1">
      <alignment vertical="center"/>
    </xf>
    <xf numFmtId="9" fontId="1" fillId="17" borderId="43" xfId="1" applyNumberFormat="1" applyFill="1" applyBorder="1"/>
    <xf numFmtId="0" fontId="1" fillId="17" borderId="0" xfId="1" applyFill="1" applyBorder="1" applyAlignment="1">
      <alignment vertical="center"/>
    </xf>
    <xf numFmtId="0" fontId="1" fillId="0" borderId="4" xfId="1" applyBorder="1"/>
    <xf numFmtId="0" fontId="1" fillId="17" borderId="43" xfId="1" applyFill="1" applyBorder="1" applyAlignment="1"/>
    <xf numFmtId="0" fontId="1" fillId="17" borderId="39" xfId="1" applyFill="1" applyBorder="1" applyAlignment="1">
      <alignment vertical="center"/>
    </xf>
    <xf numFmtId="0" fontId="1" fillId="17" borderId="59" xfId="1" applyFill="1" applyBorder="1" applyAlignment="1">
      <alignment vertical="center"/>
    </xf>
    <xf numFmtId="0" fontId="2" fillId="17" borderId="37" xfId="1" applyFont="1" applyFill="1" applyBorder="1" applyAlignment="1">
      <alignment vertical="center"/>
    </xf>
    <xf numFmtId="0" fontId="1" fillId="17" borderId="47" xfId="1" applyFill="1" applyBorder="1" applyAlignment="1"/>
    <xf numFmtId="0" fontId="1" fillId="17" borderId="0" xfId="1" applyFill="1" applyBorder="1"/>
    <xf numFmtId="0" fontId="12" fillId="4" borderId="16" xfId="0" applyNumberFormat="1" applyFont="1" applyFill="1" applyBorder="1" applyAlignment="1" applyProtection="1">
      <alignment horizontal="left" vertical="top" wrapText="1" indent="1"/>
      <protection locked="0" hidden="1"/>
    </xf>
    <xf numFmtId="0" fontId="23" fillId="0" borderId="1" xfId="0" applyNumberFormat="1" applyFont="1" applyFill="1" applyBorder="1" applyAlignment="1" applyProtection="1">
      <alignment vertical="top" wrapText="1"/>
      <protection locked="0" hidden="1"/>
    </xf>
    <xf numFmtId="0" fontId="1" fillId="0" borderId="1" xfId="0" applyNumberFormat="1" applyFont="1" applyFill="1" applyBorder="1" applyAlignment="1" applyProtection="1">
      <alignment horizontal="left" vertical="center" wrapText="1"/>
      <protection locked="0" hidden="1"/>
    </xf>
    <xf numFmtId="0" fontId="0" fillId="6" borderId="0" xfId="0" applyFill="1" applyBorder="1" applyAlignment="1">
      <alignment horizontal="center"/>
    </xf>
    <xf numFmtId="0" fontId="2" fillId="3" borderId="37" xfId="0" applyNumberFormat="1" applyFont="1" applyFill="1" applyBorder="1" applyAlignment="1" applyProtection="1">
      <alignment horizontal="left" vertical="center" wrapText="1"/>
      <protection locked="0" hidden="1"/>
    </xf>
    <xf numFmtId="0" fontId="4" fillId="4" borderId="16" xfId="0" applyNumberFormat="1" applyFont="1" applyFill="1" applyBorder="1" applyAlignment="1" applyProtection="1">
      <alignment horizontal="center" vertical="center" wrapText="1"/>
      <protection locked="0" hidden="1"/>
    </xf>
    <xf numFmtId="0" fontId="24" fillId="0" borderId="1" xfId="0" applyNumberFormat="1" applyFont="1" applyFill="1" applyBorder="1" applyAlignment="1" applyProtection="1">
      <alignment horizontal="left" vertical="top" wrapText="1"/>
      <protection locked="0" hidden="1"/>
    </xf>
    <xf numFmtId="0" fontId="24" fillId="0" borderId="1" xfId="0" applyNumberFormat="1" applyFont="1" applyFill="1" applyBorder="1" applyAlignment="1" applyProtection="1">
      <alignment horizontal="left" vertical="center" wrapText="1"/>
      <protection locked="0" hidden="1"/>
    </xf>
    <xf numFmtId="0" fontId="13" fillId="0" borderId="1" xfId="0" applyNumberFormat="1" applyFont="1" applyFill="1" applyBorder="1" applyAlignment="1" applyProtection="1">
      <alignment horizontal="left" vertical="center" wrapText="1"/>
      <protection locked="0" hidden="1"/>
    </xf>
    <xf numFmtId="0" fontId="23" fillId="0" borderId="1" xfId="0" applyNumberFormat="1" applyFont="1" applyFill="1" applyBorder="1" applyAlignment="1" applyProtection="1">
      <alignment horizontal="left" vertical="top" wrapText="1"/>
      <protection locked="0" hidden="1"/>
    </xf>
    <xf numFmtId="0" fontId="2" fillId="0" borderId="1" xfId="0" applyNumberFormat="1" applyFont="1" applyFill="1" applyBorder="1" applyAlignment="1" applyProtection="1">
      <alignment vertical="center" wrapText="1"/>
      <protection locked="0" hidden="1"/>
    </xf>
    <xf numFmtId="0" fontId="0" fillId="0" borderId="1" xfId="0" applyBorder="1" applyAlignment="1">
      <alignment horizontal="left" vertical="top" wrapText="1"/>
    </xf>
    <xf numFmtId="0" fontId="2" fillId="0" borderId="13" xfId="0" applyNumberFormat="1" applyFont="1" applyFill="1" applyBorder="1" applyAlignment="1" applyProtection="1">
      <alignment vertical="center" wrapText="1"/>
      <protection locked="0" hidden="1"/>
    </xf>
    <xf numFmtId="0" fontId="12" fillId="4" borderId="9" xfId="0" applyNumberFormat="1" applyFont="1" applyFill="1" applyBorder="1" applyAlignment="1" applyProtection="1">
      <alignment horizontal="left" vertical="center" wrapText="1"/>
      <protection hidden="1"/>
    </xf>
    <xf numFmtId="0" fontId="1" fillId="6" borderId="52" xfId="1" applyFont="1" applyFill="1" applyBorder="1" applyAlignment="1">
      <alignment horizontal="left" vertical="center"/>
    </xf>
    <xf numFmtId="0" fontId="1" fillId="6" borderId="4" xfId="1" applyFont="1" applyFill="1" applyBorder="1" applyAlignment="1">
      <alignment horizontal="left" vertical="center"/>
    </xf>
    <xf numFmtId="0" fontId="1" fillId="6" borderId="0" xfId="1" applyFill="1"/>
    <xf numFmtId="0" fontId="1" fillId="6" borderId="52" xfId="1" applyFont="1" applyFill="1" applyBorder="1" applyAlignment="1">
      <alignment vertical="center"/>
    </xf>
    <xf numFmtId="0" fontId="1" fillId="17" borderId="52" xfId="1" applyFont="1" applyFill="1" applyBorder="1" applyAlignment="1">
      <alignment vertical="center"/>
    </xf>
    <xf numFmtId="0" fontId="25" fillId="0" borderId="0" xfId="0" applyFont="1"/>
    <xf numFmtId="0" fontId="1" fillId="17" borderId="29" xfId="1" applyFont="1" applyFill="1" applyBorder="1" applyAlignment="1">
      <alignment vertical="center"/>
    </xf>
    <xf numFmtId="0" fontId="0" fillId="0" borderId="0" xfId="0" applyAlignment="1">
      <alignment wrapText="1"/>
    </xf>
    <xf numFmtId="0" fontId="0" fillId="6" borderId="0" xfId="0" applyFill="1" applyAlignment="1">
      <alignment wrapText="1"/>
    </xf>
    <xf numFmtId="0" fontId="14" fillId="4" borderId="1" xfId="0" applyFont="1" applyFill="1" applyBorder="1" applyAlignment="1">
      <alignment horizontal="left" vertical="center" wrapText="1"/>
    </xf>
    <xf numFmtId="0" fontId="1" fillId="6" borderId="0" xfId="0" applyNumberFormat="1" applyFont="1" applyFill="1" applyBorder="1" applyAlignment="1" applyProtection="1">
      <alignment wrapText="1"/>
      <protection hidden="1"/>
    </xf>
    <xf numFmtId="0" fontId="0" fillId="0" borderId="0" xfId="0" applyBorder="1" applyAlignment="1">
      <alignment vertical="center" wrapText="1"/>
    </xf>
    <xf numFmtId="1" fontId="0" fillId="0" borderId="1" xfId="0" applyNumberFormat="1" applyBorder="1"/>
    <xf numFmtId="14" fontId="0" fillId="0" borderId="1" xfId="0" applyNumberFormat="1"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horizontal="center" wrapText="1"/>
    </xf>
    <xf numFmtId="0" fontId="16" fillId="10" borderId="1" xfId="0" applyFont="1" applyFill="1" applyBorder="1" applyAlignment="1">
      <alignment horizontal="center"/>
    </xf>
    <xf numFmtId="0" fontId="16" fillId="0" borderId="1" xfId="0" applyFont="1" applyBorder="1" applyAlignment="1">
      <alignment horizontal="center"/>
    </xf>
    <xf numFmtId="0" fontId="0" fillId="0" borderId="0" xfId="0" applyAlignment="1">
      <alignment horizontal="center"/>
    </xf>
    <xf numFmtId="0" fontId="0" fillId="0" borderId="1" xfId="0" applyFont="1" applyBorder="1"/>
    <xf numFmtId="0" fontId="1" fillId="17" borderId="28" xfId="1" applyFill="1" applyBorder="1" applyAlignment="1">
      <alignment wrapText="1"/>
    </xf>
    <xf numFmtId="0" fontId="1" fillId="17" borderId="34" xfId="1" applyFill="1" applyBorder="1" applyAlignment="1">
      <alignment wrapText="1"/>
    </xf>
    <xf numFmtId="0" fontId="1" fillId="17" borderId="46" xfId="1" applyFill="1" applyBorder="1" applyAlignment="1">
      <alignment wrapText="1"/>
    </xf>
    <xf numFmtId="0" fontId="1" fillId="17" borderId="26" xfId="1" applyFill="1" applyBorder="1" applyAlignment="1">
      <alignment wrapText="1"/>
    </xf>
    <xf numFmtId="0" fontId="1" fillId="17" borderId="32" xfId="1" applyFill="1" applyBorder="1" applyAlignment="1">
      <alignment wrapText="1"/>
    </xf>
    <xf numFmtId="0" fontId="1" fillId="17" borderId="39" xfId="1" applyFill="1" applyBorder="1" applyAlignment="1">
      <alignment wrapText="1"/>
    </xf>
    <xf numFmtId="0" fontId="1" fillId="17" borderId="26" xfId="1" applyFill="1" applyBorder="1" applyAlignment="1"/>
    <xf numFmtId="0" fontId="1" fillId="17" borderId="28" xfId="1" applyFill="1" applyBorder="1" applyAlignment="1"/>
    <xf numFmtId="0" fontId="1" fillId="17" borderId="32" xfId="1" applyFill="1" applyBorder="1" applyAlignment="1"/>
    <xf numFmtId="0" fontId="1" fillId="17" borderId="34" xfId="1" applyFill="1" applyBorder="1" applyAlignment="1"/>
    <xf numFmtId="0" fontId="1" fillId="17" borderId="39" xfId="1" applyFill="1" applyBorder="1" applyAlignment="1"/>
    <xf numFmtId="0" fontId="1" fillId="17" borderId="46" xfId="1" applyFill="1" applyBorder="1" applyAlignment="1"/>
    <xf numFmtId="0" fontId="26" fillId="0" borderId="32" xfId="1" applyFont="1" applyFill="1" applyBorder="1" applyAlignment="1"/>
    <xf numFmtId="0" fontId="10" fillId="0" borderId="0" xfId="0" applyNumberFormat="1" applyFont="1" applyFill="1" applyBorder="1" applyAlignment="1" applyProtection="1">
      <alignment horizontal="center"/>
      <protection hidden="1"/>
    </xf>
    <xf numFmtId="0" fontId="2" fillId="10" borderId="29" xfId="0" applyNumberFormat="1" applyFont="1" applyFill="1" applyBorder="1" applyAlignment="1" applyProtection="1">
      <alignment horizontal="center"/>
      <protection hidden="1"/>
    </xf>
    <xf numFmtId="0" fontId="2" fillId="10" borderId="0" xfId="0" applyNumberFormat="1" applyFont="1" applyFill="1" applyBorder="1" applyAlignment="1" applyProtection="1">
      <alignment horizontal="center"/>
      <protection hidden="1"/>
    </xf>
    <xf numFmtId="0" fontId="10" fillId="9" borderId="5" xfId="0" applyNumberFormat="1" applyFont="1" applyFill="1" applyBorder="1" applyAlignment="1" applyProtection="1">
      <alignment horizontal="center"/>
      <protection hidden="1"/>
    </xf>
    <xf numFmtId="0" fontId="10" fillId="9" borderId="6" xfId="0" applyNumberFormat="1" applyFont="1" applyFill="1" applyBorder="1" applyAlignment="1" applyProtection="1">
      <alignment horizontal="center"/>
      <protection hidden="1"/>
    </xf>
    <xf numFmtId="0" fontId="10" fillId="9" borderId="1" xfId="0" applyNumberFormat="1" applyFont="1" applyFill="1" applyBorder="1" applyAlignment="1" applyProtection="1">
      <alignment horizontal="center"/>
      <protection hidden="1"/>
    </xf>
    <xf numFmtId="0" fontId="2" fillId="0" borderId="19" xfId="0" applyNumberFormat="1" applyFont="1" applyFill="1" applyBorder="1" applyAlignment="1" applyProtection="1">
      <alignment horizontal="center" vertical="center" wrapText="1"/>
      <protection locked="0" hidden="1"/>
    </xf>
    <xf numFmtId="0" fontId="2" fillId="0" borderId="20" xfId="0" applyNumberFormat="1" applyFont="1" applyFill="1" applyBorder="1" applyAlignment="1" applyProtection="1">
      <alignment horizontal="center" vertical="center" wrapText="1"/>
      <protection locked="0" hidden="1"/>
    </xf>
    <xf numFmtId="0" fontId="2" fillId="0" borderId="22" xfId="0" applyNumberFormat="1" applyFont="1" applyFill="1" applyBorder="1" applyAlignment="1" applyProtection="1">
      <alignment horizontal="center" vertical="center" wrapText="1"/>
      <protection locked="0" hidden="1"/>
    </xf>
    <xf numFmtId="0" fontId="2" fillId="0" borderId="12" xfId="0" applyNumberFormat="1" applyFont="1" applyFill="1" applyBorder="1" applyAlignment="1" applyProtection="1">
      <alignment horizontal="center" vertical="center" wrapText="1"/>
      <protection locked="0" hidden="1"/>
    </xf>
    <xf numFmtId="0" fontId="2" fillId="0" borderId="1" xfId="0" applyNumberFormat="1" applyFont="1" applyFill="1" applyBorder="1" applyAlignment="1" applyProtection="1">
      <alignment horizontal="center" vertical="center" wrapText="1"/>
      <protection locked="0" hidden="1"/>
    </xf>
    <xf numFmtId="0" fontId="2" fillId="0" borderId="13" xfId="0" applyNumberFormat="1" applyFont="1" applyFill="1" applyBorder="1" applyAlignment="1" applyProtection="1">
      <alignment horizontal="center" vertical="center" wrapText="1"/>
      <protection locked="0" hidden="1"/>
    </xf>
    <xf numFmtId="0" fontId="2" fillId="4" borderId="23" xfId="0" applyNumberFormat="1" applyFont="1" applyFill="1" applyBorder="1" applyAlignment="1" applyProtection="1">
      <alignment horizontal="center"/>
      <protection hidden="1"/>
    </xf>
    <xf numFmtId="0" fontId="2" fillId="4" borderId="24" xfId="0" applyNumberFormat="1" applyFont="1" applyFill="1" applyBorder="1" applyAlignment="1" applyProtection="1">
      <alignment horizontal="center"/>
      <protection hidden="1"/>
    </xf>
    <xf numFmtId="0" fontId="0" fillId="3" borderId="2" xfId="0" applyFill="1" applyBorder="1" applyAlignment="1">
      <alignment horizontal="center" vertical="center" wrapText="1"/>
    </xf>
    <xf numFmtId="0" fontId="0" fillId="3" borderId="18" xfId="0" applyFill="1" applyBorder="1" applyAlignment="1">
      <alignment horizontal="center" vertical="center" wrapText="1"/>
    </xf>
    <xf numFmtId="0" fontId="2" fillId="3" borderId="2" xfId="0" applyNumberFormat="1" applyFont="1" applyFill="1" applyBorder="1" applyAlignment="1" applyProtection="1">
      <alignment horizontal="center" vertical="center" wrapText="1"/>
      <protection locked="0" hidden="1"/>
    </xf>
    <xf numFmtId="0" fontId="2" fillId="3" borderId="18" xfId="0" applyNumberFormat="1" applyFont="1" applyFill="1" applyBorder="1" applyAlignment="1" applyProtection="1">
      <alignment horizontal="center" vertical="center" wrapText="1"/>
      <protection locked="0" hidden="1"/>
    </xf>
    <xf numFmtId="0" fontId="1" fillId="0" borderId="1" xfId="0" applyNumberFormat="1" applyFont="1" applyFill="1" applyBorder="1" applyAlignment="1" applyProtection="1">
      <alignment vertical="center" wrapText="1"/>
      <protection locked="0" hidden="1"/>
    </xf>
    <xf numFmtId="0" fontId="1" fillId="0" borderId="1" xfId="0" applyNumberFormat="1" applyFont="1" applyFill="1" applyBorder="1" applyAlignment="1" applyProtection="1">
      <alignment horizontal="left" vertical="center" wrapText="1"/>
      <protection locked="0" hidden="1"/>
    </xf>
    <xf numFmtId="17" fontId="2" fillId="4" borderId="41" xfId="1" applyNumberFormat="1" applyFont="1" applyFill="1" applyBorder="1" applyAlignment="1">
      <alignment horizontal="center" vertical="center" wrapText="1"/>
    </xf>
    <xf numFmtId="0" fontId="2" fillId="4" borderId="49" xfId="1" applyFont="1" applyFill="1" applyBorder="1" applyAlignment="1">
      <alignment horizontal="center" vertical="center" wrapText="1"/>
    </xf>
    <xf numFmtId="0" fontId="2" fillId="0" borderId="50" xfId="1" applyFont="1" applyBorder="1" applyAlignment="1">
      <alignment horizontal="left" vertical="center" wrapText="1"/>
    </xf>
    <xf numFmtId="0" fontId="2" fillId="0" borderId="52" xfId="1" applyFont="1" applyBorder="1" applyAlignment="1">
      <alignment horizontal="left" vertical="center" wrapText="1"/>
    </xf>
    <xf numFmtId="0" fontId="2" fillId="0" borderId="55" xfId="1" applyFont="1" applyBorder="1" applyAlignment="1">
      <alignment vertical="center" wrapText="1"/>
    </xf>
    <xf numFmtId="0" fontId="1" fillId="0" borderId="5" xfId="1" applyFont="1" applyBorder="1" applyAlignment="1">
      <alignment horizontal="left" vertical="center" wrapText="1"/>
    </xf>
    <xf numFmtId="0" fontId="1" fillId="0" borderId="6" xfId="1" applyFont="1" applyBorder="1" applyAlignment="1">
      <alignment horizontal="left" vertical="center" wrapText="1"/>
    </xf>
    <xf numFmtId="0" fontId="1" fillId="0" borderId="51" xfId="1" applyFont="1" applyBorder="1" applyAlignment="1">
      <alignment horizontal="left" vertical="center" wrapText="1"/>
    </xf>
    <xf numFmtId="0" fontId="1" fillId="0" borderId="29" xfId="1" applyFont="1" applyBorder="1" applyAlignment="1">
      <alignment horizontal="left" vertical="center" wrapText="1"/>
    </xf>
    <xf numFmtId="0" fontId="1" fillId="0" borderId="0" xfId="1" applyFont="1" applyBorder="1" applyAlignment="1">
      <alignment horizontal="left" vertical="center" wrapText="1"/>
    </xf>
    <xf numFmtId="0" fontId="1" fillId="0" borderId="34" xfId="1" applyFont="1" applyBorder="1" applyAlignment="1">
      <alignment horizontal="left" vertical="center" wrapText="1"/>
    </xf>
    <xf numFmtId="0" fontId="1" fillId="0" borderId="37" xfId="1" applyFont="1" applyBorder="1" applyAlignment="1">
      <alignment horizontal="left" vertical="center" wrapText="1"/>
    </xf>
    <xf numFmtId="0" fontId="1" fillId="0" borderId="56" xfId="1" applyFont="1" applyBorder="1" applyAlignment="1">
      <alignment horizontal="left" vertical="center" wrapText="1"/>
    </xf>
    <xf numFmtId="0" fontId="1" fillId="0" borderId="57" xfId="1" applyFont="1" applyBorder="1" applyAlignment="1">
      <alignment horizontal="left" vertical="center" wrapText="1"/>
    </xf>
    <xf numFmtId="0" fontId="2" fillId="4" borderId="41" xfId="1" applyFont="1" applyFill="1" applyBorder="1" applyAlignment="1">
      <alignment horizontal="center" vertical="center"/>
    </xf>
    <xf numFmtId="0" fontId="2" fillId="4" borderId="28" xfId="1" applyFont="1" applyFill="1" applyBorder="1" applyAlignment="1">
      <alignment horizontal="center" vertical="center"/>
    </xf>
    <xf numFmtId="0" fontId="2" fillId="0" borderId="58" xfId="1" applyFont="1" applyBorder="1" applyAlignment="1">
      <alignment vertical="center" wrapText="1"/>
    </xf>
    <xf numFmtId="49" fontId="1" fillId="0" borderId="5" xfId="1" applyNumberFormat="1" applyFont="1" applyBorder="1" applyAlignment="1">
      <alignment horizontal="left" vertical="center" wrapText="1"/>
    </xf>
    <xf numFmtId="0" fontId="1" fillId="0" borderId="6" xfId="1" applyBorder="1" applyAlignment="1">
      <alignment vertical="center" wrapText="1"/>
    </xf>
    <xf numFmtId="0" fontId="1" fillId="0" borderId="51" xfId="1" applyBorder="1" applyAlignment="1">
      <alignment vertical="center" wrapText="1"/>
    </xf>
    <xf numFmtId="0" fontId="1" fillId="0" borderId="29" xfId="1" applyBorder="1" applyAlignment="1">
      <alignment vertical="center" wrapText="1"/>
    </xf>
    <xf numFmtId="0" fontId="1" fillId="0" borderId="0" xfId="1" applyAlignment="1">
      <alignment vertical="center" wrapText="1"/>
    </xf>
    <xf numFmtId="0" fontId="1" fillId="0" borderId="34" xfId="1" applyBorder="1" applyAlignment="1">
      <alignment vertical="center" wrapText="1"/>
    </xf>
    <xf numFmtId="0" fontId="1" fillId="0" borderId="60" xfId="1" applyBorder="1" applyAlignment="1">
      <alignment vertical="center" wrapText="1"/>
    </xf>
    <xf numFmtId="0" fontId="1" fillId="0" borderId="45" xfId="1" applyBorder="1" applyAlignment="1">
      <alignment vertical="center" wrapText="1"/>
    </xf>
    <xf numFmtId="0" fontId="1" fillId="0" borderId="46" xfId="1" applyBorder="1" applyAlignment="1">
      <alignment vertical="center" wrapText="1"/>
    </xf>
    <xf numFmtId="0" fontId="2" fillId="4" borderId="34" xfId="1" applyFont="1" applyFill="1" applyBorder="1" applyAlignment="1">
      <alignment horizontal="center" vertical="center"/>
    </xf>
    <xf numFmtId="0" fontId="2" fillId="4" borderId="17" xfId="1" applyFont="1" applyFill="1" applyBorder="1" applyAlignment="1">
      <alignment horizontal="center"/>
    </xf>
    <xf numFmtId="0" fontId="1" fillId="4" borderId="48" xfId="1" applyFill="1" applyBorder="1" applyAlignment="1">
      <alignment horizontal="center"/>
    </xf>
    <xf numFmtId="0" fontId="1" fillId="4" borderId="27" xfId="1" applyFill="1" applyBorder="1" applyAlignment="1">
      <alignment horizontal="center"/>
    </xf>
    <xf numFmtId="0" fontId="1" fillId="4" borderId="28" xfId="1" applyFill="1" applyBorder="1" applyAlignment="1">
      <alignment horizontal="center"/>
    </xf>
    <xf numFmtId="17" fontId="2" fillId="4" borderId="41" xfId="1" applyNumberFormat="1" applyFont="1" applyFill="1" applyBorder="1" applyAlignment="1">
      <alignment horizontal="center" vertical="center"/>
    </xf>
    <xf numFmtId="17" fontId="2" fillId="4" borderId="49" xfId="1" applyNumberFormat="1" applyFont="1" applyFill="1" applyBorder="1" applyAlignment="1">
      <alignment horizontal="center" vertical="center"/>
    </xf>
    <xf numFmtId="0" fontId="1" fillId="17" borderId="5" xfId="1" applyFill="1" applyBorder="1" applyAlignment="1">
      <alignment horizontal="center"/>
    </xf>
    <xf numFmtId="0" fontId="1" fillId="17" borderId="6" xfId="1" applyFill="1" applyBorder="1" applyAlignment="1">
      <alignment horizontal="center"/>
    </xf>
    <xf numFmtId="0" fontId="1" fillId="17" borderId="7" xfId="1" applyFill="1" applyBorder="1" applyAlignment="1">
      <alignment horizontal="center"/>
    </xf>
    <xf numFmtId="0" fontId="1" fillId="17" borderId="37" xfId="1" applyFill="1" applyBorder="1" applyAlignment="1">
      <alignment horizontal="center"/>
    </xf>
    <xf numFmtId="0" fontId="1" fillId="17" borderId="56" xfId="1" applyFill="1" applyBorder="1" applyAlignment="1">
      <alignment horizontal="center"/>
    </xf>
    <xf numFmtId="0" fontId="1" fillId="17" borderId="36" xfId="1" applyFill="1" applyBorder="1" applyAlignment="1">
      <alignment horizontal="center"/>
    </xf>
    <xf numFmtId="0" fontId="2" fillId="17" borderId="2" xfId="1" applyFont="1" applyFill="1" applyBorder="1" applyAlignment="1">
      <alignment horizontal="center"/>
    </xf>
    <xf numFmtId="0" fontId="2" fillId="17" borderId="3" xfId="1" applyFont="1" applyFill="1" applyBorder="1" applyAlignment="1">
      <alignment horizontal="center"/>
    </xf>
    <xf numFmtId="0" fontId="2" fillId="17" borderId="25" xfId="1" applyFont="1" applyFill="1" applyBorder="1" applyAlignment="1">
      <alignment horizontal="center"/>
    </xf>
    <xf numFmtId="0" fontId="1" fillId="17" borderId="5" xfId="1" applyFont="1" applyFill="1" applyBorder="1" applyAlignment="1">
      <alignment horizontal="center"/>
    </xf>
    <xf numFmtId="0" fontId="2" fillId="4" borderId="26" xfId="1" applyFont="1" applyFill="1" applyBorder="1" applyAlignment="1">
      <alignment horizontal="center"/>
    </xf>
    <xf numFmtId="0" fontId="2" fillId="4" borderId="27" xfId="1" applyFont="1" applyFill="1" applyBorder="1" applyAlignment="1">
      <alignment horizontal="center"/>
    </xf>
    <xf numFmtId="0" fontId="2" fillId="4" borderId="28" xfId="1" applyFont="1" applyFill="1" applyBorder="1" applyAlignment="1">
      <alignment horizontal="center"/>
    </xf>
    <xf numFmtId="0" fontId="2" fillId="4" borderId="39" xfId="1" applyFont="1" applyFill="1" applyBorder="1" applyAlignment="1">
      <alignment horizontal="center"/>
    </xf>
    <xf numFmtId="0" fontId="2" fillId="4" borderId="45" xfId="1" applyFont="1" applyFill="1" applyBorder="1" applyAlignment="1">
      <alignment horizontal="center"/>
    </xf>
    <xf numFmtId="0" fontId="2" fillId="4" borderId="46" xfId="1" applyFont="1" applyFill="1" applyBorder="1" applyAlignment="1">
      <alignment horizontal="center"/>
    </xf>
    <xf numFmtId="0" fontId="2" fillId="17" borderId="37" xfId="1" applyFont="1" applyFill="1" applyBorder="1" applyAlignment="1">
      <alignment horizontal="center"/>
    </xf>
    <xf numFmtId="0" fontId="2" fillId="17" borderId="56" xfId="1" applyFont="1" applyFill="1" applyBorder="1" applyAlignment="1">
      <alignment horizontal="center"/>
    </xf>
    <xf numFmtId="0" fontId="2" fillId="17" borderId="36" xfId="1" applyFont="1" applyFill="1" applyBorder="1" applyAlignment="1">
      <alignment horizontal="center"/>
    </xf>
    <xf numFmtId="0" fontId="0" fillId="6" borderId="32" xfId="0" applyFill="1" applyBorder="1" applyAlignment="1">
      <alignment horizontal="center" vertical="center" wrapText="1"/>
    </xf>
    <xf numFmtId="0" fontId="2" fillId="4" borderId="41" xfId="1" applyFont="1" applyFill="1" applyBorder="1" applyAlignment="1">
      <alignment horizontal="center" vertical="center" wrapText="1"/>
    </xf>
    <xf numFmtId="0" fontId="1" fillId="17" borderId="32" xfId="1" applyFill="1" applyBorder="1" applyAlignment="1">
      <alignment horizontal="left" wrapText="1"/>
    </xf>
    <xf numFmtId="0" fontId="1" fillId="17" borderId="34" xfId="1" applyFill="1" applyBorder="1" applyAlignment="1">
      <alignment horizontal="left" wrapText="1"/>
    </xf>
    <xf numFmtId="0" fontId="17" fillId="6" borderId="0" xfId="0" applyFont="1" applyFill="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5" xfId="0" applyFill="1" applyBorder="1" applyAlignment="1">
      <alignment horizontal="center"/>
    </xf>
    <xf numFmtId="0" fontId="0" fillId="2" borderId="36" xfId="0" applyFill="1" applyBorder="1" applyAlignment="1">
      <alignment horizontal="center"/>
    </xf>
    <xf numFmtId="0" fontId="19" fillId="11" borderId="31" xfId="0" applyFont="1" applyFill="1" applyBorder="1" applyAlignment="1">
      <alignment horizontal="center"/>
    </xf>
    <xf numFmtId="0" fontId="19" fillId="11" borderId="30" xfId="0" applyFont="1" applyFill="1" applyBorder="1" applyAlignment="1">
      <alignment horizontal="center"/>
    </xf>
    <xf numFmtId="0" fontId="19" fillId="11" borderId="29" xfId="0" applyFont="1" applyFill="1" applyBorder="1" applyAlignment="1">
      <alignment horizontal="center"/>
    </xf>
    <xf numFmtId="0" fontId="19" fillId="11" borderId="33" xfId="0" applyFont="1" applyFill="1" applyBorder="1" applyAlignment="1">
      <alignment horizontal="center"/>
    </xf>
    <xf numFmtId="0" fontId="19" fillId="11" borderId="37" xfId="0" applyFont="1" applyFill="1" applyBorder="1" applyAlignment="1">
      <alignment horizontal="center"/>
    </xf>
    <xf numFmtId="0" fontId="19" fillId="11" borderId="36" xfId="0" applyFont="1" applyFill="1" applyBorder="1" applyAlignment="1">
      <alignment horizontal="center"/>
    </xf>
    <xf numFmtId="0" fontId="0" fillId="13" borderId="38" xfId="0" applyFill="1" applyBorder="1" applyAlignment="1">
      <alignment horizontal="center"/>
    </xf>
    <xf numFmtId="0" fontId="0" fillId="13" borderId="7" xfId="0" applyFill="1" applyBorder="1" applyAlignment="1">
      <alignment horizontal="center"/>
    </xf>
    <xf numFmtId="0" fontId="0" fillId="13" borderId="32" xfId="0" applyFill="1" applyBorder="1" applyAlignment="1">
      <alignment horizontal="center"/>
    </xf>
    <xf numFmtId="0" fontId="0" fillId="13" borderId="33" xfId="0" applyFill="1" applyBorder="1" applyAlignment="1">
      <alignment horizontal="center"/>
    </xf>
    <xf numFmtId="0" fontId="0" fillId="13" borderId="35" xfId="0" applyFill="1" applyBorder="1" applyAlignment="1">
      <alignment horizontal="center"/>
    </xf>
    <xf numFmtId="0" fontId="0" fillId="13" borderId="36" xfId="0" applyFill="1" applyBorder="1" applyAlignment="1">
      <alignment horizontal="center"/>
    </xf>
    <xf numFmtId="0" fontId="0" fillId="2" borderId="1" xfId="0" applyFill="1" applyBorder="1" applyAlignment="1">
      <alignment horizontal="center"/>
    </xf>
    <xf numFmtId="0" fontId="0" fillId="2" borderId="12" xfId="0" applyFill="1" applyBorder="1" applyAlignment="1">
      <alignment horizontal="center"/>
    </xf>
    <xf numFmtId="0" fontId="0" fillId="6" borderId="0" xfId="0" applyFill="1" applyBorder="1" applyAlignment="1">
      <alignment horizontal="left" vertical="center"/>
    </xf>
    <xf numFmtId="0" fontId="16" fillId="6" borderId="0" xfId="0" applyFont="1" applyFill="1" applyAlignment="1">
      <alignment horizontal="center"/>
    </xf>
    <xf numFmtId="0" fontId="0" fillId="14" borderId="38" xfId="0" applyFill="1" applyBorder="1" applyAlignment="1">
      <alignment horizontal="center"/>
    </xf>
    <xf numFmtId="0" fontId="0" fillId="14" borderId="7" xfId="0" applyFill="1" applyBorder="1" applyAlignment="1">
      <alignment horizontal="center"/>
    </xf>
    <xf numFmtId="0" fontId="0" fillId="14" borderId="32" xfId="0" applyFill="1" applyBorder="1" applyAlignment="1">
      <alignment horizontal="center"/>
    </xf>
    <xf numFmtId="0" fontId="0" fillId="14" borderId="33" xfId="0" applyFill="1" applyBorder="1" applyAlignment="1">
      <alignment horizontal="center"/>
    </xf>
    <xf numFmtId="0" fontId="0" fillId="14" borderId="39" xfId="0" applyFill="1" applyBorder="1" applyAlignment="1">
      <alignment horizontal="center"/>
    </xf>
    <xf numFmtId="0" fontId="0" fillId="14" borderId="40"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10" fillId="6" borderId="0" xfId="0" applyNumberFormat="1" applyFont="1" applyFill="1" applyBorder="1" applyAlignment="1" applyProtection="1">
      <alignment horizontal="center"/>
      <protection hidden="1"/>
    </xf>
    <xf numFmtId="0" fontId="0" fillId="0" borderId="0" xfId="0" applyAlignment="1">
      <alignment horizontal="center"/>
    </xf>
    <xf numFmtId="0" fontId="0" fillId="0" borderId="0" xfId="0" applyBorder="1" applyAlignment="1">
      <alignment horizontal="center"/>
    </xf>
    <xf numFmtId="0" fontId="0" fillId="6" borderId="0"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horizontal="left" indent="2"/>
    </xf>
  </cellXfs>
  <cellStyles count="2">
    <cellStyle name="Normal" xfId="0" builtinId="0"/>
    <cellStyle name="Normal 2" xfId="1" xr:uid="{FED2472E-719E-464F-A129-B79CBB76C5E7}"/>
  </cellStyles>
  <dxfs count="65">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800100</xdr:colOff>
      <xdr:row>43</xdr:row>
      <xdr:rowOff>25400</xdr:rowOff>
    </xdr:from>
    <xdr:to>
      <xdr:col>4</xdr:col>
      <xdr:colOff>0</xdr:colOff>
      <xdr:row>44</xdr:row>
      <xdr:rowOff>50800</xdr:rowOff>
    </xdr:to>
    <xdr:sp macro="" textlink="">
      <xdr:nvSpPr>
        <xdr:cNvPr id="3" name="CuadroTexto 2">
          <a:extLst>
            <a:ext uri="{FF2B5EF4-FFF2-40B4-BE49-F238E27FC236}">
              <a16:creationId xmlns:a16="http://schemas.microsoft.com/office/drawing/2014/main" id="{A028C0EE-96E8-AF45-B071-D558A4A09A9F}"/>
            </a:ext>
          </a:extLst>
        </xdr:cNvPr>
        <xdr:cNvSpPr txBox="1"/>
      </xdr:nvSpPr>
      <xdr:spPr>
        <a:xfrm>
          <a:off x="1625600" y="9359900"/>
          <a:ext cx="1676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baseline="0">
              <a:solidFill>
                <a:srgbClr val="FF0000"/>
              </a:solidFill>
            </a:rPr>
            <a:t>XXXXXXXXXXX</a:t>
          </a:r>
        </a:p>
        <a:p>
          <a:r>
            <a:rPr lang="es-ES_tradnl" sz="1100" baseline="0"/>
            <a:t> </a:t>
          </a:r>
          <a:endParaRPr lang="es-ES_tradnl" sz="1100"/>
        </a:p>
      </xdr:txBody>
    </xdr:sp>
    <xdr:clientData/>
  </xdr:twoCellAnchor>
  <xdr:twoCellAnchor>
    <xdr:from>
      <xdr:col>6</xdr:col>
      <xdr:colOff>103417</xdr:colOff>
      <xdr:row>18</xdr:row>
      <xdr:rowOff>88896</xdr:rowOff>
    </xdr:from>
    <xdr:to>
      <xdr:col>7</xdr:col>
      <xdr:colOff>465863</xdr:colOff>
      <xdr:row>20</xdr:row>
      <xdr:rowOff>3625</xdr:rowOff>
    </xdr:to>
    <xdr:sp macro="" textlink="">
      <xdr:nvSpPr>
        <xdr:cNvPr id="8" name="CuadroTexto 7">
          <a:extLst>
            <a:ext uri="{FF2B5EF4-FFF2-40B4-BE49-F238E27FC236}">
              <a16:creationId xmlns:a16="http://schemas.microsoft.com/office/drawing/2014/main" id="{76C01C01-87C2-BD43-9B04-3D832E20F25A}"/>
            </a:ext>
          </a:extLst>
        </xdr:cNvPr>
        <xdr:cNvSpPr txBox="1"/>
      </xdr:nvSpPr>
      <xdr:spPr>
        <a:xfrm>
          <a:off x="5038274" y="3826325"/>
          <a:ext cx="1178875" cy="3138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baseline="0"/>
            <a:t>RAFA</a:t>
          </a:r>
        </a:p>
        <a:p>
          <a:r>
            <a:rPr lang="es-ES_tradnl" sz="1100" baseline="0"/>
            <a:t> </a:t>
          </a:r>
          <a:endParaRPr lang="es-ES_tradnl"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refreshedDate="44273.65497210648" createdVersion="6" refreshedVersion="6" minRefreshableVersion="3" recordCount="88" xr:uid="{789E938F-54EA-4564-9C64-58D5DC2AA85C}">
  <cacheSource type="worksheet">
    <worksheetSource ref="A1:C1048576" sheet="LIBRETA DEL LIDER"/>
  </cacheSource>
  <cacheFields count="4">
    <cacheField name="Fecha" numFmtId="0">
      <sharedItems containsNonDate="0" containsDate="1" containsString="0" containsBlank="1" minDate="2020-01-15T00:00:00" maxDate="2021-03-19T00:00:00" count="62">
        <d v="2020-01-15T00:00:00"/>
        <d v="2020-01-21T00:00:00"/>
        <d v="2020-01-22T00:00:00"/>
        <d v="2020-01-23T00:00:00"/>
        <d v="2020-01-24T00:00:00"/>
        <d v="2020-01-27T00:00:00"/>
        <d v="2020-01-28T00:00:00"/>
        <d v="2020-01-29T00:00:00"/>
        <d v="2020-01-31T00:00:00"/>
        <d v="2020-02-03T00:00:00"/>
        <d v="2020-02-05T00:00:00"/>
        <d v="2020-02-10T00:00:00"/>
        <d v="2020-02-17T00:00:00"/>
        <d v="2020-02-19T00:00:00"/>
        <d v="2020-03-16T00:00:00"/>
        <d v="2020-05-12T00:00:00"/>
        <d v="2020-05-13T00:00:00"/>
        <d v="2020-05-18T00:00:00"/>
        <d v="2020-06-13T00:00:00"/>
        <d v="2020-06-16T00:00:00"/>
        <d v="2020-06-17T00:00:00"/>
        <d v="2020-07-03T00:00:00"/>
        <d v="2020-07-06T00:00:00"/>
        <d v="2020-07-07T00:00:00"/>
        <d v="2020-07-10T00:00:00"/>
        <d v="2020-07-13T00:00:00"/>
        <d v="2020-07-14T00:00:00"/>
        <d v="2020-08-05T00:00:00"/>
        <d v="2020-08-06T00:00:00"/>
        <d v="2020-08-12T00:00:00"/>
        <d v="2020-08-13T00:00:00"/>
        <d v="2020-09-15T00:00:00"/>
        <d v="2020-09-16T00:00:00"/>
        <d v="2020-09-18T00:00:00"/>
        <d v="2020-09-22T00:00:00"/>
        <d v="2020-09-23T00:00:00"/>
        <d v="2020-09-24T00:00:00"/>
        <d v="2020-09-25T00:00:00"/>
        <d v="2020-09-29T00:00:00"/>
        <d v="2020-10-06T00:00:00"/>
        <d v="2020-10-07T00:00:00"/>
        <d v="2020-10-08T00:00:00"/>
        <d v="2020-10-15T00:00:00"/>
        <d v="2020-10-16T00:00:00"/>
        <d v="2020-10-22T00:00:00"/>
        <d v="2020-11-02T00:00:00"/>
        <d v="2020-11-03T00:00:00"/>
        <d v="2020-11-10T00:00:00"/>
        <d v="2020-11-16T00:00:00"/>
        <d v="2020-11-17T00:00:00"/>
        <d v="2020-11-18T00:00:00"/>
        <d v="2020-11-30T00:00:00"/>
        <d v="2020-12-11T00:00:00"/>
        <d v="2020-12-18T00:00:00"/>
        <d v="2021-01-13T00:00:00"/>
        <d v="2021-01-18T00:00:00"/>
        <d v="2021-02-17T00:00:00"/>
        <d v="2021-02-18T00:00:00"/>
        <d v="2021-03-17T00:00:00"/>
        <d v="2021-03-18T00:00:00"/>
        <d v="2021-03-16T00:00:00"/>
        <m/>
      </sharedItems>
      <fieldGroup par="3" base="0">
        <rangePr groupBy="quarters" startDate="2020-01-15T00:00:00" endDate="2021-03-19T00:00:00"/>
        <groupItems count="6">
          <s v="(en blanco)"/>
          <s v="Trim.1"/>
          <s v="Trim.2"/>
          <s v="Trim.3"/>
          <s v="Trim.4"/>
          <s v="&gt;19/03/2021"/>
        </groupItems>
      </fieldGroup>
    </cacheField>
    <cacheField name="Evento" numFmtId="0">
      <sharedItems containsBlank="1"/>
    </cacheField>
    <cacheField name="Tipo" numFmtId="0">
      <sharedItems containsBlank="1" count="3">
        <s v="Negativo"/>
        <s v="Positivo"/>
        <m/>
      </sharedItems>
    </cacheField>
    <cacheField name="Años" numFmtId="0" databaseField="0">
      <fieldGroup base="0">
        <rangePr groupBy="years" startDate="2020-01-15T00:00:00" endDate="2021-03-19T00:00:00"/>
        <groupItems count="4">
          <s v="&lt;15/01/2020"/>
          <s v="2020"/>
          <s v="2021"/>
          <s v="&gt;19/03/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s v="Comete un error en el pesado (mg a g) de una formula y se da cuenta despues de aplicar el tratamiento. Indica que es porque las basculas son diferentes y le confunden."/>
    <x v="0"/>
  </r>
  <r>
    <x v="0"/>
    <s v="Tiene la iniciativa de arreglar el error de pesado solicitando comprar mas plantas y al dia siguiente lo soluciona"/>
    <x v="1"/>
  </r>
  <r>
    <x v="1"/>
    <s v="Informa bastante puntual de los avances en los experimentos"/>
    <x v="1"/>
  </r>
  <r>
    <x v="1"/>
    <s v="Se preocupa por la salud y como esta el tecnico de campo"/>
    <x v="1"/>
  </r>
  <r>
    <x v="1"/>
    <s v="Tiene la iniciativa de que como ha nevado si el tecnico de campo no puede hacer trabajo de campo que venga al lab a ayudar"/>
    <x v="1"/>
  </r>
  <r>
    <x v="1"/>
    <s v="Revisando un informe critico observo que se ha equivocado pegando un grafico pudiendo haber causado un problema a nivel comercial"/>
    <x v="0"/>
  </r>
  <r>
    <x v="1"/>
    <s v="Viene enseguida a enseñarme resultados de experimentos y comentarlos muy motivado"/>
    <x v="1"/>
  </r>
  <r>
    <x v="2"/>
    <s v="Reviso su tabla resumen de ensayos y esta muy desorganizada. Necesita formacion en este sentido y un sistema mas sencillo"/>
    <x v="0"/>
  </r>
  <r>
    <x v="2"/>
    <s v="Se ofrece a formular 4 litros de inet f3, tiene ganas de aprender"/>
    <x v="1"/>
  </r>
  <r>
    <x v="3"/>
    <s v="Viene a preguntar por el proceso para desarrollar un producto desde 0. Es curioso pero se distrae, necesita un plan de formacion especifico"/>
    <x v="0"/>
  </r>
  <r>
    <x v="4"/>
    <s v="Viene a reunirse diariamente y a preguntar el plan de trabajo, es proactivo en esto"/>
    <x v="1"/>
  </r>
  <r>
    <x v="5"/>
    <s v="Controla el timing experimento patata"/>
    <x v="1"/>
  </r>
  <r>
    <x v="6"/>
    <s v="Le mando info sobre el ruptor y viene con la info impresa, leida y con dudas. Es proactivo y pregunta. Aporta buenas ideas."/>
    <x v="1"/>
  </r>
  <r>
    <x v="7"/>
    <s v="Se ha implicado con motivacion en las formulaciones del ruptor"/>
    <x v="1"/>
  </r>
  <r>
    <x v="8"/>
    <s v="Toma la inciativa de hablar con pablo para limar asperezas entre departamentos y ofrecer colaboracion. Despues de consensuarlo conmigo. "/>
    <x v="1"/>
  </r>
  <r>
    <x v="9"/>
    <s v="Le pido tron ph ultima formula y enseguida va a informarse y traermelo"/>
    <x v="1"/>
  </r>
  <r>
    <x v="9"/>
    <s v="Habla con ANG sobre formulacion y me comunica la conversacion de manera muy diplomatica"/>
    <x v="1"/>
  </r>
  <r>
    <x v="10"/>
    <s v="Le cuesta saber que informacion puede o no puede dar, o se pasa o se queda corto. Reunion I+D y con Pablo"/>
    <x v="0"/>
  </r>
  <r>
    <x v="11"/>
    <s v="Revisa datos de un producto para conseguir muestra, ve que no se fabrica, habla conmigo para ver que estrategia seguir y finalmente quedamos que hablara con antonio"/>
    <x v="1"/>
  </r>
  <r>
    <x v="12"/>
    <s v="Tiene con ANG una conversacion bien gestionada sobre el disruptor"/>
    <x v="1"/>
  </r>
  <r>
    <x v="13"/>
    <s v="Pese a estar cansado y malo esta cumpliendo bastante bien con el trabajo de hoy"/>
    <x v="1"/>
  </r>
  <r>
    <x v="14"/>
    <s v="Tiene iniciativa para reunirnos y organizar todo el trabajo y teletrabajo del covid"/>
    <x v="1"/>
  </r>
  <r>
    <x v="14"/>
    <s v="Ha venido a preguntar dudas que no habia entendido sobre como hacer un protocolo "/>
    <x v="1"/>
  </r>
  <r>
    <x v="14"/>
    <s v="Le cuesta mucho entender lo que se le pide cuando se le saca de su zona de confort. No esta acostumbrado a tener la vision de lo que necesita el cliente. He tenido que explicarle varias veces como hacer el protocolo"/>
    <x v="0"/>
  </r>
  <r>
    <x v="15"/>
    <s v="Me manda email con informacion que solo entiende el, muy desorganizada y sin estructura"/>
    <x v="0"/>
  </r>
  <r>
    <x v="16"/>
    <s v="Le falta mucha preparacion en formulacion. No tiene nada de experiencia y hace muchos calculos mal."/>
    <x v="0"/>
  </r>
  <r>
    <x v="16"/>
    <s v="Me manda fotos y mensajes sobre un aparato que se ha comprado en el lab. Creo que se distrae con tonterias."/>
    <x v="0"/>
  </r>
  <r>
    <x v="16"/>
    <s v="Veo una tabla que tiene con ensayos completamente caotica, desorganizada y con una presentacion penosa"/>
    <x v="0"/>
  </r>
  <r>
    <x v="17"/>
    <s v="Le mando info para que busque bibliografia, no se la lee y me busca una informacion muy breve"/>
    <x v="0"/>
  </r>
  <r>
    <x v="18"/>
    <s v="Le mando un estudio y viene corriendo a decirme que no tiene tiempo que le haga un resumen. Le tengo que decir que no es para hoy que ya se lo lea con calma pero ya me interrumpe mi trabajo."/>
    <x v="0"/>
  </r>
  <r>
    <x v="19"/>
    <s v="Le pido unos ensayos de fertival y me los manda muy rapido"/>
    <x v="1"/>
  </r>
  <r>
    <x v="19"/>
    <s v="Esos mismos ensayos eran de productos concretos pero en vez de cribarlos me los manda todos sin cribar"/>
    <x v="0"/>
  </r>
  <r>
    <x v="20"/>
    <s v="tiene iniciativa para proponerme redistribuir un ensayo y poder poner el producto bloqueador solar y asi adelantarnos un poco"/>
    <x v="1"/>
  </r>
  <r>
    <x v="21"/>
    <s v="buena iniciativa con experimento salinidad para hacer analisis en cebas y en lab propio"/>
    <x v="1"/>
  </r>
  <r>
    <x v="22"/>
    <s v="me manda informacion actualizada con fotos y comentarios sobre los experimentos en curso, sin necesidad de pedirsela"/>
    <x v="1"/>
  </r>
  <r>
    <x v="23"/>
    <s v="Estamos haciendo un video comercial de biocat g y pese a que le digo que los voy a mandar sin sonido se empeña en poner musica. Muy poco serio."/>
    <x v="0"/>
  </r>
  <r>
    <x v="23"/>
    <s v="Durante el video de disolucion de biocat g le tengo que decir que no pierda el tiempo varias veces que tengo cosas que hacer. Se distrae mucho y pierde el tiempo."/>
    <x v="0"/>
  </r>
  <r>
    <x v="24"/>
    <s v="Le mando un email con los retrasos en la planificacion y me propone acciones correctivas muy interesantes. Buen trabajo."/>
    <x v="1"/>
  </r>
  <r>
    <x v="24"/>
    <s v="Pese a estar con mucho trabajo, le pido que si puede haga el experimento del humo liquido y saca hueco para hacerlo"/>
    <x v="1"/>
  </r>
  <r>
    <x v="24"/>
    <s v="Sin pedirselo me manda fotos de resultados de campo con comparaciones y demas muy interesantes."/>
    <x v="1"/>
  </r>
  <r>
    <x v="25"/>
    <s v="Lleva bien controlado el trabajo en mazarron y aporta ideas buenas como coger tomates de arriba para ver diferencias"/>
    <x v="1"/>
  </r>
  <r>
    <x v="26"/>
    <s v="Hacemos una reunion y se trae todos los graficos de los experimentos para poder valorarlos en el momento"/>
    <x v="1"/>
  </r>
  <r>
    <x v="27"/>
    <s v="Le pido que haga unos protocolos del disruptor con urgencia y lo hace sin problemas"/>
    <x v="1"/>
  </r>
  <r>
    <x v="28"/>
    <s v="Revisando los protocolos veo un fallo grave que correspondia al momento de aplicación que había que simplemente copiar de una etiqueta de la competencia que le pasé"/>
    <x v="0"/>
  </r>
  <r>
    <x v="29"/>
    <s v="Buena respuesta e interes en la explicacion de bbdd ensayos"/>
    <x v="1"/>
  </r>
  <r>
    <x v="30"/>
    <s v="Le planteo hacer la formula sunblockf19 y se le ve muy motivado y con muchas ganas"/>
    <x v="1"/>
  </r>
  <r>
    <x v="30"/>
    <s v="Va al invernadero y me manda muchas fotos del ensayo de moringa para que las valoremos juntos. Buena iniciativa."/>
    <x v="1"/>
  </r>
  <r>
    <x v="31"/>
    <s v="Actualiza la BBDD, le da seguimiento y hace las reuniones correctamente"/>
    <x v="1"/>
  </r>
  <r>
    <x v="32"/>
    <s v="No estaba puesta el tipo de aplicación en la bbdd en los experimentos 35-36"/>
    <x v="0"/>
  </r>
  <r>
    <x v="33"/>
    <s v="Revisa rapidamente y bien unos ensayos que le mando"/>
    <x v="1"/>
  </r>
  <r>
    <x v="34"/>
    <s v="Recibo una &quot;queja&quot; de que se pone un poco insistente con la planificacion de ensayos de campo"/>
    <x v="0"/>
  </r>
  <r>
    <x v="35"/>
    <s v="Es proactivo definiendo los ensayos de campo de moringa y otros. Me llama y comentamos dudas que tiene."/>
    <x v="1"/>
  </r>
  <r>
    <x v="36"/>
    <s v="Llega antes de las 8 a la empresa para preparar unas muestras urgentes que se tienen que llevar GA3 para mazarron"/>
    <x v="1"/>
  </r>
  <r>
    <x v="36"/>
    <s v="Le pido dos muestras de producto para Daniel de fertival y me las prepara super rapido."/>
    <x v="1"/>
  </r>
  <r>
    <x v="37"/>
    <s v="Vuelve al invernadero para poder hacerme unas fotos"/>
    <x v="1"/>
  </r>
  <r>
    <x v="37"/>
    <s v="Maneja el problema de que JL no queria aplicar tantos tratamientos en el experimento de moringa muy bien. Es proactivo hablando conmigo y empatico."/>
    <x v="1"/>
  </r>
  <r>
    <x v="38"/>
    <s v="tenemos una reunion planificada y se viene sin libreta para apuntar. Acaba apuntando en una hoja."/>
    <x v="0"/>
  </r>
  <r>
    <x v="39"/>
    <s v="Vamos a una reunion en el cebas y se desempeña muy bien, habla bien, comentarios utiles"/>
    <x v="1"/>
  </r>
  <r>
    <x v="40"/>
    <s v="Actualiza la BBDD, le da seguimiento y hace las reuniones correctamente"/>
    <x v="1"/>
  </r>
  <r>
    <x v="41"/>
    <s v="Hace un cuadro comparativo de ensayos de raykat sweet muy util"/>
    <x v="1"/>
  </r>
  <r>
    <x v="42"/>
    <s v="Está atento al biorreactor, se acuerda de revisarlo y me indica que no hay base. Es proactivo preparando mas y pide ayuda a Almudena para manejarlo."/>
    <x v="1"/>
  </r>
  <r>
    <x v="42"/>
    <s v="Se da prisa en pasarme la tabla de resultados de razormin wg"/>
    <x v="1"/>
  </r>
  <r>
    <x v="43"/>
    <s v="Por un tema tecnico es urgente limpiar el bioreactor del lab y siguiendo mis instrucciones es capaz de hacerlo de manera muy solvente "/>
    <x v="1"/>
  </r>
  <r>
    <x v="44"/>
    <s v="Tiene la iniciativa de enseñarle a Kevin como hacer el brix para que mida el GM cuando no estemos"/>
    <x v="1"/>
  </r>
  <r>
    <x v="45"/>
    <s v="Trata de realizar unos calculos de dosis manualmente para entender el fundamento de estos y no usar la calculadora que le hice sin saber que hace"/>
    <x v="1"/>
  </r>
  <r>
    <x v="46"/>
    <s v="Tiene iniciativa y trata de hacer un diagrama de flujo del proceso de evaluacion de un bioestimulante"/>
    <x v="1"/>
  </r>
  <r>
    <x v="46"/>
    <s v="Me enseña y actualiza unos resultados en olivo muy interesantes"/>
    <x v="1"/>
  </r>
  <r>
    <x v="47"/>
    <s v="Tiene iniciativa mandando un email para que produccion prepare un material y me facilita la vida"/>
    <x v="1"/>
  </r>
  <r>
    <x v="48"/>
    <s v="Bastantes errorcillos en algunos informes, ejemplo raykat brix. Tipo de ir con prisas o no fijarse, graficos con escala mal puesta o que no tienen sentido. Mejorar formato"/>
    <x v="0"/>
  </r>
  <r>
    <x v="49"/>
    <s v="Hace rapido y entiende bien un ensayo con semillas de soja y espinacas que hablamos por tlf."/>
    <x v="1"/>
  </r>
  <r>
    <x v="49"/>
    <s v="Me manda una info sobre un compuesto del que estaba preocupado por el riesgo"/>
    <x v="1"/>
  </r>
  <r>
    <x v="49"/>
    <s v="Me pone una tarea de teams para acordarme de buscar unas muestras y que no me lo recuerde el muchas veces para no hacerse pesado (sic)"/>
    <x v="1"/>
  </r>
  <r>
    <x v="50"/>
    <s v="No tenia actualizada la BBDD de ensayos. Retrasamos la reunion por este motivo."/>
    <x v="0"/>
  </r>
  <r>
    <x v="51"/>
    <s v="Se preocupa y habla con Tino para que vigile una cosa y yo no tenga que estar tan atento"/>
    <x v="1"/>
  </r>
  <r>
    <x v="51"/>
    <s v="Manda resultados de un experimento sin que se los pida (moringa, black pearls,…)"/>
    <x v="1"/>
  </r>
  <r>
    <x v="52"/>
    <s v="Hace un informe de fitotoxicidad nemagold bastante bueno"/>
    <x v="1"/>
  </r>
  <r>
    <x v="53"/>
    <s v="Me pasa los informes de resultados de final de año en tiempo y forma"/>
    <x v="1"/>
  </r>
  <r>
    <x v="54"/>
    <s v="Tiene iniciativa para pedirme faena y preguntarme por cosas importantes que hacer. Le delego hacer unas pruebas de laboratorio de antocianinas, unas pruebas de nospheratu eco y la vigilancia del biorreactor"/>
    <x v="1"/>
  </r>
  <r>
    <x v="55"/>
    <s v="Buena disposicion para aprender a manejar bioreactor. Me pide que le enseñe y lo maneja solo rapido."/>
    <x v="1"/>
  </r>
  <r>
    <x v="55"/>
    <s v="Hay un problema con Rbrix, le digo que tiene que hacer y lo hace rapidamente."/>
    <x v="1"/>
  </r>
  <r>
    <x v="56"/>
    <s v="Le pido con urgencia unas pruebas de campo con su formato y las hace bien y rapido para chile"/>
    <x v="1"/>
  </r>
  <r>
    <x v="57"/>
    <s v="Se ha apuntado todos los temas pendientes en la libreta y hemos tenido una reunion muy provechosa"/>
    <x v="1"/>
  </r>
  <r>
    <x v="58"/>
    <s v="Le pido unos manejos para adaptarlos a fertival, los hace sin formato fertival en el cual tengo que invertir yo 5h para traducir y dar formato"/>
    <x v="0"/>
  </r>
  <r>
    <x v="58"/>
    <s v="Le pido unos manejos para adaptarlos a fertival, los hace rápido porque son urgentes para el cliente israel"/>
    <x v="1"/>
  </r>
  <r>
    <x v="59"/>
    <s v="Hace 5L de green leaves urgentes para Pablo"/>
    <x v="1"/>
  </r>
  <r>
    <x v="60"/>
    <s v="Ha tenido la iniciativa de buscar microalgas, ponerse en contacto con los proveedores, ha aprendido a pedir la info básica y muestras gratis"/>
    <x v="1"/>
  </r>
  <r>
    <x v="59"/>
    <s v="Ha tenido la idea de pedir aguas de filtrado de spirulina como una posible materia prima"/>
    <x v="1"/>
  </r>
  <r>
    <x v="6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255F9-D71D-49A0-9C23-47FF8B77F564}" name="TablaDinámica1"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1" firstHeaderRow="0" firstDataRow="1" firstDataCol="1"/>
  <pivotFields count="4">
    <pivotField axis="axisRow" showAll="0">
      <items count="7">
        <item x="0"/>
        <item x="1"/>
        <item x="2"/>
        <item x="3"/>
        <item x="4"/>
        <item x="5"/>
        <item t="default"/>
      </items>
    </pivotField>
    <pivotField showAll="0"/>
    <pivotField axis="axisRow" dataField="1" showAll="0">
      <items count="4">
        <item x="0"/>
        <item x="1"/>
        <item h="1" x="2"/>
        <item t="default"/>
      </items>
    </pivotField>
    <pivotField axis="axisRow" showAll="0">
      <items count="5">
        <item x="0"/>
        <item x="1"/>
        <item x="2"/>
        <item x="3"/>
        <item t="default"/>
      </items>
    </pivotField>
  </pivotFields>
  <rowFields count="3">
    <field x="3"/>
    <field x="0"/>
    <field x="2"/>
  </rowFields>
  <rowItems count="18">
    <i>
      <x v="1"/>
    </i>
    <i r="1">
      <x v="1"/>
    </i>
    <i r="2">
      <x/>
    </i>
    <i r="2">
      <x v="1"/>
    </i>
    <i r="1">
      <x v="2"/>
    </i>
    <i r="2">
      <x/>
    </i>
    <i r="2">
      <x v="1"/>
    </i>
    <i r="1">
      <x v="3"/>
    </i>
    <i r="2">
      <x/>
    </i>
    <i r="2">
      <x v="1"/>
    </i>
    <i r="1">
      <x v="4"/>
    </i>
    <i r="2">
      <x/>
    </i>
    <i r="2">
      <x v="1"/>
    </i>
    <i>
      <x v="2"/>
    </i>
    <i r="1">
      <x v="1"/>
    </i>
    <i r="2">
      <x/>
    </i>
    <i r="2">
      <x v="1"/>
    </i>
    <i t="grand">
      <x/>
    </i>
  </rowItems>
  <colFields count="1">
    <field x="-2"/>
  </colFields>
  <colItems count="2">
    <i>
      <x/>
    </i>
    <i i="1">
      <x v="1"/>
    </i>
  </colItems>
  <dataFields count="2">
    <dataField name="Cuenta de Tipo" fld="2" subtotal="count" baseField="0" baseItem="0"/>
    <dataField name="Cuenta de Tipo2" fld="2" subtotal="count" baseField="2"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3BE6-4A9D-9644-B0BC-0BB331E18C88}">
  <sheetPr>
    <pageSetUpPr fitToPage="1"/>
  </sheetPr>
  <dimension ref="A1:AU149"/>
  <sheetViews>
    <sheetView showGridLines="0" topLeftCell="C1" zoomScale="70" zoomScaleNormal="70" workbookViewId="0">
      <selection activeCell="H21" sqref="H18:H21"/>
    </sheetView>
  </sheetViews>
  <sheetFormatPr baseColWidth="10" defaultRowHeight="15.5" x14ac:dyDescent="0.35"/>
  <cols>
    <col min="1" max="1" width="4.33203125" style="2" customWidth="1"/>
    <col min="2" max="2" width="4" customWidth="1"/>
    <col min="3" max="3" width="114.83203125" customWidth="1"/>
    <col min="4" max="4" width="6.1640625" customWidth="1"/>
    <col min="5" max="5" width="7.5" hidden="1" customWidth="1"/>
    <col min="6" max="6" width="16.5" hidden="1" customWidth="1"/>
    <col min="7" max="7" width="5.5" style="23" bestFit="1" customWidth="1"/>
    <col min="8" max="9" width="5.5" style="23" customWidth="1"/>
    <col min="10" max="10" width="11.83203125" style="23" customWidth="1"/>
    <col min="11" max="11" width="48.6640625" customWidth="1"/>
    <col min="12" max="12" width="37.83203125" customWidth="1"/>
    <col min="13" max="13" width="10.83203125" style="2"/>
    <col min="14" max="14" width="26.83203125" style="2" customWidth="1"/>
    <col min="15" max="15" width="7.5" style="2" customWidth="1"/>
    <col min="16" max="17" width="10.83203125" style="2"/>
    <col min="18" max="18" width="1.6640625" style="2" customWidth="1"/>
    <col min="19" max="19" width="10.83203125" style="2" customWidth="1"/>
    <col min="20" max="20" width="0.1640625" style="2" customWidth="1"/>
    <col min="21" max="47" width="10.83203125" style="2"/>
  </cols>
  <sheetData>
    <row r="1" spans="2:18" x14ac:dyDescent="0.35">
      <c r="M1" s="199" t="s">
        <v>5</v>
      </c>
      <c r="N1" s="199"/>
      <c r="P1" s="199" t="s">
        <v>7</v>
      </c>
      <c r="Q1" s="199"/>
    </row>
    <row r="2" spans="2:18" s="2" customFormat="1" x14ac:dyDescent="0.35">
      <c r="G2" s="194"/>
      <c r="H2" s="194"/>
      <c r="I2" s="194"/>
      <c r="J2" s="194"/>
      <c r="M2" s="54">
        <v>1</v>
      </c>
      <c r="N2" s="60" t="s">
        <v>11</v>
      </c>
      <c r="P2" s="54">
        <v>-1</v>
      </c>
      <c r="Q2" s="60" t="s">
        <v>9</v>
      </c>
    </row>
    <row r="3" spans="2:18" s="2" customFormat="1" x14ac:dyDescent="0.35">
      <c r="G3" s="36"/>
      <c r="H3" s="59"/>
      <c r="I3" s="36"/>
      <c r="J3" s="59"/>
      <c r="M3" s="54">
        <v>5</v>
      </c>
      <c r="N3" s="60" t="s">
        <v>12</v>
      </c>
      <c r="P3" s="54">
        <v>0</v>
      </c>
      <c r="Q3" s="60" t="s">
        <v>8</v>
      </c>
    </row>
    <row r="4" spans="2:18" s="2" customFormat="1" x14ac:dyDescent="0.35">
      <c r="G4" s="36"/>
      <c r="H4" s="59"/>
      <c r="I4" s="36"/>
      <c r="J4" s="59"/>
      <c r="M4" s="54">
        <v>7</v>
      </c>
      <c r="N4" s="60" t="s">
        <v>13</v>
      </c>
      <c r="P4" s="54">
        <v>1</v>
      </c>
      <c r="Q4" s="60" t="s">
        <v>10</v>
      </c>
    </row>
    <row r="5" spans="2:18" s="2" customFormat="1" x14ac:dyDescent="0.35">
      <c r="G5" s="36"/>
      <c r="H5" s="59"/>
      <c r="I5" s="36"/>
      <c r="J5" s="59"/>
      <c r="M5" s="54">
        <v>10</v>
      </c>
      <c r="N5" s="60" t="s">
        <v>14</v>
      </c>
    </row>
    <row r="6" spans="2:18" s="2" customFormat="1" ht="17.5" x14ac:dyDescent="0.35">
      <c r="C6" s="56" t="s">
        <v>78</v>
      </c>
      <c r="G6" s="36"/>
      <c r="H6" s="59"/>
      <c r="I6" s="24"/>
      <c r="J6" s="24"/>
      <c r="K6" s="36"/>
    </row>
    <row r="7" spans="2:18" s="2" customFormat="1" ht="16" thickBot="1" x14ac:dyDescent="0.4">
      <c r="C7" s="3"/>
      <c r="D7" s="3"/>
      <c r="E7" s="3"/>
      <c r="F7" s="3"/>
      <c r="G7" s="195" t="s">
        <v>5</v>
      </c>
      <c r="H7" s="196"/>
      <c r="I7" s="197" t="s">
        <v>6</v>
      </c>
      <c r="J7" s="198"/>
      <c r="K7" s="206" t="s">
        <v>4</v>
      </c>
      <c r="L7" s="207"/>
    </row>
    <row r="8" spans="2:18" ht="37" customHeight="1" x14ac:dyDescent="0.35">
      <c r="B8" s="17"/>
      <c r="C8" s="158" t="s">
        <v>127</v>
      </c>
      <c r="D8" s="37" t="s">
        <v>2</v>
      </c>
      <c r="E8" s="38" t="s">
        <v>3</v>
      </c>
      <c r="F8" s="39" t="s">
        <v>0</v>
      </c>
      <c r="G8" s="38">
        <v>1</v>
      </c>
      <c r="H8" s="38">
        <v>6</v>
      </c>
      <c r="I8" s="38">
        <v>1</v>
      </c>
      <c r="J8" s="38">
        <v>6</v>
      </c>
      <c r="K8" s="38">
        <v>1</v>
      </c>
      <c r="L8" s="40">
        <v>6</v>
      </c>
    </row>
    <row r="9" spans="2:18" ht="22" customHeight="1" x14ac:dyDescent="0.35">
      <c r="B9" s="17"/>
      <c r="C9" s="48" t="s">
        <v>1</v>
      </c>
      <c r="D9" s="18">
        <f>SUM(D10+D17+D24+D31+D38+D51+D45)</f>
        <v>50</v>
      </c>
      <c r="E9" s="16">
        <f>SUM(E10+E17+E24+E31+E38+E51+E45)</f>
        <v>10</v>
      </c>
      <c r="F9" s="15"/>
      <c r="G9" s="31">
        <f>+IFERROR(($D$10*G10+$D$17*G17+$D$24*G24+$D$31*G31+$D$38*G38+$D$45*G45)/($D$10+$D$17+$D$24+$D$31+$D$38+$D$45),"")</f>
        <v>5.72</v>
      </c>
      <c r="H9" s="31">
        <f>+IFERROR(($D$10*H10+$D$17*H17+$D$24*H24+$D$31*H31+$D$38*H38+$D$45*H45)/($D$10+$D$17+$D$24+$D$31+$D$38+$D$45),"")</f>
        <v>0</v>
      </c>
      <c r="I9" s="30">
        <f>+IFERROR(($D$10*I10+$D$17*I17+$D$24*I24+$D$31*I31+$D$38*I38+$D$45*I45)/($D$10+$D$17+$D$24+$D$31+$D$38+$D$45),"")</f>
        <v>0</v>
      </c>
      <c r="J9" s="30">
        <f>+IFERROR(($D$10*J10+$D$17*J17+$D$24*J24+$D$31*J31+$D$38*J38+$D$45*J45)/($D$10+$D$17+$D$24+$D$31+$D$38+$D$45),"")</f>
        <v>0</v>
      </c>
      <c r="K9" s="208"/>
      <c r="L9" s="209"/>
    </row>
    <row r="10" spans="2:18" ht="16" x14ac:dyDescent="0.35">
      <c r="C10" s="145" t="s">
        <v>80</v>
      </c>
      <c r="D10" s="57">
        <v>10</v>
      </c>
      <c r="E10" s="21">
        <f>10*D10/$D$9</f>
        <v>2</v>
      </c>
      <c r="F10" s="4"/>
      <c r="G10" s="26">
        <f>+IFERROR(AVERAGE(G11:G16),0)</f>
        <v>5.75</v>
      </c>
      <c r="H10" s="26">
        <f>+IFERROR(AVERAGE(H11:H16),0)</f>
        <v>0</v>
      </c>
      <c r="I10" s="25">
        <v>0</v>
      </c>
      <c r="J10" s="25">
        <f>+IF(H10=0,0,IF(H10&lt;G10,-1,IF(H10=G10,0,1)))</f>
        <v>0</v>
      </c>
      <c r="K10" s="151"/>
      <c r="L10" s="203"/>
    </row>
    <row r="11" spans="2:18" ht="38" customHeight="1" x14ac:dyDescent="0.35">
      <c r="C11" s="146" t="s">
        <v>81</v>
      </c>
      <c r="D11" s="19"/>
      <c r="E11" s="1"/>
      <c r="F11" s="1"/>
      <c r="G11" s="27">
        <v>7</v>
      </c>
      <c r="H11" s="27"/>
      <c r="I11" s="29">
        <v>0</v>
      </c>
      <c r="J11" s="29" t="str">
        <f t="shared" ref="J11:J16" si="0">+IF(H11="","",IF(H11&lt;G11,-1,IF(H11=G11,0,1)))</f>
        <v/>
      </c>
      <c r="K11" s="156" t="s">
        <v>106</v>
      </c>
      <c r="L11" s="203"/>
    </row>
    <row r="12" spans="2:18" ht="46.5" x14ac:dyDescent="0.35">
      <c r="C12" s="146" t="s">
        <v>82</v>
      </c>
      <c r="D12" s="20"/>
      <c r="E12" s="7"/>
      <c r="F12" s="7"/>
      <c r="G12" s="28">
        <v>7</v>
      </c>
      <c r="H12" s="28"/>
      <c r="I12" s="29">
        <v>0</v>
      </c>
      <c r="J12" s="29" t="str">
        <f t="shared" si="0"/>
        <v/>
      </c>
      <c r="K12" s="156" t="s">
        <v>107</v>
      </c>
      <c r="L12" s="203"/>
      <c r="P12" s="23"/>
      <c r="Q12" s="24"/>
      <c r="R12" s="24"/>
    </row>
    <row r="13" spans="2:18" ht="31" x14ac:dyDescent="0.35">
      <c r="C13" s="146" t="s">
        <v>83</v>
      </c>
      <c r="D13" s="20"/>
      <c r="E13" s="7"/>
      <c r="F13" s="7"/>
      <c r="G13" s="28">
        <v>4</v>
      </c>
      <c r="H13" s="28"/>
      <c r="I13" s="29">
        <v>0</v>
      </c>
      <c r="J13" s="29" t="str">
        <f t="shared" si="0"/>
        <v/>
      </c>
      <c r="K13" s="156" t="s">
        <v>108</v>
      </c>
      <c r="L13" s="203"/>
      <c r="P13" s="24"/>
      <c r="Q13" s="24"/>
      <c r="R13" s="24"/>
    </row>
    <row r="14" spans="2:18" ht="29" customHeight="1" x14ac:dyDescent="0.35">
      <c r="C14" s="146" t="s">
        <v>84</v>
      </c>
      <c r="D14" s="20"/>
      <c r="E14" s="7"/>
      <c r="F14" s="7"/>
      <c r="G14" s="28">
        <v>5</v>
      </c>
      <c r="H14" s="28"/>
      <c r="I14" s="29">
        <v>0</v>
      </c>
      <c r="J14" s="29" t="str">
        <f t="shared" si="0"/>
        <v/>
      </c>
      <c r="K14" s="156" t="s">
        <v>109</v>
      </c>
      <c r="L14" s="203"/>
      <c r="P14" s="24"/>
      <c r="Q14" s="24"/>
      <c r="R14" s="24"/>
    </row>
    <row r="15" spans="2:18" ht="18" hidden="1" customHeight="1" x14ac:dyDescent="0.35">
      <c r="C15" s="153"/>
      <c r="D15" s="20"/>
      <c r="E15" s="7"/>
      <c r="F15" s="7"/>
      <c r="G15" s="28"/>
      <c r="H15" s="28"/>
      <c r="I15" s="29">
        <v>0</v>
      </c>
      <c r="J15" s="29" t="str">
        <f t="shared" si="0"/>
        <v/>
      </c>
      <c r="K15" s="156"/>
      <c r="L15" s="203"/>
    </row>
    <row r="16" spans="2:18" ht="18" hidden="1" customHeight="1" x14ac:dyDescent="0.35">
      <c r="C16" s="152"/>
      <c r="D16" s="20"/>
      <c r="E16" s="7"/>
      <c r="F16" s="7"/>
      <c r="G16" s="28"/>
      <c r="H16" s="28"/>
      <c r="I16" s="29">
        <v>0</v>
      </c>
      <c r="J16" s="29" t="str">
        <f t="shared" si="0"/>
        <v/>
      </c>
      <c r="K16" s="155"/>
      <c r="L16" s="203"/>
    </row>
    <row r="17" spans="3:12" x14ac:dyDescent="0.35">
      <c r="C17" s="145" t="s">
        <v>85</v>
      </c>
      <c r="D17" s="57">
        <v>10</v>
      </c>
      <c r="E17" s="21">
        <f>10*D17/$D$9</f>
        <v>2</v>
      </c>
      <c r="F17" s="9"/>
      <c r="G17" s="26">
        <f>+IFERROR(AVERAGE(G18:G23),0)</f>
        <v>6.25</v>
      </c>
      <c r="H17" s="26">
        <f t="shared" ref="H17" si="1">+IFERROR(AVERAGE(H18:H23),0)</f>
        <v>0</v>
      </c>
      <c r="I17" s="25">
        <v>0</v>
      </c>
      <c r="J17" s="25">
        <f>+IF(H17=0,0,IF(H17&lt;G17,-1,IF(H17=G17,0,1)))</f>
        <v>0</v>
      </c>
      <c r="K17" s="210"/>
      <c r="L17" s="211"/>
    </row>
    <row r="18" spans="3:12" ht="40" customHeight="1" x14ac:dyDescent="0.35">
      <c r="C18" s="146" t="s">
        <v>86</v>
      </c>
      <c r="D18" s="14"/>
      <c r="E18" s="7"/>
      <c r="F18" s="7"/>
      <c r="G18" s="27">
        <v>7</v>
      </c>
      <c r="H18" s="27"/>
      <c r="I18" s="29">
        <v>0</v>
      </c>
      <c r="J18" s="29" t="str">
        <f t="shared" ref="J18:J23" si="2">+IF(H18="","",IF(H18&lt;G18,-1,IF(H18=G18,0,1)))</f>
        <v/>
      </c>
      <c r="K18" s="156" t="s">
        <v>110</v>
      </c>
      <c r="L18" s="203"/>
    </row>
    <row r="19" spans="3:12" ht="62" x14ac:dyDescent="0.35">
      <c r="C19" s="146" t="s">
        <v>87</v>
      </c>
      <c r="D19" s="14"/>
      <c r="E19" s="7"/>
      <c r="F19" s="7"/>
      <c r="G19" s="28">
        <v>9</v>
      </c>
      <c r="H19" s="28"/>
      <c r="I19" s="29">
        <v>0</v>
      </c>
      <c r="J19" s="29" t="str">
        <f t="shared" si="2"/>
        <v/>
      </c>
      <c r="K19" s="156" t="s">
        <v>111</v>
      </c>
      <c r="L19" s="203"/>
    </row>
    <row r="20" spans="3:12" ht="62" x14ac:dyDescent="0.35">
      <c r="C20" s="146" t="s">
        <v>88</v>
      </c>
      <c r="D20" s="14"/>
      <c r="E20" s="7"/>
      <c r="F20" s="13"/>
      <c r="G20" s="28">
        <v>4</v>
      </c>
      <c r="H20" s="28"/>
      <c r="I20" s="29">
        <v>0</v>
      </c>
      <c r="J20" s="29" t="str">
        <f t="shared" si="2"/>
        <v/>
      </c>
      <c r="K20" s="156" t="s">
        <v>112</v>
      </c>
      <c r="L20" s="203"/>
    </row>
    <row r="21" spans="3:12" ht="46.5" x14ac:dyDescent="0.35">
      <c r="C21" s="146" t="s">
        <v>89</v>
      </c>
      <c r="D21" s="11"/>
      <c r="E21" s="147"/>
      <c r="F21" s="13"/>
      <c r="G21" s="28">
        <v>5</v>
      </c>
      <c r="H21" s="28"/>
      <c r="I21" s="29">
        <v>0</v>
      </c>
      <c r="J21" s="29" t="str">
        <f t="shared" si="2"/>
        <v/>
      </c>
      <c r="K21" s="156" t="s">
        <v>113</v>
      </c>
      <c r="L21" s="203"/>
    </row>
    <row r="22" spans="3:12" ht="18" hidden="1" customHeight="1" x14ac:dyDescent="0.35">
      <c r="C22" s="154"/>
      <c r="D22" s="11"/>
      <c r="E22" s="147"/>
      <c r="F22" s="13"/>
      <c r="G22" s="27"/>
      <c r="H22" s="28"/>
      <c r="I22" s="29">
        <v>0</v>
      </c>
      <c r="J22" s="29" t="str">
        <f t="shared" si="2"/>
        <v/>
      </c>
      <c r="K22" s="156"/>
      <c r="L22" s="203"/>
    </row>
    <row r="23" spans="3:12" ht="17" hidden="1" customHeight="1" x14ac:dyDescent="0.35">
      <c r="C23" s="145"/>
      <c r="D23" s="11"/>
      <c r="E23" s="147"/>
      <c r="F23" s="13"/>
      <c r="G23" s="28"/>
      <c r="H23" s="28"/>
      <c r="I23" s="29">
        <v>0</v>
      </c>
      <c r="J23" s="29" t="str">
        <f t="shared" si="2"/>
        <v/>
      </c>
      <c r="K23" s="155"/>
      <c r="L23" s="203"/>
    </row>
    <row r="24" spans="3:12" x14ac:dyDescent="0.35">
      <c r="C24" s="145" t="s">
        <v>90</v>
      </c>
      <c r="D24" s="57">
        <v>10</v>
      </c>
      <c r="E24" s="21">
        <f>10*D24/$D$9</f>
        <v>2</v>
      </c>
      <c r="F24" s="10"/>
      <c r="G24" s="26">
        <f>+IFERROR(AVERAGE(G25:G30),0)</f>
        <v>7.6</v>
      </c>
      <c r="H24" s="26">
        <f t="shared" ref="H24" si="3">+IFERROR(AVERAGE(H25:H30),0)</f>
        <v>0</v>
      </c>
      <c r="I24" s="25">
        <v>0</v>
      </c>
      <c r="J24" s="25">
        <f>+IF(H24=0,0,IF(H24&lt;G24,-1,IF(H24=G24,0,1)))</f>
        <v>0</v>
      </c>
      <c r="K24" s="33"/>
      <c r="L24" s="42"/>
    </row>
    <row r="25" spans="3:12" ht="46.5" x14ac:dyDescent="0.35">
      <c r="C25" s="146" t="s">
        <v>91</v>
      </c>
      <c r="D25" s="14"/>
      <c r="E25" s="7"/>
      <c r="F25" s="13"/>
      <c r="G25" s="27">
        <v>8</v>
      </c>
      <c r="H25" s="27"/>
      <c r="I25" s="29">
        <v>0</v>
      </c>
      <c r="J25" s="29" t="str">
        <f t="shared" ref="J25:J30" si="4">+IF(H25="","",IF(H25&lt;G25,-1,IF(H25=G25,0,1)))</f>
        <v/>
      </c>
      <c r="K25" s="156" t="s">
        <v>114</v>
      </c>
      <c r="L25" s="203"/>
    </row>
    <row r="26" spans="3:12" ht="18" customHeight="1" x14ac:dyDescent="0.35">
      <c r="C26" s="146" t="s">
        <v>92</v>
      </c>
      <c r="D26" s="14"/>
      <c r="E26" s="7"/>
      <c r="F26" s="13"/>
      <c r="G26" s="28">
        <v>7</v>
      </c>
      <c r="H26" s="28"/>
      <c r="I26" s="29">
        <v>0</v>
      </c>
      <c r="J26" s="29" t="str">
        <f t="shared" si="4"/>
        <v/>
      </c>
      <c r="K26" s="156" t="s">
        <v>115</v>
      </c>
      <c r="L26" s="203"/>
    </row>
    <row r="27" spans="3:12" ht="29" customHeight="1" x14ac:dyDescent="0.35">
      <c r="C27" s="146" t="s">
        <v>93</v>
      </c>
      <c r="D27" s="14"/>
      <c r="E27" s="7"/>
      <c r="F27" s="13"/>
      <c r="G27" s="28">
        <v>7</v>
      </c>
      <c r="H27" s="28"/>
      <c r="I27" s="29">
        <v>0</v>
      </c>
      <c r="J27" s="29" t="str">
        <f t="shared" si="4"/>
        <v/>
      </c>
      <c r="K27" s="156" t="s">
        <v>116</v>
      </c>
      <c r="L27" s="203"/>
    </row>
    <row r="28" spans="3:12" ht="37" customHeight="1" x14ac:dyDescent="0.35">
      <c r="C28" s="146" t="s">
        <v>94</v>
      </c>
      <c r="D28" s="14"/>
      <c r="E28" s="7"/>
      <c r="F28" s="13"/>
      <c r="G28" s="28">
        <v>8</v>
      </c>
      <c r="H28" s="28"/>
      <c r="I28" s="29">
        <v>0</v>
      </c>
      <c r="J28" s="29" t="str">
        <f t="shared" si="4"/>
        <v/>
      </c>
      <c r="K28" s="156" t="s">
        <v>117</v>
      </c>
      <c r="L28" s="203"/>
    </row>
    <row r="29" spans="3:12" ht="19" customHeight="1" x14ac:dyDescent="0.35">
      <c r="C29" s="146" t="s">
        <v>95</v>
      </c>
      <c r="D29" s="14"/>
      <c r="E29" s="7"/>
      <c r="F29" s="13"/>
      <c r="G29" s="28">
        <v>8</v>
      </c>
      <c r="H29" s="28"/>
      <c r="I29" s="29">
        <v>0</v>
      </c>
      <c r="J29" s="29" t="str">
        <f t="shared" si="4"/>
        <v/>
      </c>
      <c r="K29" s="156" t="s">
        <v>118</v>
      </c>
      <c r="L29" s="203"/>
    </row>
    <row r="30" spans="3:12" ht="17" hidden="1" customHeight="1" thickBot="1" x14ac:dyDescent="0.4">
      <c r="C30" s="146"/>
      <c r="D30" s="11"/>
      <c r="E30" s="147"/>
      <c r="F30" s="13"/>
      <c r="G30" s="28"/>
      <c r="H30" s="28"/>
      <c r="I30" s="29">
        <v>0</v>
      </c>
      <c r="J30" s="29" t="str">
        <f t="shared" si="4"/>
        <v/>
      </c>
      <c r="K30" s="157"/>
      <c r="L30" s="203"/>
    </row>
    <row r="31" spans="3:12" ht="19" customHeight="1" x14ac:dyDescent="0.35">
      <c r="C31" s="145" t="s">
        <v>96</v>
      </c>
      <c r="D31" s="57">
        <v>10</v>
      </c>
      <c r="E31" s="21">
        <f>10*D31/$D$9</f>
        <v>2</v>
      </c>
      <c r="F31" s="6"/>
      <c r="G31" s="26">
        <f>+IFERROR(AVERAGE(G32:G37),0)</f>
        <v>4.75</v>
      </c>
      <c r="H31" s="26">
        <f>+IFERROR(AVERAGE(H32:H37),0)</f>
        <v>0</v>
      </c>
      <c r="I31" s="25">
        <v>0</v>
      </c>
      <c r="J31" s="25">
        <f>+IF(H31=0,0,IF(H31&lt;G31,-1,IF(H31=G31,0,1)))</f>
        <v>0</v>
      </c>
      <c r="K31" s="149"/>
      <c r="L31" s="42"/>
    </row>
    <row r="32" spans="3:12" ht="18" customHeight="1" x14ac:dyDescent="0.35">
      <c r="C32" s="146" t="s">
        <v>97</v>
      </c>
      <c r="D32" s="11"/>
      <c r="E32" s="147"/>
      <c r="F32" s="147"/>
      <c r="G32" s="27">
        <v>4</v>
      </c>
      <c r="H32" s="27"/>
      <c r="I32" s="29">
        <v>0</v>
      </c>
      <c r="J32" s="29" t="str">
        <f t="shared" ref="J32:J37" si="5">+IF(H32="","",IF(H32&lt;G32,-1,IF(H32=G32,0,1)))</f>
        <v/>
      </c>
      <c r="K32" s="156" t="s">
        <v>119</v>
      </c>
      <c r="L32" s="203"/>
    </row>
    <row r="33" spans="3:12" ht="18" customHeight="1" x14ac:dyDescent="0.35">
      <c r="C33" s="146" t="s">
        <v>98</v>
      </c>
      <c r="D33" s="11"/>
      <c r="E33" s="147"/>
      <c r="F33" s="147"/>
      <c r="G33" s="28">
        <v>5</v>
      </c>
      <c r="H33" s="28"/>
      <c r="I33" s="29">
        <v>0</v>
      </c>
      <c r="J33" s="29" t="str">
        <f t="shared" si="5"/>
        <v/>
      </c>
      <c r="K33" s="156" t="s">
        <v>120</v>
      </c>
      <c r="L33" s="203"/>
    </row>
    <row r="34" spans="3:12" ht="18" customHeight="1" x14ac:dyDescent="0.35">
      <c r="C34" s="146" t="s">
        <v>99</v>
      </c>
      <c r="D34" s="14"/>
      <c r="E34" s="7"/>
      <c r="F34" s="13"/>
      <c r="G34" s="27">
        <v>5</v>
      </c>
      <c r="H34" s="27"/>
      <c r="I34" s="29">
        <v>0</v>
      </c>
      <c r="J34" s="29" t="str">
        <f t="shared" si="5"/>
        <v/>
      </c>
      <c r="K34" s="156" t="s">
        <v>121</v>
      </c>
      <c r="L34" s="203"/>
    </row>
    <row r="35" spans="3:12" ht="27" customHeight="1" x14ac:dyDescent="0.35">
      <c r="C35" s="146" t="s">
        <v>100</v>
      </c>
      <c r="D35" s="17"/>
      <c r="E35" s="22"/>
      <c r="F35" s="12"/>
      <c r="G35" s="28">
        <v>5</v>
      </c>
      <c r="H35" s="28"/>
      <c r="I35" s="29">
        <v>0</v>
      </c>
      <c r="J35" s="29" t="str">
        <f t="shared" si="5"/>
        <v/>
      </c>
      <c r="K35" s="156" t="s">
        <v>122</v>
      </c>
      <c r="L35" s="203"/>
    </row>
    <row r="36" spans="3:12" ht="18" hidden="1" customHeight="1" x14ac:dyDescent="0.35">
      <c r="C36" s="153"/>
      <c r="D36" s="17"/>
      <c r="E36" s="22"/>
      <c r="F36" s="12"/>
      <c r="G36" s="27"/>
      <c r="H36" s="28"/>
      <c r="I36" s="29">
        <v>0</v>
      </c>
      <c r="J36" s="29" t="str">
        <f t="shared" si="5"/>
        <v/>
      </c>
      <c r="K36" s="155"/>
      <c r="L36" s="203"/>
    </row>
    <row r="37" spans="3:12" ht="18" hidden="1" customHeight="1" x14ac:dyDescent="0.35">
      <c r="C37" s="153"/>
      <c r="D37" s="11"/>
      <c r="E37" s="147"/>
      <c r="F37" s="147"/>
      <c r="G37" s="27"/>
      <c r="H37" s="28"/>
      <c r="I37" s="29">
        <v>0</v>
      </c>
      <c r="J37" s="29" t="str">
        <f t="shared" si="5"/>
        <v/>
      </c>
      <c r="K37" s="155"/>
      <c r="L37" s="203"/>
    </row>
    <row r="38" spans="3:12" ht="19" customHeight="1" x14ac:dyDescent="0.35">
      <c r="C38" s="145" t="s">
        <v>101</v>
      </c>
      <c r="D38" s="57">
        <v>10</v>
      </c>
      <c r="E38" s="21">
        <f>10*D38/$D$9</f>
        <v>2</v>
      </c>
      <c r="F38" s="6"/>
      <c r="G38" s="26">
        <f t="shared" ref="G38:H38" si="6">+IFERROR(AVERAGE(G39:G44),0)</f>
        <v>4.25</v>
      </c>
      <c r="H38" s="26">
        <f t="shared" si="6"/>
        <v>0</v>
      </c>
      <c r="I38" s="25">
        <v>0</v>
      </c>
      <c r="J38" s="25">
        <f>+IF(H38=0,0,IF(H38&lt;G38,-1,IF(H38=G38,0,1)))</f>
        <v>0</v>
      </c>
      <c r="K38" s="33"/>
      <c r="L38" s="42"/>
    </row>
    <row r="39" spans="3:12" ht="18" customHeight="1" x14ac:dyDescent="0.35">
      <c r="C39" s="146" t="s">
        <v>102</v>
      </c>
      <c r="D39" s="11"/>
      <c r="E39" s="5"/>
      <c r="F39" s="5"/>
      <c r="G39" s="27">
        <v>7</v>
      </c>
      <c r="H39" s="27"/>
      <c r="I39" s="29">
        <v>0</v>
      </c>
      <c r="J39" s="29" t="str">
        <f t="shared" ref="J39:J44" si="7">+IF(H39="","",IF(H39&lt;G39,-1,IF(H39=G39,0,1)))</f>
        <v/>
      </c>
      <c r="K39" s="156" t="s">
        <v>123</v>
      </c>
      <c r="L39" s="203"/>
    </row>
    <row r="40" spans="3:12" ht="18" customHeight="1" x14ac:dyDescent="0.35">
      <c r="C40" s="146" t="s">
        <v>103</v>
      </c>
      <c r="D40" s="11"/>
      <c r="E40" s="5"/>
      <c r="F40" s="5"/>
      <c r="G40" s="27">
        <v>5</v>
      </c>
      <c r="H40" s="27"/>
      <c r="I40" s="29">
        <v>0</v>
      </c>
      <c r="J40" s="29" t="str">
        <f t="shared" si="7"/>
        <v/>
      </c>
      <c r="K40" s="156" t="s">
        <v>124</v>
      </c>
      <c r="L40" s="203"/>
    </row>
    <row r="41" spans="3:12" ht="19" customHeight="1" x14ac:dyDescent="0.35">
      <c r="C41" s="146" t="s">
        <v>104</v>
      </c>
      <c r="D41" s="11"/>
      <c r="E41" s="5"/>
      <c r="F41" s="5"/>
      <c r="G41" s="27">
        <v>4</v>
      </c>
      <c r="H41" s="27"/>
      <c r="I41" s="29">
        <v>0</v>
      </c>
      <c r="J41" s="29" t="str">
        <f t="shared" si="7"/>
        <v/>
      </c>
      <c r="K41" s="156" t="s">
        <v>125</v>
      </c>
      <c r="L41" s="203"/>
    </row>
    <row r="42" spans="3:12" ht="18" customHeight="1" x14ac:dyDescent="0.35">
      <c r="C42" s="146" t="s">
        <v>105</v>
      </c>
      <c r="D42" s="11"/>
      <c r="E42" s="5"/>
      <c r="F42" s="5"/>
      <c r="G42" s="28">
        <v>1</v>
      </c>
      <c r="H42" s="28"/>
      <c r="I42" s="29">
        <v>0</v>
      </c>
      <c r="J42" s="29" t="str">
        <f t="shared" si="7"/>
        <v/>
      </c>
      <c r="K42" s="156" t="s">
        <v>126</v>
      </c>
      <c r="L42" s="203"/>
    </row>
    <row r="43" spans="3:12" ht="18" hidden="1" customHeight="1" x14ac:dyDescent="0.35">
      <c r="C43" s="50"/>
      <c r="D43" s="11"/>
      <c r="E43" s="5"/>
      <c r="F43" s="5"/>
      <c r="G43" s="28"/>
      <c r="H43" s="28"/>
      <c r="I43" s="29">
        <v>0</v>
      </c>
      <c r="J43" s="29" t="str">
        <f t="shared" si="7"/>
        <v/>
      </c>
      <c r="K43" s="155"/>
      <c r="L43" s="203"/>
    </row>
    <row r="44" spans="3:12" ht="17" hidden="1" customHeight="1" x14ac:dyDescent="0.35">
      <c r="C44" s="50"/>
      <c r="D44" s="11"/>
      <c r="E44" s="5"/>
      <c r="F44" s="5"/>
      <c r="G44" s="150"/>
      <c r="H44" s="28"/>
      <c r="I44" s="29">
        <v>0</v>
      </c>
      <c r="J44" s="29" t="str">
        <f t="shared" si="7"/>
        <v/>
      </c>
      <c r="K44" s="155"/>
      <c r="L44" s="203"/>
    </row>
    <row r="45" spans="3:12" ht="36" hidden="1" customHeight="1" thickBot="1" x14ac:dyDescent="0.4">
      <c r="C45" s="50"/>
      <c r="D45" s="11"/>
      <c r="E45" s="21">
        <f>10*D45/$D$9</f>
        <v>0</v>
      </c>
      <c r="F45" s="6"/>
      <c r="G45" s="45"/>
      <c r="H45" s="26"/>
      <c r="I45" s="25">
        <v>0</v>
      </c>
      <c r="J45" s="25">
        <f>+IF(H45=0,0,IF(H45&lt;G45,-1,IF(H45=G45,0,1)))</f>
        <v>0</v>
      </c>
      <c r="K45" s="33"/>
      <c r="L45" s="42"/>
    </row>
    <row r="46" spans="3:12" ht="38" hidden="1" customHeight="1" x14ac:dyDescent="0.35">
      <c r="C46" s="52"/>
      <c r="D46" s="11"/>
      <c r="E46" s="5"/>
      <c r="F46" s="5"/>
      <c r="G46" s="27"/>
      <c r="H46" s="27"/>
      <c r="I46" s="29">
        <v>0</v>
      </c>
      <c r="J46" s="29" t="str">
        <f t="shared" ref="J46:J51" si="8">+IF(H46="","",IF(H46&lt;G46,-1,IF(H46=G46,0,1)))</f>
        <v/>
      </c>
      <c r="K46" s="204"/>
      <c r="L46" s="200"/>
    </row>
    <row r="47" spans="3:12" ht="43" hidden="1" customHeight="1" x14ac:dyDescent="0.35">
      <c r="C47" s="52"/>
      <c r="D47" s="11"/>
      <c r="E47" s="5"/>
      <c r="F47" s="5"/>
      <c r="G47" s="27"/>
      <c r="H47" s="27"/>
      <c r="I47" s="29">
        <v>0</v>
      </c>
      <c r="J47" s="29" t="str">
        <f t="shared" si="8"/>
        <v/>
      </c>
      <c r="K47" s="204"/>
      <c r="L47" s="201"/>
    </row>
    <row r="48" spans="3:12" ht="19" hidden="1" customHeight="1" x14ac:dyDescent="0.35">
      <c r="C48" s="52"/>
      <c r="D48" s="11"/>
      <c r="E48" s="5"/>
      <c r="F48" s="5"/>
      <c r="G48" s="27"/>
      <c r="H48" s="27"/>
      <c r="I48" s="29">
        <v>0</v>
      </c>
      <c r="J48" s="29" t="str">
        <f t="shared" si="8"/>
        <v/>
      </c>
      <c r="K48" s="204"/>
      <c r="L48" s="201"/>
    </row>
    <row r="49" spans="1:12" ht="25" hidden="1" customHeight="1" x14ac:dyDescent="0.35">
      <c r="A49" s="2">
        <v>10</v>
      </c>
      <c r="C49" s="50"/>
      <c r="D49" s="11"/>
      <c r="E49" s="5"/>
      <c r="F49" s="5"/>
      <c r="G49" s="28"/>
      <c r="H49" s="28"/>
      <c r="I49" s="29">
        <v>0</v>
      </c>
      <c r="J49" s="29" t="str">
        <f t="shared" si="8"/>
        <v/>
      </c>
      <c r="K49" s="204"/>
      <c r="L49" s="201"/>
    </row>
    <row r="50" spans="1:12" ht="14" hidden="1" customHeight="1" x14ac:dyDescent="0.35">
      <c r="C50" s="50"/>
      <c r="D50" s="11"/>
      <c r="E50" s="5"/>
      <c r="F50" s="5"/>
      <c r="G50" s="28"/>
      <c r="H50" s="28"/>
      <c r="I50" s="29">
        <v>0</v>
      </c>
      <c r="J50" s="29" t="str">
        <f t="shared" si="8"/>
        <v/>
      </c>
      <c r="K50" s="204"/>
      <c r="L50" s="201"/>
    </row>
    <row r="51" spans="1:12" ht="24" hidden="1" customHeight="1" thickBot="1" x14ac:dyDescent="0.4">
      <c r="C51" s="50"/>
      <c r="D51" s="43"/>
      <c r="E51" s="44"/>
      <c r="F51" s="44"/>
      <c r="G51" s="45"/>
      <c r="H51" s="45"/>
      <c r="I51" s="46">
        <v>0</v>
      </c>
      <c r="J51" s="46" t="str">
        <f t="shared" si="8"/>
        <v/>
      </c>
      <c r="K51" s="205"/>
      <c r="L51" s="202"/>
    </row>
    <row r="52" spans="1:12" hidden="1" x14ac:dyDescent="0.35">
      <c r="B52" s="8"/>
      <c r="C52" s="32"/>
      <c r="D52" s="32"/>
      <c r="E52" s="32"/>
      <c r="F52" s="32"/>
      <c r="G52" s="32"/>
      <c r="H52" s="32"/>
      <c r="I52" s="32"/>
      <c r="J52" s="32"/>
      <c r="K52" s="32"/>
      <c r="L52" s="32"/>
    </row>
    <row r="53" spans="1:12" s="2" customFormat="1" hidden="1" x14ac:dyDescent="0.35">
      <c r="C53" s="32"/>
      <c r="D53" s="32"/>
      <c r="E53" s="32"/>
      <c r="F53" s="32"/>
      <c r="G53" s="32"/>
      <c r="H53" s="32"/>
      <c r="I53" s="32"/>
      <c r="J53" s="32"/>
      <c r="K53" s="32"/>
      <c r="L53" s="32"/>
    </row>
    <row r="54" spans="1:12" s="2" customFormat="1" x14ac:dyDescent="0.35">
      <c r="C54" s="32"/>
      <c r="D54" s="32"/>
      <c r="E54" s="32"/>
      <c r="F54" s="32"/>
      <c r="G54" s="32"/>
      <c r="H54" s="32"/>
      <c r="I54" s="32"/>
      <c r="J54" s="32"/>
      <c r="K54" s="32"/>
      <c r="L54" s="32"/>
    </row>
    <row r="55" spans="1:12" x14ac:dyDescent="0.35">
      <c r="B55" s="8"/>
      <c r="C55" s="32"/>
      <c r="D55" s="32"/>
      <c r="E55" s="32"/>
      <c r="F55" s="32"/>
      <c r="G55" s="32"/>
      <c r="H55" s="32"/>
      <c r="I55" s="32"/>
      <c r="J55" s="32"/>
      <c r="K55" s="32"/>
      <c r="L55" s="32"/>
    </row>
    <row r="56" spans="1:12" s="2" customFormat="1" x14ac:dyDescent="0.35">
      <c r="C56" s="32"/>
      <c r="D56" s="32"/>
      <c r="E56" s="32"/>
      <c r="F56" s="32"/>
      <c r="G56" s="32"/>
      <c r="H56" s="32"/>
      <c r="I56" s="32"/>
      <c r="J56" s="32"/>
      <c r="K56" s="32"/>
      <c r="L56" s="32"/>
    </row>
    <row r="57" spans="1:12" s="2" customFormat="1" x14ac:dyDescent="0.35">
      <c r="C57" s="32"/>
      <c r="D57" s="32"/>
      <c r="E57" s="32"/>
      <c r="F57" s="32"/>
      <c r="G57" s="32"/>
      <c r="H57" s="32"/>
      <c r="I57" s="32"/>
      <c r="J57" s="32"/>
      <c r="K57" s="32"/>
      <c r="L57" s="32"/>
    </row>
    <row r="58" spans="1:12" s="2" customFormat="1" x14ac:dyDescent="0.35">
      <c r="C58" s="32"/>
      <c r="D58" s="32"/>
      <c r="E58" s="32"/>
      <c r="F58" s="32"/>
      <c r="G58" s="32"/>
      <c r="H58" s="32"/>
      <c r="I58" s="32"/>
      <c r="J58" s="32"/>
      <c r="K58" s="32"/>
      <c r="L58" s="32"/>
    </row>
    <row r="59" spans="1:12" s="2" customFormat="1" x14ac:dyDescent="0.35">
      <c r="C59" s="32"/>
      <c r="D59" s="32"/>
      <c r="E59" s="32"/>
      <c r="F59" s="32"/>
      <c r="G59" s="32"/>
      <c r="H59" s="32"/>
      <c r="I59" s="32"/>
      <c r="J59" s="32"/>
      <c r="K59" s="32"/>
      <c r="L59" s="32"/>
    </row>
    <row r="60" spans="1:12" s="2" customFormat="1" x14ac:dyDescent="0.35">
      <c r="C60" s="32"/>
      <c r="D60" s="32"/>
      <c r="E60" s="32"/>
      <c r="F60" s="32"/>
      <c r="G60" s="32"/>
      <c r="H60" s="32"/>
      <c r="I60" s="32"/>
      <c r="J60" s="32"/>
      <c r="K60" s="32"/>
      <c r="L60" s="32"/>
    </row>
    <row r="61" spans="1:12" s="2" customFormat="1" x14ac:dyDescent="0.35">
      <c r="C61" s="32"/>
      <c r="D61" s="32"/>
      <c r="E61" s="32"/>
      <c r="F61" s="32"/>
      <c r="G61" s="32"/>
      <c r="H61" s="32"/>
      <c r="I61" s="32"/>
      <c r="J61" s="32"/>
      <c r="K61" s="32"/>
      <c r="L61" s="32"/>
    </row>
    <row r="62" spans="1:12" s="2" customFormat="1" x14ac:dyDescent="0.35">
      <c r="C62" s="32"/>
      <c r="D62" s="32"/>
      <c r="E62" s="32"/>
      <c r="F62" s="32"/>
      <c r="G62" s="32"/>
      <c r="H62" s="32"/>
      <c r="I62" s="32"/>
      <c r="J62" s="32"/>
      <c r="K62" s="32"/>
      <c r="L62" s="32"/>
    </row>
    <row r="63" spans="1:12" s="2" customFormat="1" x14ac:dyDescent="0.35">
      <c r="C63" s="32"/>
      <c r="D63" s="32"/>
      <c r="E63" s="32"/>
      <c r="F63" s="32"/>
      <c r="G63" s="32"/>
      <c r="H63" s="32"/>
      <c r="I63" s="32"/>
      <c r="J63" s="32"/>
      <c r="K63" s="32"/>
      <c r="L63" s="32"/>
    </row>
    <row r="64" spans="1:12" s="2" customFormat="1" x14ac:dyDescent="0.35">
      <c r="C64" s="32"/>
      <c r="D64" s="32"/>
      <c r="E64" s="32"/>
      <c r="F64" s="32"/>
      <c r="G64" s="32"/>
      <c r="H64" s="32"/>
      <c r="I64" s="32"/>
      <c r="J64" s="32"/>
      <c r="K64" s="32"/>
      <c r="L64" s="32"/>
    </row>
    <row r="65" spans="3:12" s="2" customFormat="1" x14ac:dyDescent="0.35">
      <c r="C65" s="32"/>
      <c r="D65" s="32"/>
      <c r="E65" s="32"/>
      <c r="F65" s="32"/>
      <c r="G65" s="32"/>
      <c r="H65" s="32"/>
      <c r="I65" s="32"/>
      <c r="J65" s="32"/>
      <c r="L65" s="32"/>
    </row>
    <row r="66" spans="3:12" s="2" customFormat="1" x14ac:dyDescent="0.35">
      <c r="C66" s="32"/>
      <c r="D66" s="32"/>
      <c r="E66" s="32"/>
      <c r="F66" s="32"/>
      <c r="G66" s="32"/>
      <c r="H66" s="32"/>
      <c r="I66" s="32"/>
      <c r="J66" s="32"/>
      <c r="L66" s="32"/>
    </row>
    <row r="67" spans="3:12" s="2" customFormat="1" x14ac:dyDescent="0.35">
      <c r="C67" s="32"/>
      <c r="D67" s="32"/>
      <c r="E67" s="32"/>
      <c r="F67" s="32"/>
      <c r="G67" s="32"/>
      <c r="H67" s="32"/>
      <c r="I67" s="32"/>
      <c r="J67" s="32"/>
      <c r="L67" s="32"/>
    </row>
    <row r="68" spans="3:12" s="2" customFormat="1" x14ac:dyDescent="0.35">
      <c r="C68" s="32"/>
      <c r="D68" s="32"/>
      <c r="E68" s="32"/>
      <c r="F68" s="32"/>
      <c r="G68" s="32"/>
      <c r="H68" s="32"/>
      <c r="I68" s="32"/>
      <c r="J68" s="32"/>
      <c r="L68" s="32"/>
    </row>
    <row r="69" spans="3:12" s="2" customFormat="1" x14ac:dyDescent="0.35">
      <c r="C69" s="32"/>
      <c r="D69" s="32"/>
      <c r="E69" s="32"/>
      <c r="F69" s="32"/>
      <c r="G69" s="32"/>
      <c r="H69" s="32"/>
      <c r="I69" s="32"/>
      <c r="J69" s="32"/>
      <c r="L69" s="32"/>
    </row>
    <row r="70" spans="3:12" s="2" customFormat="1" x14ac:dyDescent="0.35">
      <c r="C70" s="32"/>
      <c r="D70" s="32"/>
      <c r="E70" s="32"/>
      <c r="F70" s="32"/>
      <c r="G70" s="32"/>
      <c r="H70" s="32"/>
      <c r="I70" s="32"/>
      <c r="J70" s="32"/>
      <c r="L70" s="32"/>
    </row>
    <row r="71" spans="3:12" s="2" customFormat="1" x14ac:dyDescent="0.35">
      <c r="C71" s="32"/>
      <c r="D71" s="32"/>
      <c r="E71" s="32"/>
      <c r="F71" s="32"/>
      <c r="G71" s="32"/>
      <c r="H71" s="32"/>
      <c r="I71" s="32"/>
      <c r="J71" s="32"/>
      <c r="L71" s="32"/>
    </row>
    <row r="72" spans="3:12" s="2" customFormat="1" x14ac:dyDescent="0.35">
      <c r="C72" s="32"/>
      <c r="D72" s="32"/>
      <c r="E72" s="32"/>
      <c r="F72" s="32"/>
      <c r="G72" s="32"/>
      <c r="H72" s="32"/>
      <c r="I72" s="32"/>
      <c r="J72" s="32"/>
      <c r="L72" s="32"/>
    </row>
    <row r="73" spans="3:12" s="2" customFormat="1" x14ac:dyDescent="0.35">
      <c r="C73" s="32"/>
      <c r="D73" s="32"/>
      <c r="E73" s="32"/>
      <c r="F73" s="32"/>
      <c r="G73" s="32"/>
      <c r="H73" s="32"/>
      <c r="I73" s="32"/>
      <c r="J73" s="32"/>
      <c r="L73" s="32"/>
    </row>
    <row r="74" spans="3:12" s="2" customFormat="1" x14ac:dyDescent="0.35">
      <c r="C74" s="32"/>
      <c r="D74" s="32"/>
      <c r="E74" s="32"/>
      <c r="F74" s="32"/>
      <c r="G74" s="32"/>
      <c r="H74" s="32"/>
      <c r="I74" s="32"/>
      <c r="J74" s="32"/>
      <c r="L74" s="32"/>
    </row>
    <row r="75" spans="3:12" s="2" customFormat="1" x14ac:dyDescent="0.35">
      <c r="G75" s="24"/>
      <c r="H75" s="24"/>
      <c r="I75" s="24"/>
      <c r="J75" s="24"/>
    </row>
    <row r="76" spans="3:12" s="2" customFormat="1" x14ac:dyDescent="0.35">
      <c r="G76" s="24"/>
      <c r="H76" s="24"/>
      <c r="I76" s="24"/>
      <c r="J76" s="24"/>
    </row>
    <row r="77" spans="3:12" s="2" customFormat="1" x14ac:dyDescent="0.35">
      <c r="G77" s="24"/>
      <c r="H77" s="24"/>
      <c r="I77" s="24"/>
      <c r="J77" s="24"/>
    </row>
    <row r="78" spans="3:12" s="2" customFormat="1" x14ac:dyDescent="0.35">
      <c r="G78" s="24"/>
      <c r="H78" s="24"/>
      <c r="I78" s="24"/>
      <c r="J78" s="24"/>
    </row>
    <row r="79" spans="3:12" s="2" customFormat="1" x14ac:dyDescent="0.35">
      <c r="G79" s="24"/>
      <c r="H79" s="24"/>
      <c r="I79" s="24"/>
      <c r="J79" s="24"/>
    </row>
    <row r="80" spans="3:12" s="2" customFormat="1" x14ac:dyDescent="0.35">
      <c r="G80" s="24"/>
      <c r="H80" s="24"/>
      <c r="I80" s="24"/>
      <c r="J80" s="24"/>
    </row>
    <row r="81" spans="7:10" s="2" customFormat="1" x14ac:dyDescent="0.35">
      <c r="G81" s="24"/>
      <c r="H81" s="24"/>
      <c r="I81" s="24"/>
      <c r="J81" s="24"/>
    </row>
    <row r="82" spans="7:10" s="2" customFormat="1" x14ac:dyDescent="0.35">
      <c r="G82" s="24"/>
      <c r="H82" s="24"/>
      <c r="I82" s="24"/>
      <c r="J82" s="24"/>
    </row>
    <row r="83" spans="7:10" s="2" customFormat="1" x14ac:dyDescent="0.35">
      <c r="G83" s="24"/>
      <c r="H83" s="24"/>
      <c r="I83" s="24"/>
      <c r="J83" s="24"/>
    </row>
    <row r="84" spans="7:10" s="2" customFormat="1" x14ac:dyDescent="0.35">
      <c r="G84" s="24"/>
      <c r="H84" s="24"/>
      <c r="I84" s="24"/>
      <c r="J84" s="24"/>
    </row>
    <row r="85" spans="7:10" s="2" customFormat="1" x14ac:dyDescent="0.35">
      <c r="G85" s="24"/>
      <c r="H85" s="24"/>
      <c r="I85" s="24"/>
      <c r="J85" s="24"/>
    </row>
    <row r="86" spans="7:10" s="2" customFormat="1" x14ac:dyDescent="0.35">
      <c r="G86" s="24"/>
      <c r="H86" s="24"/>
      <c r="I86" s="24"/>
      <c r="J86" s="24"/>
    </row>
    <row r="87" spans="7:10" s="2" customFormat="1" x14ac:dyDescent="0.35">
      <c r="G87" s="24"/>
      <c r="H87" s="24"/>
      <c r="I87" s="24"/>
      <c r="J87" s="24"/>
    </row>
    <row r="88" spans="7:10" s="2" customFormat="1" x14ac:dyDescent="0.35">
      <c r="G88" s="24"/>
      <c r="H88" s="24"/>
      <c r="I88" s="24"/>
      <c r="J88" s="24"/>
    </row>
    <row r="89" spans="7:10" s="2" customFormat="1" x14ac:dyDescent="0.35">
      <c r="G89" s="24"/>
      <c r="H89" s="24"/>
      <c r="I89" s="24"/>
      <c r="J89" s="24"/>
    </row>
    <row r="90" spans="7:10" s="2" customFormat="1" x14ac:dyDescent="0.35">
      <c r="G90" s="24"/>
      <c r="H90" s="24"/>
      <c r="I90" s="24"/>
      <c r="J90" s="24"/>
    </row>
    <row r="91" spans="7:10" s="2" customFormat="1" x14ac:dyDescent="0.35">
      <c r="G91" s="24"/>
      <c r="H91" s="24"/>
      <c r="I91" s="24"/>
      <c r="J91" s="24"/>
    </row>
    <row r="92" spans="7:10" s="2" customFormat="1" x14ac:dyDescent="0.35">
      <c r="G92" s="24"/>
      <c r="H92" s="24"/>
      <c r="I92" s="24"/>
      <c r="J92" s="24"/>
    </row>
    <row r="93" spans="7:10" s="2" customFormat="1" x14ac:dyDescent="0.35">
      <c r="G93" s="24"/>
      <c r="H93" s="24"/>
      <c r="I93" s="24"/>
      <c r="J93" s="24"/>
    </row>
    <row r="94" spans="7:10" s="2" customFormat="1" x14ac:dyDescent="0.35">
      <c r="G94" s="24"/>
      <c r="H94" s="24"/>
      <c r="I94" s="24"/>
      <c r="J94" s="24"/>
    </row>
    <row r="95" spans="7:10" s="2" customFormat="1" x14ac:dyDescent="0.35">
      <c r="G95" s="24"/>
      <c r="H95" s="24"/>
      <c r="I95" s="24"/>
      <c r="J95" s="24"/>
    </row>
    <row r="96" spans="7:10" s="2" customFormat="1" x14ac:dyDescent="0.35">
      <c r="G96" s="24"/>
      <c r="H96" s="24"/>
      <c r="I96" s="24"/>
      <c r="J96" s="24"/>
    </row>
    <row r="97" spans="7:10" s="2" customFormat="1" x14ac:dyDescent="0.35">
      <c r="G97" s="24"/>
      <c r="H97" s="24"/>
      <c r="I97" s="24"/>
      <c r="J97" s="24"/>
    </row>
    <row r="98" spans="7:10" s="2" customFormat="1" x14ac:dyDescent="0.35">
      <c r="G98" s="24"/>
      <c r="H98" s="24"/>
      <c r="I98" s="24"/>
      <c r="J98" s="24"/>
    </row>
    <row r="99" spans="7:10" s="2" customFormat="1" x14ac:dyDescent="0.35">
      <c r="G99" s="24"/>
      <c r="H99" s="24"/>
      <c r="I99" s="24"/>
      <c r="J99" s="24"/>
    </row>
    <row r="100" spans="7:10" s="2" customFormat="1" x14ac:dyDescent="0.35">
      <c r="G100" s="24"/>
      <c r="H100" s="24"/>
      <c r="I100" s="24"/>
      <c r="J100" s="24"/>
    </row>
    <row r="101" spans="7:10" s="2" customFormat="1" x14ac:dyDescent="0.35">
      <c r="G101" s="24"/>
      <c r="H101" s="24"/>
      <c r="I101" s="24"/>
      <c r="J101" s="24"/>
    </row>
    <row r="102" spans="7:10" s="2" customFormat="1" x14ac:dyDescent="0.35">
      <c r="G102" s="24"/>
      <c r="H102" s="24"/>
      <c r="I102" s="24"/>
      <c r="J102" s="24"/>
    </row>
    <row r="103" spans="7:10" s="2" customFormat="1" x14ac:dyDescent="0.35">
      <c r="G103" s="24"/>
      <c r="H103" s="24"/>
      <c r="I103" s="24"/>
      <c r="J103" s="24"/>
    </row>
    <row r="104" spans="7:10" s="2" customFormat="1" x14ac:dyDescent="0.35">
      <c r="G104" s="24"/>
      <c r="H104" s="24"/>
      <c r="I104" s="24"/>
      <c r="J104" s="24"/>
    </row>
    <row r="105" spans="7:10" s="2" customFormat="1" x14ac:dyDescent="0.35">
      <c r="G105" s="24"/>
      <c r="H105" s="24"/>
      <c r="I105" s="24"/>
      <c r="J105" s="24"/>
    </row>
    <row r="106" spans="7:10" s="2" customFormat="1" x14ac:dyDescent="0.35">
      <c r="G106" s="24"/>
      <c r="H106" s="24"/>
      <c r="I106" s="24"/>
      <c r="J106" s="24"/>
    </row>
    <row r="107" spans="7:10" s="2" customFormat="1" x14ac:dyDescent="0.35">
      <c r="G107" s="24"/>
      <c r="H107" s="24"/>
      <c r="I107" s="24"/>
      <c r="J107" s="24"/>
    </row>
    <row r="108" spans="7:10" s="2" customFormat="1" x14ac:dyDescent="0.35">
      <c r="G108" s="24"/>
      <c r="H108" s="24"/>
      <c r="I108" s="24"/>
      <c r="J108" s="24"/>
    </row>
    <row r="109" spans="7:10" s="2" customFormat="1" x14ac:dyDescent="0.35">
      <c r="G109" s="24"/>
      <c r="H109" s="24"/>
      <c r="I109" s="24"/>
      <c r="J109" s="24"/>
    </row>
    <row r="110" spans="7:10" s="2" customFormat="1" x14ac:dyDescent="0.35">
      <c r="G110" s="24"/>
      <c r="H110" s="24"/>
      <c r="I110" s="24"/>
      <c r="J110" s="24"/>
    </row>
    <row r="111" spans="7:10" s="2" customFormat="1" x14ac:dyDescent="0.35">
      <c r="G111" s="24"/>
      <c r="H111" s="24"/>
      <c r="I111" s="24"/>
      <c r="J111" s="24"/>
    </row>
    <row r="112" spans="7:10" s="2" customFormat="1" x14ac:dyDescent="0.35">
      <c r="G112" s="24"/>
      <c r="H112" s="24"/>
      <c r="I112" s="24"/>
      <c r="J112" s="24"/>
    </row>
    <row r="113" spans="7:11" s="2" customFormat="1" x14ac:dyDescent="0.35">
      <c r="G113" s="24"/>
      <c r="H113" s="24"/>
      <c r="I113" s="24"/>
      <c r="J113" s="24"/>
    </row>
    <row r="114" spans="7:11" s="2" customFormat="1" x14ac:dyDescent="0.35">
      <c r="G114" s="24"/>
      <c r="H114" s="24"/>
      <c r="I114" s="24"/>
      <c r="J114" s="24"/>
    </row>
    <row r="115" spans="7:11" s="2" customFormat="1" x14ac:dyDescent="0.35">
      <c r="G115" s="24"/>
      <c r="H115" s="24"/>
      <c r="I115" s="24"/>
      <c r="J115" s="24"/>
    </row>
    <row r="116" spans="7:11" s="2" customFormat="1" x14ac:dyDescent="0.35">
      <c r="G116" s="24"/>
      <c r="H116" s="24"/>
      <c r="I116" s="24"/>
      <c r="J116" s="24"/>
    </row>
    <row r="117" spans="7:11" s="2" customFormat="1" x14ac:dyDescent="0.35">
      <c r="G117" s="24"/>
      <c r="H117" s="24"/>
      <c r="I117" s="24"/>
      <c r="J117" s="24"/>
    </row>
    <row r="118" spans="7:11" s="2" customFormat="1" x14ac:dyDescent="0.35">
      <c r="G118" s="24"/>
      <c r="H118" s="24"/>
      <c r="I118" s="24"/>
      <c r="J118" s="24"/>
    </row>
    <row r="119" spans="7:11" s="2" customFormat="1" x14ac:dyDescent="0.35">
      <c r="G119" s="24"/>
      <c r="H119" s="24"/>
      <c r="I119" s="24"/>
      <c r="J119" s="24"/>
    </row>
    <row r="120" spans="7:11" s="2" customFormat="1" x14ac:dyDescent="0.35">
      <c r="G120" s="24"/>
      <c r="H120" s="24"/>
      <c r="I120" s="24"/>
      <c r="J120" s="24"/>
    </row>
    <row r="121" spans="7:11" s="2" customFormat="1" x14ac:dyDescent="0.35">
      <c r="G121" s="24"/>
      <c r="H121" s="24"/>
      <c r="I121" s="24"/>
      <c r="J121" s="24"/>
      <c r="K121"/>
    </row>
    <row r="122" spans="7:11" s="2" customFormat="1" x14ac:dyDescent="0.35">
      <c r="G122" s="24"/>
      <c r="H122" s="24"/>
      <c r="I122" s="24"/>
      <c r="J122" s="24"/>
      <c r="K122"/>
    </row>
    <row r="123" spans="7:11" s="2" customFormat="1" x14ac:dyDescent="0.35">
      <c r="G123" s="24"/>
      <c r="H123" s="24"/>
      <c r="I123" s="24"/>
      <c r="J123" s="24"/>
      <c r="K123"/>
    </row>
    <row r="124" spans="7:11" s="2" customFormat="1" x14ac:dyDescent="0.35">
      <c r="G124" s="24"/>
      <c r="H124" s="24"/>
      <c r="I124" s="24"/>
      <c r="J124" s="24"/>
      <c r="K124"/>
    </row>
    <row r="125" spans="7:11" s="2" customFormat="1" x14ac:dyDescent="0.35">
      <c r="G125" s="24"/>
      <c r="H125" s="24"/>
      <c r="I125" s="24"/>
      <c r="J125" s="24"/>
      <c r="K125"/>
    </row>
    <row r="126" spans="7:11" s="2" customFormat="1" x14ac:dyDescent="0.35">
      <c r="G126" s="24"/>
      <c r="H126" s="24"/>
      <c r="I126" s="24"/>
      <c r="J126" s="24"/>
      <c r="K126"/>
    </row>
    <row r="127" spans="7:11" s="2" customFormat="1" x14ac:dyDescent="0.35">
      <c r="G127" s="24"/>
      <c r="H127" s="24"/>
      <c r="I127" s="24"/>
      <c r="J127" s="24"/>
      <c r="K127"/>
    </row>
    <row r="128" spans="7:11" s="2" customFormat="1" x14ac:dyDescent="0.35">
      <c r="G128" s="24"/>
      <c r="H128" s="24"/>
      <c r="I128" s="24"/>
      <c r="J128" s="24"/>
      <c r="K128"/>
    </row>
    <row r="129" spans="7:11" s="2" customFormat="1" x14ac:dyDescent="0.35">
      <c r="G129" s="24"/>
      <c r="H129" s="24"/>
      <c r="I129" s="24"/>
      <c r="J129" s="24"/>
      <c r="K129"/>
    </row>
    <row r="130" spans="7:11" s="2" customFormat="1" x14ac:dyDescent="0.35">
      <c r="G130" s="24"/>
      <c r="H130" s="24"/>
      <c r="I130" s="24"/>
      <c r="J130" s="24"/>
      <c r="K130"/>
    </row>
    <row r="131" spans="7:11" s="2" customFormat="1" x14ac:dyDescent="0.35">
      <c r="G131" s="24"/>
      <c r="H131" s="24"/>
      <c r="I131" s="24"/>
      <c r="J131" s="24"/>
      <c r="K131"/>
    </row>
    <row r="132" spans="7:11" s="2" customFormat="1" x14ac:dyDescent="0.35">
      <c r="G132" s="24"/>
      <c r="H132" s="24"/>
      <c r="I132" s="24"/>
      <c r="J132" s="24"/>
      <c r="K132"/>
    </row>
    <row r="133" spans="7:11" s="2" customFormat="1" x14ac:dyDescent="0.35">
      <c r="G133" s="24"/>
      <c r="H133" s="24"/>
      <c r="I133" s="24"/>
      <c r="J133" s="24"/>
      <c r="K133"/>
    </row>
    <row r="134" spans="7:11" s="2" customFormat="1" x14ac:dyDescent="0.35">
      <c r="G134" s="24"/>
      <c r="H134" s="24"/>
      <c r="I134" s="24"/>
      <c r="J134" s="24"/>
      <c r="K134"/>
    </row>
    <row r="135" spans="7:11" s="2" customFormat="1" x14ac:dyDescent="0.35">
      <c r="G135" s="24"/>
      <c r="H135" s="24"/>
      <c r="I135" s="24"/>
      <c r="J135" s="24"/>
      <c r="K135"/>
    </row>
    <row r="136" spans="7:11" s="2" customFormat="1" x14ac:dyDescent="0.35">
      <c r="G136" s="24"/>
      <c r="H136" s="24"/>
      <c r="I136" s="24"/>
      <c r="J136" s="24"/>
      <c r="K136"/>
    </row>
    <row r="137" spans="7:11" s="2" customFormat="1" x14ac:dyDescent="0.35">
      <c r="G137" s="24"/>
      <c r="H137" s="24"/>
      <c r="I137" s="24"/>
      <c r="J137" s="24"/>
      <c r="K137"/>
    </row>
    <row r="138" spans="7:11" s="2" customFormat="1" x14ac:dyDescent="0.35">
      <c r="G138" s="24"/>
      <c r="H138" s="24"/>
      <c r="I138" s="24"/>
      <c r="J138" s="24"/>
      <c r="K138"/>
    </row>
    <row r="139" spans="7:11" s="2" customFormat="1" x14ac:dyDescent="0.35">
      <c r="G139" s="24"/>
      <c r="H139" s="24"/>
      <c r="I139" s="24"/>
      <c r="J139" s="24"/>
      <c r="K139"/>
    </row>
    <row r="140" spans="7:11" s="2" customFormat="1" x14ac:dyDescent="0.35">
      <c r="G140" s="24"/>
      <c r="H140" s="24"/>
      <c r="I140" s="24"/>
      <c r="J140" s="24"/>
      <c r="K140"/>
    </row>
    <row r="141" spans="7:11" s="2" customFormat="1" x14ac:dyDescent="0.35">
      <c r="G141" s="24"/>
      <c r="H141" s="24"/>
      <c r="I141" s="24"/>
      <c r="J141" s="24"/>
      <c r="K141"/>
    </row>
    <row r="142" spans="7:11" s="2" customFormat="1" x14ac:dyDescent="0.35">
      <c r="G142" s="24"/>
      <c r="H142" s="24"/>
      <c r="I142" s="24"/>
      <c r="J142" s="24"/>
      <c r="K142"/>
    </row>
    <row r="143" spans="7:11" s="2" customFormat="1" x14ac:dyDescent="0.35">
      <c r="G143" s="24"/>
      <c r="H143" s="24"/>
      <c r="I143" s="24"/>
      <c r="J143" s="24"/>
      <c r="K143"/>
    </row>
    <row r="144" spans="7:11" s="2" customFormat="1" x14ac:dyDescent="0.35">
      <c r="G144" s="24"/>
      <c r="H144" s="24"/>
      <c r="I144" s="24"/>
      <c r="J144" s="24"/>
      <c r="K144"/>
    </row>
    <row r="145" spans="2:11" s="2" customFormat="1" x14ac:dyDescent="0.35">
      <c r="G145" s="24"/>
      <c r="H145" s="24"/>
      <c r="I145" s="24"/>
      <c r="J145" s="24"/>
      <c r="K145"/>
    </row>
    <row r="146" spans="2:11" s="2" customFormat="1" x14ac:dyDescent="0.35">
      <c r="G146" s="24"/>
      <c r="H146" s="24"/>
      <c r="I146" s="24"/>
      <c r="J146" s="24"/>
      <c r="K146"/>
    </row>
    <row r="147" spans="2:11" s="2" customFormat="1" x14ac:dyDescent="0.35">
      <c r="G147" s="24"/>
      <c r="H147" s="24"/>
      <c r="I147" s="24"/>
      <c r="J147" s="24"/>
      <c r="K147"/>
    </row>
    <row r="148" spans="2:11" x14ac:dyDescent="0.35">
      <c r="B148" s="2"/>
    </row>
    <row r="149" spans="2:11" x14ac:dyDescent="0.35">
      <c r="B149" s="2"/>
    </row>
  </sheetData>
  <mergeCells count="16">
    <mergeCell ref="P1:Q1"/>
    <mergeCell ref="L46:L51"/>
    <mergeCell ref="L39:L44"/>
    <mergeCell ref="K46:K51"/>
    <mergeCell ref="L32:L37"/>
    <mergeCell ref="L25:L30"/>
    <mergeCell ref="L18:L23"/>
    <mergeCell ref="K7:L7"/>
    <mergeCell ref="K9:L9"/>
    <mergeCell ref="L10:L16"/>
    <mergeCell ref="K17:L17"/>
    <mergeCell ref="I2:J2"/>
    <mergeCell ref="G7:H7"/>
    <mergeCell ref="I7:J7"/>
    <mergeCell ref="G2:H2"/>
    <mergeCell ref="M1:N1"/>
  </mergeCells>
  <conditionalFormatting sqref="D32:F33 F34:F36 D18:F23 C9:E9 D25:F30 H35:H37 G49:H51 G30 D34:E34 D37:F37 G23 I10:J51 D10:H10 D17:H17 D24:H24 L24 L31 L38 L45 D12:F16 H15:H16 D39:F51 H42:H45 D31:H31 D38:H38">
    <cfRule type="expression" dxfId="64" priority="172" stopIfTrue="1">
      <formula>#REF!="R"</formula>
    </cfRule>
  </conditionalFormatting>
  <conditionalFormatting sqref="L10">
    <cfRule type="expression" dxfId="63" priority="170" stopIfTrue="1">
      <formula>#REF!="R"</formula>
    </cfRule>
  </conditionalFormatting>
  <conditionalFormatting sqref="L18">
    <cfRule type="expression" dxfId="62" priority="160" stopIfTrue="1">
      <formula>#REF!="R"</formula>
    </cfRule>
  </conditionalFormatting>
  <conditionalFormatting sqref="L25">
    <cfRule type="expression" dxfId="61" priority="155" stopIfTrue="1">
      <formula>#REF!="R"</formula>
    </cfRule>
  </conditionalFormatting>
  <conditionalFormatting sqref="L32">
    <cfRule type="expression" dxfId="60" priority="150" stopIfTrue="1">
      <formula>#REF!="R"</formula>
    </cfRule>
  </conditionalFormatting>
  <conditionalFormatting sqref="L39">
    <cfRule type="expression" dxfId="59" priority="145" stopIfTrue="1">
      <formula>#REF!="R"</formula>
    </cfRule>
  </conditionalFormatting>
  <conditionalFormatting sqref="L46">
    <cfRule type="expression" dxfId="58" priority="140" stopIfTrue="1">
      <formula>#REF!="R"</formula>
    </cfRule>
  </conditionalFormatting>
  <conditionalFormatting sqref="H12:H14">
    <cfRule type="expression" dxfId="57" priority="127" stopIfTrue="1">
      <formula>#REF!="R"</formula>
    </cfRule>
  </conditionalFormatting>
  <conditionalFormatting sqref="H19:H23">
    <cfRule type="expression" dxfId="56" priority="125" stopIfTrue="1">
      <formula>#REF!="R"</formula>
    </cfRule>
  </conditionalFormatting>
  <conditionalFormatting sqref="H26:H30">
    <cfRule type="expression" dxfId="55" priority="124" stopIfTrue="1">
      <formula>#REF!="R"</formula>
    </cfRule>
  </conditionalFormatting>
  <conditionalFormatting sqref="H33">
    <cfRule type="expression" dxfId="54" priority="123" stopIfTrue="1">
      <formula>#REF!="R"</formula>
    </cfRule>
  </conditionalFormatting>
  <conditionalFormatting sqref="G15:G16">
    <cfRule type="expression" dxfId="53" priority="82" stopIfTrue="1">
      <formula>#REF!="R"</formula>
    </cfRule>
  </conditionalFormatting>
  <conditionalFormatting sqref="G43:G45">
    <cfRule type="expression" dxfId="52" priority="54" stopIfTrue="1">
      <formula>#REF!="R"</formula>
    </cfRule>
  </conditionalFormatting>
  <conditionalFormatting sqref="C15:C16">
    <cfRule type="expression" dxfId="51" priority="35" stopIfTrue="1">
      <formula>#REF!="R"</formula>
    </cfRule>
  </conditionalFormatting>
  <conditionalFormatting sqref="C10">
    <cfRule type="expression" dxfId="50" priority="34" stopIfTrue="1">
      <formula>#REF!="R"</formula>
    </cfRule>
  </conditionalFormatting>
  <conditionalFormatting sqref="C17">
    <cfRule type="expression" dxfId="49" priority="33" stopIfTrue="1">
      <formula>#REF!="R"</formula>
    </cfRule>
  </conditionalFormatting>
  <conditionalFormatting sqref="C22">
    <cfRule type="expression" dxfId="48" priority="32" stopIfTrue="1">
      <formula>#REF!="R"</formula>
    </cfRule>
  </conditionalFormatting>
  <conditionalFormatting sqref="C11:C14">
    <cfRule type="expression" dxfId="47" priority="30" stopIfTrue="1">
      <formula>#REF!="R"</formula>
    </cfRule>
  </conditionalFormatting>
  <conditionalFormatting sqref="C18:C21">
    <cfRule type="expression" dxfId="46" priority="29" stopIfTrue="1">
      <formula>#REF!="R"</formula>
    </cfRule>
  </conditionalFormatting>
  <conditionalFormatting sqref="C23">
    <cfRule type="expression" dxfId="45" priority="28" stopIfTrue="1">
      <formula>#REF!="R"</formula>
    </cfRule>
  </conditionalFormatting>
  <conditionalFormatting sqref="C36:C37">
    <cfRule type="expression" dxfId="44" priority="22" stopIfTrue="1">
      <formula>#REF!="R"</formula>
    </cfRule>
  </conditionalFormatting>
  <conditionalFormatting sqref="C30">
    <cfRule type="expression" dxfId="43" priority="21" stopIfTrue="1">
      <formula>#REF!="R"</formula>
    </cfRule>
  </conditionalFormatting>
  <conditionalFormatting sqref="C24">
    <cfRule type="expression" dxfId="42" priority="20" stopIfTrue="1">
      <formula>#REF!="R"</formula>
    </cfRule>
  </conditionalFormatting>
  <conditionalFormatting sqref="C31">
    <cfRule type="expression" dxfId="41" priority="19" stopIfTrue="1">
      <formula>#REF!="R"</formula>
    </cfRule>
  </conditionalFormatting>
  <conditionalFormatting sqref="C38">
    <cfRule type="expression" dxfId="40" priority="18" stopIfTrue="1">
      <formula>#REF!="R"</formula>
    </cfRule>
  </conditionalFormatting>
  <conditionalFormatting sqref="C25:C29">
    <cfRule type="expression" dxfId="39" priority="17" stopIfTrue="1">
      <formula>#REF!="R"</formula>
    </cfRule>
  </conditionalFormatting>
  <conditionalFormatting sqref="C32:C35">
    <cfRule type="expression" dxfId="38" priority="16" stopIfTrue="1">
      <formula>#REF!="R"</formula>
    </cfRule>
  </conditionalFormatting>
  <conditionalFormatting sqref="C39:C42">
    <cfRule type="expression" dxfId="37" priority="15" stopIfTrue="1">
      <formula>#REF!="R"</formula>
    </cfRule>
  </conditionalFormatting>
  <conditionalFormatting sqref="K24 K31 K38 K45">
    <cfRule type="expression" dxfId="36" priority="14" stopIfTrue="1">
      <formula>#REF!="R"</formula>
    </cfRule>
  </conditionalFormatting>
  <conditionalFormatting sqref="K46">
    <cfRule type="expression" dxfId="35" priority="13" stopIfTrue="1">
      <formula>#REF!="R"</formula>
    </cfRule>
  </conditionalFormatting>
  <conditionalFormatting sqref="G12:G14">
    <cfRule type="expression" dxfId="34" priority="6" stopIfTrue="1">
      <formula>#REF!="R"</formula>
    </cfRule>
  </conditionalFormatting>
  <conditionalFormatting sqref="G19:G21">
    <cfRule type="expression" dxfId="33" priority="5" stopIfTrue="1">
      <formula>#REF!="R"</formula>
    </cfRule>
  </conditionalFormatting>
  <conditionalFormatting sqref="G26:G29">
    <cfRule type="expression" dxfId="32" priority="4" stopIfTrue="1">
      <formula>#REF!="R"</formula>
    </cfRule>
  </conditionalFormatting>
  <conditionalFormatting sqref="G35">
    <cfRule type="expression" dxfId="31" priority="3" stopIfTrue="1">
      <formula>#REF!="R"</formula>
    </cfRule>
  </conditionalFormatting>
  <conditionalFormatting sqref="G33">
    <cfRule type="expression" dxfId="30" priority="2" stopIfTrue="1">
      <formula>#REF!="R"</formula>
    </cfRule>
  </conditionalFormatting>
  <conditionalFormatting sqref="G42">
    <cfRule type="expression" dxfId="29" priority="1" stopIfTrue="1">
      <formula>#REF!="R"</formula>
    </cfRule>
  </conditionalFormatting>
  <pageMargins left="0.7" right="0.7" top="0.75" bottom="0.75" header="0.3" footer="0.3"/>
  <pageSetup paperSize="9" scale="2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77607-8D22-E547-9054-46F9E17EFE5E}">
  <sheetPr>
    <pageSetUpPr fitToPage="1"/>
  </sheetPr>
  <dimension ref="A1:AU150"/>
  <sheetViews>
    <sheetView showGridLines="0" zoomScale="70" zoomScaleNormal="70" workbookViewId="0">
      <selection activeCell="G11" sqref="G11"/>
    </sheetView>
  </sheetViews>
  <sheetFormatPr baseColWidth="10" defaultRowHeight="15.5" x14ac:dyDescent="0.35"/>
  <cols>
    <col min="1" max="1" width="4.33203125" style="2" customWidth="1"/>
    <col min="2" max="2" width="4" customWidth="1"/>
    <col min="3" max="3" width="118.1640625" style="166" customWidth="1"/>
    <col min="4" max="4" width="9.1640625" bestFit="1" customWidth="1"/>
    <col min="5" max="5" width="13.5" hidden="1" customWidth="1"/>
    <col min="6" max="6" width="8.6640625" hidden="1" customWidth="1"/>
    <col min="7" max="10" width="5" style="23" customWidth="1"/>
    <col min="11" max="12" width="5" customWidth="1"/>
    <col min="13" max="13" width="3.1640625" style="2" bestFit="1" customWidth="1"/>
    <col min="14" max="14" width="26.5" style="2" bestFit="1" customWidth="1"/>
    <col min="15" max="15" width="7.5" style="2" customWidth="1"/>
    <col min="16" max="16" width="2.6640625" style="2" bestFit="1" customWidth="1"/>
    <col min="17" max="17" width="9.33203125" style="2" bestFit="1" customWidth="1"/>
    <col min="18" max="18" width="1.6640625" style="2" customWidth="1"/>
    <col min="19" max="19" width="10.83203125" style="2" customWidth="1"/>
    <col min="20" max="20" width="0.1640625" style="2" customWidth="1"/>
    <col min="21" max="47" width="10.83203125" style="2"/>
  </cols>
  <sheetData>
    <row r="1" spans="2:18" x14ac:dyDescent="0.35">
      <c r="M1" s="199" t="s">
        <v>5</v>
      </c>
      <c r="N1" s="199"/>
      <c r="P1" s="199" t="s">
        <v>7</v>
      </c>
      <c r="Q1" s="199"/>
    </row>
    <row r="2" spans="2:18" s="2" customFormat="1" x14ac:dyDescent="0.35">
      <c r="C2" s="167"/>
      <c r="G2" s="194"/>
      <c r="H2" s="194"/>
      <c r="I2" s="194"/>
      <c r="J2" s="194"/>
      <c r="M2" s="54">
        <v>1</v>
      </c>
      <c r="N2" s="60" t="s">
        <v>11</v>
      </c>
      <c r="P2" s="54">
        <v>-1</v>
      </c>
      <c r="Q2" s="60" t="s">
        <v>9</v>
      </c>
    </row>
    <row r="3" spans="2:18" s="2" customFormat="1" x14ac:dyDescent="0.35">
      <c r="C3" s="167"/>
      <c r="G3" s="36"/>
      <c r="H3" s="59"/>
      <c r="I3" s="36"/>
      <c r="J3" s="59"/>
      <c r="M3" s="54">
        <v>5</v>
      </c>
      <c r="N3" s="60" t="s">
        <v>12</v>
      </c>
      <c r="P3" s="54">
        <v>0</v>
      </c>
      <c r="Q3" s="60" t="s">
        <v>8</v>
      </c>
    </row>
    <row r="4" spans="2:18" s="2" customFormat="1" x14ac:dyDescent="0.35">
      <c r="C4" s="167"/>
      <c r="G4" s="36"/>
      <c r="H4" s="59"/>
      <c r="I4" s="36"/>
      <c r="J4" s="59"/>
      <c r="M4" s="54">
        <v>7</v>
      </c>
      <c r="N4" s="60" t="s">
        <v>13</v>
      </c>
      <c r="P4" s="54">
        <v>1</v>
      </c>
      <c r="Q4" s="60" t="s">
        <v>10</v>
      </c>
    </row>
    <row r="5" spans="2:18" s="2" customFormat="1" x14ac:dyDescent="0.35">
      <c r="C5" s="167"/>
      <c r="G5" s="36"/>
      <c r="H5" s="59"/>
      <c r="I5" s="36"/>
      <c r="J5" s="59"/>
      <c r="M5" s="54">
        <v>10</v>
      </c>
      <c r="N5" s="60" t="s">
        <v>14</v>
      </c>
    </row>
    <row r="6" spans="2:18" s="2" customFormat="1" ht="17.5" x14ac:dyDescent="0.35">
      <c r="C6" s="168" t="s">
        <v>78</v>
      </c>
      <c r="G6" s="36"/>
      <c r="H6" s="59"/>
      <c r="I6" s="24"/>
      <c r="J6" s="24"/>
    </row>
    <row r="7" spans="2:18" s="2" customFormat="1" ht="16" thickBot="1" x14ac:dyDescent="0.4">
      <c r="C7" s="169"/>
      <c r="D7" s="3"/>
      <c r="E7" s="3"/>
      <c r="F7" s="3"/>
      <c r="G7" s="195" t="s">
        <v>5</v>
      </c>
      <c r="H7" s="196"/>
      <c r="I7" s="197" t="s">
        <v>6</v>
      </c>
      <c r="J7" s="198"/>
      <c r="K7" s="206" t="s">
        <v>4</v>
      </c>
      <c r="L7" s="207"/>
    </row>
    <row r="8" spans="2:18" ht="62" customHeight="1" x14ac:dyDescent="0.35">
      <c r="B8" s="17"/>
      <c r="C8" s="158" t="s">
        <v>127</v>
      </c>
      <c r="D8" s="37" t="s">
        <v>2</v>
      </c>
      <c r="E8" s="38" t="s">
        <v>3</v>
      </c>
      <c r="F8" s="39" t="s">
        <v>0</v>
      </c>
      <c r="G8" s="38">
        <v>1</v>
      </c>
      <c r="H8" s="38">
        <v>6</v>
      </c>
      <c r="I8" s="38">
        <v>1</v>
      </c>
      <c r="J8" s="38">
        <v>6</v>
      </c>
      <c r="K8" s="38">
        <v>1</v>
      </c>
      <c r="L8" s="40">
        <v>6</v>
      </c>
    </row>
    <row r="9" spans="2:18" ht="22" customHeight="1" x14ac:dyDescent="0.35">
      <c r="B9" s="17"/>
      <c r="C9" s="48" t="s">
        <v>1</v>
      </c>
      <c r="D9" s="18">
        <f>SUM(D10+D17+D24+D31+D38+D51+D45)</f>
        <v>30</v>
      </c>
      <c r="E9" s="16">
        <f>SUM(E10+E17+E24+E31+E38+E51+E45)</f>
        <v>10</v>
      </c>
      <c r="F9" s="15"/>
      <c r="G9" s="31">
        <f>+IFERROR(($D$10*G10+$D$17*G17+$D$24*G24+$D$31*G31+$D$38*G38+$D$45*G45)/($D$10+$D$17+$D$24+$D$31+$D$38+$D$45),"")</f>
        <v>5</v>
      </c>
      <c r="H9" s="31">
        <f t="shared" ref="H9:J9" si="0">+IFERROR(($D$10*H10+$D$17*H17+$D$24*H24+$D$31*H31+$D$38*H38+$D$45*H45)/($D$10+$D$17+$D$24+$D$31+$D$38+$D$45),"")</f>
        <v>0</v>
      </c>
      <c r="I9" s="30">
        <f t="shared" si="0"/>
        <v>0</v>
      </c>
      <c r="J9" s="30">
        <f t="shared" si="0"/>
        <v>0</v>
      </c>
      <c r="K9" s="208"/>
      <c r="L9" s="209"/>
    </row>
    <row r="10" spans="2:18" x14ac:dyDescent="0.35">
      <c r="C10" s="49" t="s">
        <v>15</v>
      </c>
      <c r="D10" s="57">
        <v>10</v>
      </c>
      <c r="E10" s="21">
        <f>10*D10/$D$9</f>
        <v>3.3333333333333335</v>
      </c>
      <c r="F10" s="4"/>
      <c r="G10" s="26">
        <f>+IFERROR(AVERAGE(G11:G16),0)</f>
        <v>5.166666666666667</v>
      </c>
      <c r="H10" s="26">
        <f t="shared" ref="H10" si="1">+IFERROR(AVERAGE(H11:H16),0)</f>
        <v>0</v>
      </c>
      <c r="I10" s="25">
        <v>0</v>
      </c>
      <c r="J10" s="25">
        <f>+IF(H10=0,0,IF(H10&lt;G10,-1,IF(H10=G10,0,1)))</f>
        <v>0</v>
      </c>
      <c r="K10" s="212"/>
      <c r="L10" s="203"/>
    </row>
    <row r="11" spans="2:18" ht="64" customHeight="1" x14ac:dyDescent="0.35">
      <c r="C11" s="52" t="s">
        <v>16</v>
      </c>
      <c r="D11" s="19"/>
      <c r="E11" s="1"/>
      <c r="F11" s="1"/>
      <c r="G11" s="27">
        <v>8</v>
      </c>
      <c r="H11" s="27"/>
      <c r="I11" s="29">
        <v>0</v>
      </c>
      <c r="J11" s="29" t="str">
        <f t="shared" ref="J11:J16" si="2">+IF(H11="","",IF(H11&lt;G11,-1,IF(H11=G11,0,1)))</f>
        <v/>
      </c>
      <c r="K11" s="212"/>
      <c r="L11" s="203"/>
    </row>
    <row r="12" spans="2:18" ht="26" customHeight="1" x14ac:dyDescent="0.35">
      <c r="C12" s="52" t="s">
        <v>17</v>
      </c>
      <c r="D12" s="20"/>
      <c r="E12" s="7"/>
      <c r="F12" s="7"/>
      <c r="G12" s="28">
        <v>6</v>
      </c>
      <c r="H12" s="28"/>
      <c r="I12" s="29">
        <v>0</v>
      </c>
      <c r="J12" s="29" t="str">
        <f t="shared" si="2"/>
        <v/>
      </c>
      <c r="K12" s="212"/>
      <c r="L12" s="203"/>
      <c r="P12" s="23"/>
      <c r="Q12" s="24"/>
      <c r="R12" s="24"/>
    </row>
    <row r="13" spans="2:18" ht="18" x14ac:dyDescent="0.35">
      <c r="C13" s="51" t="s">
        <v>18</v>
      </c>
      <c r="D13" s="20"/>
      <c r="E13" s="7"/>
      <c r="F13" s="7"/>
      <c r="G13" s="28">
        <v>4</v>
      </c>
      <c r="H13" s="28"/>
      <c r="I13" s="29">
        <v>0</v>
      </c>
      <c r="J13" s="29" t="str">
        <f t="shared" si="2"/>
        <v/>
      </c>
      <c r="K13" s="212"/>
      <c r="L13" s="203"/>
      <c r="P13" s="24"/>
      <c r="Q13" s="24"/>
      <c r="R13" s="24"/>
    </row>
    <row r="14" spans="2:18" ht="18" x14ac:dyDescent="0.35">
      <c r="C14" s="52" t="s">
        <v>19</v>
      </c>
      <c r="D14" s="20"/>
      <c r="E14" s="7"/>
      <c r="F14" s="7"/>
      <c r="G14" s="28">
        <v>5</v>
      </c>
      <c r="H14" s="28"/>
      <c r="I14" s="29">
        <v>0</v>
      </c>
      <c r="J14" s="29" t="str">
        <f t="shared" si="2"/>
        <v/>
      </c>
      <c r="K14" s="212"/>
      <c r="L14" s="203"/>
      <c r="P14" s="24"/>
      <c r="Q14" s="24"/>
      <c r="R14" s="24"/>
    </row>
    <row r="15" spans="2:18" ht="72" x14ac:dyDescent="0.35">
      <c r="C15" s="53" t="s">
        <v>20</v>
      </c>
      <c r="D15" s="20"/>
      <c r="E15" s="7"/>
      <c r="F15" s="7"/>
      <c r="G15" s="28">
        <v>4</v>
      </c>
      <c r="H15" s="28"/>
      <c r="I15" s="29">
        <v>0</v>
      </c>
      <c r="J15" s="29" t="str">
        <f t="shared" si="2"/>
        <v/>
      </c>
      <c r="K15" s="212"/>
      <c r="L15" s="203"/>
    </row>
    <row r="16" spans="2:18" ht="18" customHeight="1" x14ac:dyDescent="0.35">
      <c r="C16" s="53" t="s">
        <v>21</v>
      </c>
      <c r="D16" s="20"/>
      <c r="E16" s="7"/>
      <c r="F16" s="7"/>
      <c r="G16" s="28">
        <v>4</v>
      </c>
      <c r="H16" s="28"/>
      <c r="I16" s="29">
        <v>0</v>
      </c>
      <c r="J16" s="29" t="str">
        <f t="shared" si="2"/>
        <v/>
      </c>
      <c r="K16" s="212"/>
      <c r="L16" s="203"/>
    </row>
    <row r="17" spans="3:12" x14ac:dyDescent="0.35">
      <c r="C17" s="49" t="s">
        <v>22</v>
      </c>
      <c r="D17" s="57">
        <v>10</v>
      </c>
      <c r="E17" s="21">
        <f>10*D17/$D$9</f>
        <v>3.3333333333333335</v>
      </c>
      <c r="F17" s="9"/>
      <c r="G17" s="26">
        <f>+IFERROR(AVERAGE(G18:G23),0)</f>
        <v>4.166666666666667</v>
      </c>
      <c r="H17" s="26">
        <f t="shared" ref="H17" si="3">+IFERROR(AVERAGE(H18:H23),0)</f>
        <v>0</v>
      </c>
      <c r="I17" s="25">
        <v>0</v>
      </c>
      <c r="J17" s="25">
        <f>+IF(H17=0,0,IF(H17&lt;G17,-1,IF(H17=G17,0,1)))</f>
        <v>0</v>
      </c>
      <c r="K17" s="210"/>
      <c r="L17" s="211"/>
    </row>
    <row r="18" spans="3:12" ht="40" customHeight="1" x14ac:dyDescent="0.35">
      <c r="C18" s="51" t="s">
        <v>23</v>
      </c>
      <c r="D18" s="14"/>
      <c r="E18" s="7"/>
      <c r="F18" s="7"/>
      <c r="G18" s="27">
        <v>6</v>
      </c>
      <c r="H18" s="27"/>
      <c r="I18" s="29">
        <v>0</v>
      </c>
      <c r="J18" s="29" t="str">
        <f t="shared" ref="J18:J23" si="4">+IF(H18="","",IF(H18&lt;G18,-1,IF(H18=G18,0,1)))</f>
        <v/>
      </c>
      <c r="K18" s="213"/>
      <c r="L18" s="203"/>
    </row>
    <row r="19" spans="3:12" ht="72" x14ac:dyDescent="0.35">
      <c r="C19" s="51" t="s">
        <v>24</v>
      </c>
      <c r="D19" s="14"/>
      <c r="E19" s="7"/>
      <c r="F19" s="7"/>
      <c r="G19" s="28">
        <v>6</v>
      </c>
      <c r="H19" s="28"/>
      <c r="I19" s="29">
        <v>0</v>
      </c>
      <c r="J19" s="29" t="str">
        <f t="shared" si="4"/>
        <v/>
      </c>
      <c r="K19" s="213"/>
      <c r="L19" s="203"/>
    </row>
    <row r="20" spans="3:12" ht="18" x14ac:dyDescent="0.35">
      <c r="C20" s="51" t="s">
        <v>25</v>
      </c>
      <c r="D20" s="14"/>
      <c r="E20" s="7"/>
      <c r="F20" s="13"/>
      <c r="G20" s="28">
        <v>3</v>
      </c>
      <c r="H20" s="28"/>
      <c r="I20" s="29">
        <v>0</v>
      </c>
      <c r="J20" s="29" t="str">
        <f t="shared" si="4"/>
        <v/>
      </c>
      <c r="K20" s="213"/>
      <c r="L20" s="203"/>
    </row>
    <row r="21" spans="3:12" ht="36" x14ac:dyDescent="0.35">
      <c r="C21" s="51" t="s">
        <v>26</v>
      </c>
      <c r="D21" s="11"/>
      <c r="E21" s="55"/>
      <c r="F21" s="13"/>
      <c r="G21" s="28">
        <v>3</v>
      </c>
      <c r="H21" s="28"/>
      <c r="I21" s="29">
        <v>0</v>
      </c>
      <c r="J21" s="29" t="str">
        <f t="shared" si="4"/>
        <v/>
      </c>
      <c r="K21" s="213"/>
      <c r="L21" s="203"/>
    </row>
    <row r="22" spans="3:12" ht="18" x14ac:dyDescent="0.35">
      <c r="C22" s="51" t="s">
        <v>27</v>
      </c>
      <c r="D22" s="11"/>
      <c r="E22" s="55"/>
      <c r="F22" s="13"/>
      <c r="G22" s="28">
        <v>3</v>
      </c>
      <c r="H22" s="28"/>
      <c r="I22" s="29">
        <v>0</v>
      </c>
      <c r="J22" s="29" t="str">
        <f t="shared" si="4"/>
        <v/>
      </c>
      <c r="K22" s="213"/>
      <c r="L22" s="203"/>
    </row>
    <row r="23" spans="3:12" ht="72" x14ac:dyDescent="0.35">
      <c r="C23" s="51" t="s">
        <v>28</v>
      </c>
      <c r="D23" s="11"/>
      <c r="E23" s="55"/>
      <c r="F23" s="13"/>
      <c r="G23" s="28">
        <v>4</v>
      </c>
      <c r="H23" s="28"/>
      <c r="I23" s="29">
        <v>0</v>
      </c>
      <c r="J23" s="29" t="str">
        <f t="shared" si="4"/>
        <v/>
      </c>
      <c r="K23" s="213"/>
      <c r="L23" s="203"/>
    </row>
    <row r="24" spans="3:12" x14ac:dyDescent="0.35">
      <c r="C24" s="49" t="s">
        <v>29</v>
      </c>
      <c r="D24" s="57">
        <v>10</v>
      </c>
      <c r="E24" s="21">
        <f>10*D24/$D$9</f>
        <v>3.3333333333333335</v>
      </c>
      <c r="F24" s="10"/>
      <c r="G24" s="26">
        <f>+IFERROR(AVERAGE(G25:G30),0)</f>
        <v>5.666666666666667</v>
      </c>
      <c r="H24" s="26">
        <f t="shared" ref="H24" si="5">+IFERROR(AVERAGE(H25:H30),0)</f>
        <v>0</v>
      </c>
      <c r="I24" s="25">
        <v>0</v>
      </c>
      <c r="J24" s="25">
        <f>+IF(H24=0,0,IF(H24&lt;G24,-1,IF(H24=G24,0,1)))</f>
        <v>0</v>
      </c>
      <c r="K24" s="33"/>
      <c r="L24" s="42"/>
    </row>
    <row r="25" spans="3:12" ht="54" x14ac:dyDescent="0.35">
      <c r="C25" s="51" t="s">
        <v>30</v>
      </c>
      <c r="D25" s="14"/>
      <c r="E25" s="7"/>
      <c r="F25" s="13"/>
      <c r="G25" s="27">
        <v>6</v>
      </c>
      <c r="H25" s="27"/>
      <c r="I25" s="29">
        <v>0</v>
      </c>
      <c r="J25" s="29" t="str">
        <f t="shared" ref="J25:J30" si="6">+IF(H25="","",IF(H25&lt;G25,-1,IF(H25=G25,0,1)))</f>
        <v/>
      </c>
      <c r="K25" s="213"/>
      <c r="L25" s="203"/>
    </row>
    <row r="26" spans="3:12" ht="75" customHeight="1" x14ac:dyDescent="0.35">
      <c r="C26" s="51" t="s">
        <v>31</v>
      </c>
      <c r="D26" s="14"/>
      <c r="E26" s="7"/>
      <c r="F26" s="13"/>
      <c r="G26" s="28">
        <v>7</v>
      </c>
      <c r="H26" s="28"/>
      <c r="I26" s="29">
        <v>0</v>
      </c>
      <c r="J26" s="29" t="str">
        <f t="shared" si="6"/>
        <v/>
      </c>
      <c r="K26" s="213"/>
      <c r="L26" s="203"/>
    </row>
    <row r="27" spans="3:12" ht="72" x14ac:dyDescent="0.35">
      <c r="C27" s="51" t="s">
        <v>32</v>
      </c>
      <c r="D27" s="14"/>
      <c r="E27" s="7"/>
      <c r="F27" s="13"/>
      <c r="G27" s="28">
        <v>7</v>
      </c>
      <c r="H27" s="28"/>
      <c r="I27" s="29">
        <v>0</v>
      </c>
      <c r="J27" s="29" t="str">
        <f t="shared" si="6"/>
        <v/>
      </c>
      <c r="K27" s="213"/>
      <c r="L27" s="203"/>
    </row>
    <row r="28" spans="3:12" ht="18" x14ac:dyDescent="0.35">
      <c r="C28" s="51" t="s">
        <v>33</v>
      </c>
      <c r="D28" s="14"/>
      <c r="E28" s="7"/>
      <c r="F28" s="13"/>
      <c r="G28" s="28">
        <v>7</v>
      </c>
      <c r="H28" s="28"/>
      <c r="I28" s="29">
        <v>0</v>
      </c>
      <c r="J28" s="29" t="str">
        <f t="shared" si="6"/>
        <v/>
      </c>
      <c r="K28" s="213"/>
      <c r="L28" s="203"/>
    </row>
    <row r="29" spans="3:12" ht="18" x14ac:dyDescent="0.35">
      <c r="C29" s="51" t="s">
        <v>34</v>
      </c>
      <c r="D29" s="14"/>
      <c r="E29" s="7"/>
      <c r="F29" s="13"/>
      <c r="G29" s="28">
        <v>4</v>
      </c>
      <c r="H29" s="28"/>
      <c r="I29" s="29">
        <v>0</v>
      </c>
      <c r="J29" s="29" t="str">
        <f t="shared" si="6"/>
        <v/>
      </c>
      <c r="K29" s="213"/>
      <c r="L29" s="203"/>
    </row>
    <row r="30" spans="3:12" ht="36" x14ac:dyDescent="0.35">
      <c r="C30" s="51" t="s">
        <v>35</v>
      </c>
      <c r="D30" s="11"/>
      <c r="E30" s="55"/>
      <c r="F30" s="13"/>
      <c r="G30" s="28">
        <v>3</v>
      </c>
      <c r="H30" s="28"/>
      <c r="I30" s="29">
        <v>0</v>
      </c>
      <c r="J30" s="29" t="str">
        <f t="shared" si="6"/>
        <v/>
      </c>
      <c r="K30" s="213"/>
      <c r="L30" s="203"/>
    </row>
    <row r="31" spans="3:12" x14ac:dyDescent="0.35">
      <c r="C31" s="49"/>
      <c r="D31" s="57">
        <v>0</v>
      </c>
      <c r="E31" s="21">
        <f>10*D31/$D$9</f>
        <v>0</v>
      </c>
      <c r="F31" s="6"/>
      <c r="G31" s="26">
        <f>+IFERROR(AVERAGE(G32:G37),0)</f>
        <v>0</v>
      </c>
      <c r="H31" s="26">
        <f t="shared" ref="H31" si="7">+IFERROR(AVERAGE(H32:H37),0)</f>
        <v>0</v>
      </c>
      <c r="I31" s="25">
        <v>0</v>
      </c>
      <c r="J31" s="25">
        <f>+IF(H31=0,0,IF(H31&lt;G31,-1,IF(H31=G31,0,1)))</f>
        <v>0</v>
      </c>
      <c r="K31" s="33"/>
      <c r="L31" s="42"/>
    </row>
    <row r="32" spans="3:12" ht="18" x14ac:dyDescent="0.35">
      <c r="C32" s="51"/>
      <c r="D32" s="11"/>
      <c r="E32" s="55"/>
      <c r="F32" s="55"/>
      <c r="G32" s="27"/>
      <c r="H32" s="27"/>
      <c r="I32" s="29">
        <v>0</v>
      </c>
      <c r="J32" s="29" t="str">
        <f t="shared" ref="J32:J37" si="8">+IF(H32="","",IF(H32&lt;G32,-1,IF(H32=G32,0,1)))</f>
        <v/>
      </c>
      <c r="K32" s="213"/>
      <c r="L32" s="203"/>
    </row>
    <row r="33" spans="3:12" ht="18" x14ac:dyDescent="0.35">
      <c r="C33" s="51"/>
      <c r="D33" s="11"/>
      <c r="E33" s="55"/>
      <c r="F33" s="55"/>
      <c r="G33" s="28"/>
      <c r="H33" s="28"/>
      <c r="I33" s="29">
        <v>0</v>
      </c>
      <c r="J33" s="29" t="str">
        <f t="shared" si="8"/>
        <v/>
      </c>
      <c r="K33" s="213"/>
      <c r="L33" s="203"/>
    </row>
    <row r="34" spans="3:12" ht="18" customHeight="1" x14ac:dyDescent="0.35">
      <c r="C34" s="51"/>
      <c r="D34" s="14"/>
      <c r="E34" s="7"/>
      <c r="F34" s="13"/>
      <c r="G34" s="28"/>
      <c r="H34" s="27"/>
      <c r="I34" s="29">
        <v>0</v>
      </c>
      <c r="J34" s="29" t="str">
        <f t="shared" si="8"/>
        <v/>
      </c>
      <c r="K34" s="213"/>
      <c r="L34" s="203"/>
    </row>
    <row r="35" spans="3:12" ht="18" customHeight="1" x14ac:dyDescent="0.35">
      <c r="C35" s="51"/>
      <c r="D35" s="17"/>
      <c r="E35" s="22"/>
      <c r="F35" s="12"/>
      <c r="G35" s="28"/>
      <c r="H35" s="28"/>
      <c r="I35" s="29">
        <v>0</v>
      </c>
      <c r="J35" s="29" t="str">
        <f t="shared" si="8"/>
        <v/>
      </c>
      <c r="K35" s="213"/>
      <c r="L35" s="203"/>
    </row>
    <row r="36" spans="3:12" ht="18" customHeight="1" x14ac:dyDescent="0.35">
      <c r="C36" s="51"/>
      <c r="D36" s="17"/>
      <c r="E36" s="22"/>
      <c r="F36" s="12"/>
      <c r="G36" s="28"/>
      <c r="H36" s="28"/>
      <c r="I36" s="29">
        <v>0</v>
      </c>
      <c r="J36" s="29" t="str">
        <f t="shared" si="8"/>
        <v/>
      </c>
      <c r="K36" s="213"/>
      <c r="L36" s="203"/>
    </row>
    <row r="37" spans="3:12" ht="18" customHeight="1" x14ac:dyDescent="0.35">
      <c r="C37" s="51"/>
      <c r="D37" s="11"/>
      <c r="E37" s="55"/>
      <c r="F37" s="55"/>
      <c r="G37" s="28"/>
      <c r="H37" s="28"/>
      <c r="I37" s="29">
        <v>0</v>
      </c>
      <c r="J37" s="29" t="str">
        <f t="shared" si="8"/>
        <v/>
      </c>
      <c r="K37" s="213"/>
      <c r="L37" s="203"/>
    </row>
    <row r="38" spans="3:12" x14ac:dyDescent="0.35">
      <c r="C38" s="49"/>
      <c r="D38" s="47">
        <v>0</v>
      </c>
      <c r="E38" s="21">
        <f>10*D38/$D$9</f>
        <v>0</v>
      </c>
      <c r="F38" s="6"/>
      <c r="G38" s="26">
        <f>+IFERROR(AVERAGE(G39:G44),0)</f>
        <v>0</v>
      </c>
      <c r="H38" s="26">
        <f t="shared" ref="H38" si="9">+IFERROR(AVERAGE(H39:H44),0)</f>
        <v>0</v>
      </c>
      <c r="I38" s="25">
        <v>0</v>
      </c>
      <c r="J38" s="25">
        <f>+IF(H38=0,0,IF(H38&lt;G38,-1,IF(H38=G38,0,1)))</f>
        <v>0</v>
      </c>
      <c r="K38" s="33"/>
      <c r="L38" s="42"/>
    </row>
    <row r="39" spans="3:12" ht="18" x14ac:dyDescent="0.35">
      <c r="C39" s="52"/>
      <c r="D39" s="11"/>
      <c r="E39" s="55"/>
      <c r="F39" s="55"/>
      <c r="G39" s="27"/>
      <c r="H39" s="27"/>
      <c r="I39" s="29">
        <v>0</v>
      </c>
      <c r="J39" s="29" t="str">
        <f t="shared" ref="J39:J44" si="10">+IF(H39="","",IF(H39&lt;G39,-1,IF(H39=G39,0,1)))</f>
        <v/>
      </c>
      <c r="K39" s="204"/>
      <c r="L39" s="203"/>
    </row>
    <row r="40" spans="3:12" ht="18" x14ac:dyDescent="0.35">
      <c r="C40" s="52"/>
      <c r="D40" s="11"/>
      <c r="E40" s="55"/>
      <c r="F40" s="55"/>
      <c r="G40" s="28"/>
      <c r="H40" s="27"/>
      <c r="I40" s="29">
        <v>0</v>
      </c>
      <c r="J40" s="29" t="str">
        <f t="shared" si="10"/>
        <v/>
      </c>
      <c r="K40" s="204"/>
      <c r="L40" s="203"/>
    </row>
    <row r="41" spans="3:12" ht="18" x14ac:dyDescent="0.35">
      <c r="C41" s="52"/>
      <c r="D41" s="11"/>
      <c r="E41" s="55"/>
      <c r="F41" s="55"/>
      <c r="G41" s="28"/>
      <c r="H41" s="27"/>
      <c r="I41" s="29">
        <v>0</v>
      </c>
      <c r="J41" s="29" t="str">
        <f t="shared" si="10"/>
        <v/>
      </c>
      <c r="K41" s="204"/>
      <c r="L41" s="203"/>
    </row>
    <row r="42" spans="3:12" ht="18" x14ac:dyDescent="0.35">
      <c r="C42" s="52"/>
      <c r="D42" s="11"/>
      <c r="E42" s="55"/>
      <c r="F42" s="55"/>
      <c r="G42" s="28"/>
      <c r="H42" s="28"/>
      <c r="I42" s="29">
        <v>0</v>
      </c>
      <c r="J42" s="29" t="str">
        <f t="shared" si="10"/>
        <v/>
      </c>
      <c r="K42" s="204"/>
      <c r="L42" s="203"/>
    </row>
    <row r="43" spans="3:12" ht="18" x14ac:dyDescent="0.35">
      <c r="C43" s="52"/>
      <c r="D43" s="11"/>
      <c r="E43" s="55"/>
      <c r="F43" s="55"/>
      <c r="G43" s="28"/>
      <c r="H43" s="28"/>
      <c r="I43" s="29">
        <v>0</v>
      </c>
      <c r="J43" s="29" t="str">
        <f t="shared" si="10"/>
        <v/>
      </c>
      <c r="K43" s="204"/>
      <c r="L43" s="203"/>
    </row>
    <row r="44" spans="3:12" ht="18" x14ac:dyDescent="0.35">
      <c r="C44" s="52"/>
      <c r="D44" s="11"/>
      <c r="E44" s="55"/>
      <c r="F44" s="55"/>
      <c r="G44" s="28"/>
      <c r="H44" s="28"/>
      <c r="I44" s="29">
        <v>0</v>
      </c>
      <c r="J44" s="29" t="str">
        <f t="shared" si="10"/>
        <v/>
      </c>
      <c r="K44" s="204"/>
      <c r="L44" s="203"/>
    </row>
    <row r="45" spans="3:12" x14ac:dyDescent="0.35">
      <c r="C45" s="41"/>
      <c r="D45" s="47">
        <v>0</v>
      </c>
      <c r="E45" s="21">
        <f>10*D45/$D$9</f>
        <v>0</v>
      </c>
      <c r="F45" s="6"/>
      <c r="G45" s="26">
        <f>+IFERROR(AVERAGE(G46:G51),0)</f>
        <v>0</v>
      </c>
      <c r="H45" s="26">
        <f t="shared" ref="H45" si="11">+IFERROR(AVERAGE(H46:H51),0)</f>
        <v>0</v>
      </c>
      <c r="I45" s="25">
        <v>0</v>
      </c>
      <c r="J45" s="25">
        <f>+IF(H45=0,0,IF(H45&lt;G45,-1,IF(H45=G45,0,1)))</f>
        <v>0</v>
      </c>
      <c r="K45" s="33"/>
      <c r="L45" s="42"/>
    </row>
    <row r="46" spans="3:12" ht="38" customHeight="1" x14ac:dyDescent="0.35">
      <c r="C46" s="52"/>
      <c r="D46" s="11"/>
      <c r="E46" s="55"/>
      <c r="F46" s="55"/>
      <c r="G46" s="27"/>
      <c r="H46" s="27"/>
      <c r="I46" s="29">
        <v>0</v>
      </c>
      <c r="J46" s="29" t="str">
        <f t="shared" ref="J46:J51" si="12">+IF(H46="","",IF(H46&lt;G46,-1,IF(H46=G46,0,1)))</f>
        <v/>
      </c>
      <c r="K46" s="204"/>
      <c r="L46" s="200"/>
    </row>
    <row r="47" spans="3:12" ht="43" customHeight="1" x14ac:dyDescent="0.35">
      <c r="C47" s="52"/>
      <c r="D47" s="11"/>
      <c r="E47" s="55"/>
      <c r="F47" s="55"/>
      <c r="G47" s="28"/>
      <c r="H47" s="27"/>
      <c r="I47" s="29">
        <v>0</v>
      </c>
      <c r="J47" s="29" t="str">
        <f t="shared" si="12"/>
        <v/>
      </c>
      <c r="K47" s="204"/>
      <c r="L47" s="201"/>
    </row>
    <row r="48" spans="3:12" ht="18" x14ac:dyDescent="0.35">
      <c r="C48" s="52"/>
      <c r="D48" s="11"/>
      <c r="E48" s="55"/>
      <c r="F48" s="55"/>
      <c r="G48" s="28"/>
      <c r="H48" s="27"/>
      <c r="I48" s="29">
        <v>0</v>
      </c>
      <c r="J48" s="29" t="str">
        <f t="shared" si="12"/>
        <v/>
      </c>
      <c r="K48" s="204"/>
      <c r="L48" s="201"/>
    </row>
    <row r="49" spans="2:13" ht="25" customHeight="1" x14ac:dyDescent="0.35">
      <c r="C49" s="52"/>
      <c r="D49" s="11"/>
      <c r="E49" s="55"/>
      <c r="F49" s="55"/>
      <c r="G49" s="28"/>
      <c r="H49" s="28"/>
      <c r="I49" s="29">
        <v>0</v>
      </c>
      <c r="J49" s="29" t="str">
        <f t="shared" si="12"/>
        <v/>
      </c>
      <c r="K49" s="204"/>
      <c r="L49" s="201"/>
    </row>
    <row r="50" spans="2:13" ht="14" customHeight="1" x14ac:dyDescent="0.35">
      <c r="C50" s="52"/>
      <c r="D50" s="11"/>
      <c r="E50" s="55"/>
      <c r="F50" s="55"/>
      <c r="G50" s="28"/>
      <c r="H50" s="28"/>
      <c r="I50" s="29">
        <v>0</v>
      </c>
      <c r="J50" s="29" t="str">
        <f t="shared" si="12"/>
        <v/>
      </c>
      <c r="K50" s="204"/>
      <c r="L50" s="201"/>
    </row>
    <row r="51" spans="2:13" ht="24" customHeight="1" thickBot="1" x14ac:dyDescent="0.4">
      <c r="C51" s="52"/>
      <c r="D51" s="43"/>
      <c r="E51" s="44"/>
      <c r="F51" s="44"/>
      <c r="G51" s="45"/>
      <c r="H51" s="45"/>
      <c r="I51" s="46">
        <v>0</v>
      </c>
      <c r="J51" s="46" t="str">
        <f t="shared" si="12"/>
        <v/>
      </c>
      <c r="K51" s="205"/>
      <c r="L51" s="202"/>
    </row>
    <row r="54" spans="2:13" x14ac:dyDescent="0.35">
      <c r="B54" s="8"/>
      <c r="C54" s="170"/>
      <c r="D54" s="32"/>
      <c r="E54" s="32"/>
      <c r="F54" s="32"/>
      <c r="G54" s="32"/>
      <c r="H54" s="32"/>
      <c r="I54" s="32"/>
      <c r="J54" s="32"/>
      <c r="K54" s="35"/>
      <c r="L54" s="35"/>
      <c r="M54" s="36"/>
    </row>
    <row r="55" spans="2:13" x14ac:dyDescent="0.35">
      <c r="B55" s="8"/>
      <c r="C55" s="170"/>
      <c r="D55" s="32"/>
      <c r="E55" s="32"/>
      <c r="F55" s="32"/>
      <c r="G55" s="32"/>
      <c r="H55" s="32"/>
      <c r="I55" s="32"/>
      <c r="J55" s="32"/>
      <c r="K55" s="32"/>
      <c r="L55" s="32"/>
    </row>
    <row r="56" spans="2:13" x14ac:dyDescent="0.35">
      <c r="B56" s="8"/>
      <c r="C56" s="170"/>
      <c r="D56" s="32"/>
      <c r="E56" s="32"/>
      <c r="F56" s="32"/>
      <c r="G56" s="32"/>
      <c r="H56" s="32"/>
      <c r="I56" s="32"/>
      <c r="J56" s="32"/>
      <c r="K56" s="32"/>
      <c r="L56" s="32"/>
    </row>
    <row r="57" spans="2:13" s="2" customFormat="1" x14ac:dyDescent="0.35">
      <c r="C57" s="170"/>
      <c r="D57" s="32"/>
      <c r="E57" s="32"/>
      <c r="F57" s="32"/>
      <c r="G57" s="32"/>
      <c r="H57" s="32"/>
      <c r="I57" s="32"/>
      <c r="J57" s="32"/>
      <c r="K57" s="32"/>
      <c r="L57" s="32"/>
    </row>
    <row r="58" spans="2:13" s="2" customFormat="1" x14ac:dyDescent="0.35">
      <c r="C58" s="170"/>
      <c r="D58" s="32"/>
      <c r="E58" s="32"/>
      <c r="F58" s="32"/>
      <c r="G58" s="32"/>
      <c r="H58" s="32"/>
      <c r="I58" s="32"/>
      <c r="J58" s="32"/>
      <c r="K58" s="32"/>
      <c r="L58" s="32"/>
    </row>
    <row r="59" spans="2:13" s="2" customFormat="1" x14ac:dyDescent="0.35">
      <c r="C59" s="170"/>
      <c r="D59" s="32"/>
      <c r="E59" s="32"/>
      <c r="F59" s="32"/>
      <c r="G59" s="32"/>
      <c r="H59" s="32"/>
      <c r="I59" s="32"/>
      <c r="J59" s="32"/>
      <c r="K59" s="32"/>
      <c r="L59" s="32"/>
    </row>
    <row r="60" spans="2:13" s="2" customFormat="1" x14ac:dyDescent="0.35">
      <c r="C60" s="170"/>
      <c r="D60" s="32"/>
      <c r="E60" s="32"/>
      <c r="F60" s="32"/>
      <c r="G60" s="32"/>
      <c r="H60" s="32"/>
      <c r="I60" s="32"/>
      <c r="J60" s="32"/>
      <c r="K60" s="32"/>
      <c r="L60" s="32"/>
    </row>
    <row r="61" spans="2:13" s="2" customFormat="1" x14ac:dyDescent="0.35">
      <c r="C61" s="170"/>
      <c r="D61" s="32"/>
      <c r="E61" s="32"/>
      <c r="F61" s="32"/>
      <c r="G61" s="32"/>
      <c r="H61" s="32"/>
      <c r="I61" s="32"/>
      <c r="J61" s="32"/>
      <c r="K61" s="32"/>
      <c r="L61" s="32"/>
    </row>
    <row r="62" spans="2:13" s="2" customFormat="1" x14ac:dyDescent="0.35">
      <c r="C62" s="170"/>
      <c r="D62" s="32"/>
      <c r="E62" s="32"/>
      <c r="F62" s="32"/>
      <c r="G62" s="32"/>
      <c r="H62" s="32"/>
      <c r="I62" s="32"/>
      <c r="J62" s="32"/>
      <c r="K62" s="32"/>
      <c r="L62" s="32"/>
    </row>
    <row r="63" spans="2:13" s="2" customFormat="1" x14ac:dyDescent="0.35">
      <c r="C63" s="170"/>
      <c r="D63" s="32"/>
      <c r="E63" s="32"/>
      <c r="F63" s="32"/>
      <c r="G63" s="32"/>
      <c r="H63" s="32"/>
      <c r="I63" s="32"/>
      <c r="J63" s="32"/>
      <c r="K63" s="32"/>
      <c r="L63" s="32"/>
    </row>
    <row r="64" spans="2:13" s="2" customFormat="1" x14ac:dyDescent="0.35">
      <c r="C64" s="170"/>
      <c r="D64" s="32"/>
      <c r="E64" s="32"/>
      <c r="F64" s="32"/>
      <c r="G64" s="32"/>
      <c r="H64" s="32"/>
      <c r="I64" s="32"/>
      <c r="J64" s="32"/>
      <c r="K64" s="32"/>
      <c r="L64" s="32"/>
    </row>
    <row r="65" spans="3:12" s="2" customFormat="1" x14ac:dyDescent="0.35">
      <c r="C65" s="170"/>
      <c r="D65" s="32"/>
      <c r="E65" s="32"/>
      <c r="F65" s="32"/>
      <c r="G65" s="32"/>
      <c r="H65" s="32"/>
      <c r="I65" s="32"/>
      <c r="J65" s="32"/>
      <c r="K65" s="32"/>
      <c r="L65" s="32"/>
    </row>
    <row r="66" spans="3:12" s="2" customFormat="1" x14ac:dyDescent="0.35">
      <c r="C66" s="170"/>
      <c r="D66" s="32"/>
      <c r="E66" s="32"/>
      <c r="F66" s="32"/>
      <c r="G66" s="32"/>
      <c r="H66" s="32"/>
      <c r="I66" s="32"/>
      <c r="J66" s="32"/>
      <c r="K66" s="32"/>
      <c r="L66" s="32"/>
    </row>
    <row r="67" spans="3:12" s="2" customFormat="1" x14ac:dyDescent="0.35">
      <c r="C67" s="170"/>
      <c r="D67" s="32"/>
      <c r="E67" s="32"/>
      <c r="F67" s="32"/>
      <c r="G67" s="32"/>
      <c r="H67" s="32"/>
      <c r="I67" s="32"/>
      <c r="J67" s="32"/>
      <c r="K67" s="32"/>
      <c r="L67" s="32"/>
    </row>
    <row r="68" spans="3:12" s="2" customFormat="1" x14ac:dyDescent="0.35">
      <c r="C68" s="170"/>
      <c r="D68" s="32"/>
      <c r="E68" s="32"/>
      <c r="F68" s="32"/>
      <c r="G68" s="32"/>
      <c r="H68" s="32"/>
      <c r="I68" s="32"/>
      <c r="J68" s="32"/>
      <c r="K68" s="32"/>
      <c r="L68" s="32"/>
    </row>
    <row r="69" spans="3:12" s="2" customFormat="1" x14ac:dyDescent="0.35">
      <c r="C69" s="170"/>
      <c r="D69" s="32"/>
      <c r="E69" s="32"/>
      <c r="F69" s="32"/>
      <c r="G69" s="32"/>
      <c r="H69" s="32"/>
      <c r="I69" s="32"/>
      <c r="J69" s="32"/>
      <c r="K69" s="32"/>
      <c r="L69" s="32"/>
    </row>
    <row r="70" spans="3:12" s="2" customFormat="1" x14ac:dyDescent="0.35">
      <c r="C70" s="170"/>
      <c r="D70" s="32"/>
      <c r="E70" s="32"/>
      <c r="F70" s="32"/>
      <c r="G70" s="32"/>
      <c r="H70" s="32"/>
      <c r="I70" s="32"/>
      <c r="J70" s="32"/>
      <c r="K70" s="32"/>
      <c r="L70" s="32"/>
    </row>
    <row r="71" spans="3:12" s="2" customFormat="1" x14ac:dyDescent="0.35">
      <c r="C71" s="170"/>
      <c r="D71" s="32"/>
      <c r="E71" s="32"/>
      <c r="F71" s="32"/>
      <c r="G71" s="32"/>
      <c r="H71" s="32"/>
      <c r="I71" s="32"/>
      <c r="J71" s="32"/>
      <c r="K71" s="32"/>
      <c r="L71" s="32"/>
    </row>
    <row r="72" spans="3:12" s="2" customFormat="1" x14ac:dyDescent="0.35">
      <c r="C72" s="170"/>
      <c r="D72" s="32"/>
      <c r="E72" s="32"/>
      <c r="F72" s="32"/>
      <c r="G72" s="32"/>
      <c r="H72" s="32"/>
      <c r="I72" s="32"/>
      <c r="J72" s="32"/>
      <c r="K72" s="32"/>
      <c r="L72" s="32"/>
    </row>
    <row r="73" spans="3:12" s="2" customFormat="1" x14ac:dyDescent="0.35">
      <c r="C73" s="170"/>
      <c r="D73" s="32"/>
      <c r="E73" s="32"/>
      <c r="F73" s="32"/>
      <c r="G73" s="32"/>
      <c r="H73" s="32"/>
      <c r="I73" s="32"/>
      <c r="J73" s="32"/>
      <c r="K73" s="32"/>
      <c r="L73" s="32"/>
    </row>
    <row r="74" spans="3:12" s="2" customFormat="1" x14ac:dyDescent="0.35">
      <c r="C74" s="170"/>
      <c r="D74" s="32"/>
      <c r="E74" s="32"/>
      <c r="F74" s="32"/>
      <c r="G74" s="32"/>
      <c r="H74" s="32"/>
      <c r="I74" s="32"/>
      <c r="J74" s="32"/>
      <c r="K74" s="32"/>
      <c r="L74" s="32"/>
    </row>
    <row r="75" spans="3:12" s="2" customFormat="1" x14ac:dyDescent="0.35">
      <c r="C75" s="170"/>
      <c r="D75" s="32"/>
      <c r="E75" s="32"/>
      <c r="F75" s="32"/>
      <c r="G75" s="32"/>
      <c r="H75" s="32"/>
      <c r="I75" s="32"/>
      <c r="J75" s="32"/>
      <c r="K75" s="32"/>
      <c r="L75" s="32"/>
    </row>
    <row r="76" spans="3:12" s="2" customFormat="1" x14ac:dyDescent="0.35">
      <c r="C76" s="167"/>
      <c r="G76" s="24"/>
      <c r="H76" s="24"/>
      <c r="I76" s="24"/>
      <c r="J76" s="24"/>
    </row>
    <row r="77" spans="3:12" s="2" customFormat="1" x14ac:dyDescent="0.35">
      <c r="C77" s="167"/>
      <c r="G77" s="24"/>
      <c r="H77" s="24"/>
      <c r="I77" s="24"/>
      <c r="J77" s="24"/>
    </row>
    <row r="78" spans="3:12" s="2" customFormat="1" x14ac:dyDescent="0.35">
      <c r="C78" s="167"/>
      <c r="G78" s="24"/>
      <c r="H78" s="24"/>
      <c r="I78" s="24"/>
      <c r="J78" s="24"/>
    </row>
    <row r="79" spans="3:12" s="2" customFormat="1" x14ac:dyDescent="0.35">
      <c r="C79" s="167"/>
      <c r="G79" s="24"/>
      <c r="H79" s="24"/>
      <c r="I79" s="24"/>
      <c r="J79" s="24"/>
    </row>
    <row r="80" spans="3:12" s="2" customFormat="1" x14ac:dyDescent="0.35">
      <c r="C80" s="167"/>
      <c r="G80" s="24"/>
      <c r="H80" s="24"/>
      <c r="I80" s="24"/>
      <c r="J80" s="24"/>
    </row>
    <row r="81" spans="3:10" s="2" customFormat="1" x14ac:dyDescent="0.35">
      <c r="C81" s="167"/>
      <c r="G81" s="24"/>
      <c r="H81" s="24"/>
      <c r="I81" s="24"/>
      <c r="J81" s="24"/>
    </row>
    <row r="82" spans="3:10" s="2" customFormat="1" x14ac:dyDescent="0.35">
      <c r="C82" s="167"/>
      <c r="G82" s="24"/>
      <c r="H82" s="24"/>
      <c r="I82" s="24"/>
      <c r="J82" s="24"/>
    </row>
    <row r="83" spans="3:10" s="2" customFormat="1" x14ac:dyDescent="0.35">
      <c r="C83" s="167"/>
      <c r="G83" s="24"/>
      <c r="H83" s="24"/>
      <c r="I83" s="24"/>
      <c r="J83" s="24"/>
    </row>
    <row r="84" spans="3:10" s="2" customFormat="1" x14ac:dyDescent="0.35">
      <c r="C84" s="167"/>
      <c r="G84" s="24"/>
      <c r="H84" s="24"/>
      <c r="I84" s="24"/>
      <c r="J84" s="24"/>
    </row>
    <row r="85" spans="3:10" s="2" customFormat="1" x14ac:dyDescent="0.35">
      <c r="C85" s="167"/>
      <c r="G85" s="24"/>
      <c r="H85" s="24"/>
      <c r="I85" s="24"/>
      <c r="J85" s="24"/>
    </row>
    <row r="86" spans="3:10" s="2" customFormat="1" x14ac:dyDescent="0.35">
      <c r="C86" s="167"/>
      <c r="G86" s="24"/>
      <c r="H86" s="24"/>
      <c r="I86" s="24"/>
      <c r="J86" s="24"/>
    </row>
    <row r="87" spans="3:10" s="2" customFormat="1" x14ac:dyDescent="0.35">
      <c r="C87" s="167"/>
      <c r="G87" s="24"/>
      <c r="H87" s="24"/>
      <c r="I87" s="24"/>
      <c r="J87" s="24"/>
    </row>
    <row r="88" spans="3:10" s="2" customFormat="1" x14ac:dyDescent="0.35">
      <c r="C88" s="167"/>
      <c r="G88" s="24"/>
      <c r="H88" s="24"/>
      <c r="I88" s="24"/>
      <c r="J88" s="24"/>
    </row>
    <row r="89" spans="3:10" s="2" customFormat="1" x14ac:dyDescent="0.35">
      <c r="C89" s="167"/>
      <c r="G89" s="24"/>
      <c r="H89" s="24"/>
      <c r="I89" s="24"/>
      <c r="J89" s="24"/>
    </row>
    <row r="90" spans="3:10" s="2" customFormat="1" x14ac:dyDescent="0.35">
      <c r="C90" s="167"/>
      <c r="G90" s="24"/>
      <c r="H90" s="24"/>
      <c r="I90" s="24"/>
      <c r="J90" s="24"/>
    </row>
    <row r="91" spans="3:10" s="2" customFormat="1" x14ac:dyDescent="0.35">
      <c r="C91" s="167"/>
      <c r="G91" s="24"/>
      <c r="H91" s="24"/>
      <c r="I91" s="24"/>
      <c r="J91" s="24"/>
    </row>
    <row r="92" spans="3:10" s="2" customFormat="1" x14ac:dyDescent="0.35">
      <c r="C92" s="167"/>
      <c r="G92" s="24"/>
      <c r="H92" s="24"/>
      <c r="I92" s="24"/>
      <c r="J92" s="24"/>
    </row>
    <row r="93" spans="3:10" s="2" customFormat="1" x14ac:dyDescent="0.35">
      <c r="C93" s="167"/>
      <c r="G93" s="24"/>
      <c r="H93" s="24"/>
      <c r="I93" s="24"/>
      <c r="J93" s="24"/>
    </row>
    <row r="94" spans="3:10" s="2" customFormat="1" x14ac:dyDescent="0.35">
      <c r="C94" s="167"/>
      <c r="G94" s="24"/>
      <c r="H94" s="24"/>
      <c r="I94" s="24"/>
      <c r="J94" s="24"/>
    </row>
    <row r="95" spans="3:10" s="2" customFormat="1" x14ac:dyDescent="0.35">
      <c r="C95" s="167"/>
      <c r="G95" s="24"/>
      <c r="H95" s="24"/>
      <c r="I95" s="24"/>
      <c r="J95" s="24"/>
    </row>
    <row r="96" spans="3:10" s="2" customFormat="1" x14ac:dyDescent="0.35">
      <c r="C96" s="167"/>
      <c r="G96" s="24"/>
      <c r="H96" s="24"/>
      <c r="I96" s="24"/>
      <c r="J96" s="24"/>
    </row>
    <row r="97" spans="3:10" s="2" customFormat="1" x14ac:dyDescent="0.35">
      <c r="C97" s="167"/>
      <c r="G97" s="24"/>
      <c r="H97" s="24"/>
      <c r="I97" s="24"/>
      <c r="J97" s="24"/>
    </row>
    <row r="98" spans="3:10" s="2" customFormat="1" x14ac:dyDescent="0.35">
      <c r="C98" s="167"/>
      <c r="G98" s="24"/>
      <c r="H98" s="24"/>
      <c r="I98" s="24"/>
      <c r="J98" s="24"/>
    </row>
    <row r="99" spans="3:10" s="2" customFormat="1" x14ac:dyDescent="0.35">
      <c r="C99" s="167"/>
      <c r="G99" s="24"/>
      <c r="H99" s="24"/>
      <c r="I99" s="24"/>
      <c r="J99" s="24"/>
    </row>
    <row r="100" spans="3:10" s="2" customFormat="1" x14ac:dyDescent="0.35">
      <c r="C100" s="167"/>
      <c r="G100" s="24"/>
      <c r="H100" s="24"/>
      <c r="I100" s="24"/>
      <c r="J100" s="24"/>
    </row>
    <row r="101" spans="3:10" s="2" customFormat="1" x14ac:dyDescent="0.35">
      <c r="C101" s="167"/>
      <c r="G101" s="24"/>
      <c r="H101" s="24"/>
      <c r="I101" s="24"/>
      <c r="J101" s="24"/>
    </row>
    <row r="102" spans="3:10" s="2" customFormat="1" x14ac:dyDescent="0.35">
      <c r="C102" s="167"/>
      <c r="G102" s="24"/>
      <c r="H102" s="24"/>
      <c r="I102" s="24"/>
      <c r="J102" s="24"/>
    </row>
    <row r="103" spans="3:10" s="2" customFormat="1" x14ac:dyDescent="0.35">
      <c r="C103" s="167"/>
      <c r="G103" s="24"/>
      <c r="H103" s="24"/>
      <c r="I103" s="24"/>
      <c r="J103" s="24"/>
    </row>
    <row r="104" spans="3:10" s="2" customFormat="1" x14ac:dyDescent="0.35">
      <c r="C104" s="167"/>
      <c r="G104" s="24"/>
      <c r="H104" s="24"/>
      <c r="I104" s="24"/>
      <c r="J104" s="24"/>
    </row>
    <row r="105" spans="3:10" s="2" customFormat="1" x14ac:dyDescent="0.35">
      <c r="C105" s="167"/>
      <c r="G105" s="24"/>
      <c r="H105" s="24"/>
      <c r="I105" s="24"/>
      <c r="J105" s="24"/>
    </row>
    <row r="106" spans="3:10" s="2" customFormat="1" x14ac:dyDescent="0.35">
      <c r="C106" s="167"/>
      <c r="G106" s="24"/>
      <c r="H106" s="24"/>
      <c r="I106" s="24"/>
      <c r="J106" s="24"/>
    </row>
    <row r="107" spans="3:10" s="2" customFormat="1" x14ac:dyDescent="0.35">
      <c r="C107" s="167"/>
      <c r="G107" s="24"/>
      <c r="H107" s="24"/>
      <c r="I107" s="24"/>
      <c r="J107" s="24"/>
    </row>
    <row r="108" spans="3:10" s="2" customFormat="1" x14ac:dyDescent="0.35">
      <c r="C108" s="167"/>
      <c r="G108" s="24"/>
      <c r="H108" s="24"/>
      <c r="I108" s="24"/>
      <c r="J108" s="24"/>
    </row>
    <row r="109" spans="3:10" s="2" customFormat="1" x14ac:dyDescent="0.35">
      <c r="C109" s="167"/>
      <c r="G109" s="24"/>
      <c r="H109" s="24"/>
      <c r="I109" s="24"/>
      <c r="J109" s="24"/>
    </row>
    <row r="110" spans="3:10" s="2" customFormat="1" x14ac:dyDescent="0.35">
      <c r="C110" s="167"/>
      <c r="G110" s="24"/>
      <c r="H110" s="24"/>
      <c r="I110" s="24"/>
      <c r="J110" s="24"/>
    </row>
    <row r="111" spans="3:10" s="2" customFormat="1" x14ac:dyDescent="0.35">
      <c r="C111" s="167"/>
      <c r="G111" s="24"/>
      <c r="H111" s="24"/>
      <c r="I111" s="24"/>
      <c r="J111" s="24"/>
    </row>
    <row r="112" spans="3:10" s="2" customFormat="1" x14ac:dyDescent="0.35">
      <c r="C112" s="167"/>
      <c r="G112" s="24"/>
      <c r="H112" s="24"/>
      <c r="I112" s="24"/>
      <c r="J112" s="24"/>
    </row>
    <row r="113" spans="3:10" s="2" customFormat="1" x14ac:dyDescent="0.35">
      <c r="C113" s="167"/>
      <c r="G113" s="24"/>
      <c r="H113" s="24"/>
      <c r="I113" s="24"/>
      <c r="J113" s="24"/>
    </row>
    <row r="114" spans="3:10" s="2" customFormat="1" x14ac:dyDescent="0.35">
      <c r="C114" s="167"/>
      <c r="G114" s="24"/>
      <c r="H114" s="24"/>
      <c r="I114" s="24"/>
      <c r="J114" s="24"/>
    </row>
    <row r="115" spans="3:10" s="2" customFormat="1" x14ac:dyDescent="0.35">
      <c r="C115" s="167"/>
      <c r="G115" s="24"/>
      <c r="H115" s="24"/>
      <c r="I115" s="24"/>
      <c r="J115" s="24"/>
    </row>
    <row r="116" spans="3:10" s="2" customFormat="1" x14ac:dyDescent="0.35">
      <c r="C116" s="167"/>
      <c r="G116" s="24"/>
      <c r="H116" s="24"/>
      <c r="I116" s="24"/>
      <c r="J116" s="24"/>
    </row>
    <row r="117" spans="3:10" s="2" customFormat="1" x14ac:dyDescent="0.35">
      <c r="C117" s="167"/>
      <c r="G117" s="24"/>
      <c r="H117" s="24"/>
      <c r="I117" s="24"/>
      <c r="J117" s="24"/>
    </row>
    <row r="118" spans="3:10" s="2" customFormat="1" x14ac:dyDescent="0.35">
      <c r="C118" s="167"/>
      <c r="G118" s="24"/>
      <c r="H118" s="24"/>
      <c r="I118" s="24"/>
      <c r="J118" s="24"/>
    </row>
    <row r="119" spans="3:10" s="2" customFormat="1" x14ac:dyDescent="0.35">
      <c r="C119" s="167"/>
      <c r="G119" s="24"/>
      <c r="H119" s="24"/>
      <c r="I119" s="24"/>
      <c r="J119" s="24"/>
    </row>
    <row r="120" spans="3:10" s="2" customFormat="1" x14ac:dyDescent="0.35">
      <c r="C120" s="167"/>
      <c r="G120" s="24"/>
      <c r="H120" s="24"/>
      <c r="I120" s="24"/>
      <c r="J120" s="24"/>
    </row>
    <row r="121" spans="3:10" s="2" customFormat="1" x14ac:dyDescent="0.35">
      <c r="C121" s="167"/>
      <c r="G121" s="24"/>
      <c r="H121" s="24"/>
      <c r="I121" s="24"/>
      <c r="J121" s="24"/>
    </row>
    <row r="122" spans="3:10" s="2" customFormat="1" x14ac:dyDescent="0.35">
      <c r="C122" s="167"/>
      <c r="G122" s="24"/>
      <c r="H122" s="24"/>
      <c r="I122" s="24"/>
      <c r="J122" s="24"/>
    </row>
    <row r="123" spans="3:10" s="2" customFormat="1" x14ac:dyDescent="0.35">
      <c r="C123" s="167"/>
      <c r="G123" s="24"/>
      <c r="H123" s="24"/>
      <c r="I123" s="24"/>
      <c r="J123" s="24"/>
    </row>
    <row r="124" spans="3:10" s="2" customFormat="1" x14ac:dyDescent="0.35">
      <c r="C124" s="167"/>
      <c r="G124" s="24"/>
      <c r="H124" s="24"/>
      <c r="I124" s="24"/>
      <c r="J124" s="24"/>
    </row>
    <row r="125" spans="3:10" s="2" customFormat="1" x14ac:dyDescent="0.35">
      <c r="C125" s="167"/>
      <c r="G125" s="24"/>
      <c r="H125" s="24"/>
      <c r="I125" s="24"/>
      <c r="J125" s="24"/>
    </row>
    <row r="126" spans="3:10" s="2" customFormat="1" x14ac:dyDescent="0.35">
      <c r="C126" s="167"/>
      <c r="G126" s="24"/>
      <c r="H126" s="24"/>
      <c r="I126" s="24"/>
      <c r="J126" s="24"/>
    </row>
    <row r="127" spans="3:10" s="2" customFormat="1" x14ac:dyDescent="0.35">
      <c r="C127" s="167"/>
      <c r="G127" s="24"/>
      <c r="H127" s="24"/>
      <c r="I127" s="24"/>
      <c r="J127" s="24"/>
    </row>
    <row r="128" spans="3:10" s="2" customFormat="1" x14ac:dyDescent="0.35">
      <c r="C128" s="167"/>
      <c r="G128" s="24"/>
      <c r="H128" s="24"/>
      <c r="I128" s="24"/>
      <c r="J128" s="24"/>
    </row>
    <row r="129" spans="3:10" s="2" customFormat="1" x14ac:dyDescent="0.35">
      <c r="C129" s="167"/>
      <c r="G129" s="24"/>
      <c r="H129" s="24"/>
      <c r="I129" s="24"/>
      <c r="J129" s="24"/>
    </row>
    <row r="130" spans="3:10" s="2" customFormat="1" x14ac:dyDescent="0.35">
      <c r="C130" s="167"/>
      <c r="G130" s="24"/>
      <c r="H130" s="24"/>
      <c r="I130" s="24"/>
      <c r="J130" s="24"/>
    </row>
    <row r="131" spans="3:10" s="2" customFormat="1" x14ac:dyDescent="0.35">
      <c r="C131" s="167"/>
      <c r="G131" s="24"/>
      <c r="H131" s="24"/>
      <c r="I131" s="24"/>
      <c r="J131" s="24"/>
    </row>
    <row r="132" spans="3:10" s="2" customFormat="1" x14ac:dyDescent="0.35">
      <c r="C132" s="167"/>
      <c r="G132" s="24"/>
      <c r="H132" s="24"/>
      <c r="I132" s="24"/>
      <c r="J132" s="24"/>
    </row>
    <row r="133" spans="3:10" s="2" customFormat="1" x14ac:dyDescent="0.35">
      <c r="C133" s="167"/>
      <c r="G133" s="24"/>
      <c r="H133" s="24"/>
      <c r="I133" s="24"/>
      <c r="J133" s="24"/>
    </row>
    <row r="134" spans="3:10" s="2" customFormat="1" x14ac:dyDescent="0.35">
      <c r="C134" s="167"/>
      <c r="G134" s="24"/>
      <c r="H134" s="24"/>
      <c r="I134" s="24"/>
      <c r="J134" s="24"/>
    </row>
    <row r="135" spans="3:10" s="2" customFormat="1" x14ac:dyDescent="0.35">
      <c r="C135" s="167"/>
      <c r="G135" s="24"/>
      <c r="H135" s="24"/>
      <c r="I135" s="24"/>
      <c r="J135" s="24"/>
    </row>
    <row r="136" spans="3:10" s="2" customFormat="1" x14ac:dyDescent="0.35">
      <c r="C136" s="167"/>
      <c r="G136" s="24"/>
      <c r="H136" s="24"/>
      <c r="I136" s="24"/>
      <c r="J136" s="24"/>
    </row>
    <row r="137" spans="3:10" s="2" customFormat="1" x14ac:dyDescent="0.35">
      <c r="C137" s="167"/>
      <c r="G137" s="24"/>
      <c r="H137" s="24"/>
      <c r="I137" s="24"/>
      <c r="J137" s="24"/>
    </row>
    <row r="138" spans="3:10" s="2" customFormat="1" x14ac:dyDescent="0.35">
      <c r="C138" s="167"/>
      <c r="G138" s="24"/>
      <c r="H138" s="24"/>
      <c r="I138" s="24"/>
      <c r="J138" s="24"/>
    </row>
    <row r="139" spans="3:10" s="2" customFormat="1" x14ac:dyDescent="0.35">
      <c r="C139" s="167"/>
      <c r="G139" s="24"/>
      <c r="H139" s="24"/>
      <c r="I139" s="24"/>
      <c r="J139" s="24"/>
    </row>
    <row r="140" spans="3:10" s="2" customFormat="1" x14ac:dyDescent="0.35">
      <c r="C140" s="167"/>
      <c r="G140" s="24"/>
      <c r="H140" s="24"/>
      <c r="I140" s="24"/>
      <c r="J140" s="24"/>
    </row>
    <row r="141" spans="3:10" s="2" customFormat="1" x14ac:dyDescent="0.35">
      <c r="C141" s="167"/>
      <c r="G141" s="24"/>
      <c r="H141" s="24"/>
      <c r="I141" s="24"/>
      <c r="J141" s="24"/>
    </row>
    <row r="142" spans="3:10" s="2" customFormat="1" x14ac:dyDescent="0.35">
      <c r="C142" s="167"/>
      <c r="G142" s="24"/>
      <c r="H142" s="24"/>
      <c r="I142" s="24"/>
      <c r="J142" s="24"/>
    </row>
    <row r="143" spans="3:10" s="2" customFormat="1" x14ac:dyDescent="0.35">
      <c r="C143" s="167"/>
      <c r="G143" s="24"/>
      <c r="H143" s="24"/>
      <c r="I143" s="24"/>
      <c r="J143" s="24"/>
    </row>
    <row r="144" spans="3:10" s="2" customFormat="1" x14ac:dyDescent="0.35">
      <c r="C144" s="167"/>
      <c r="G144" s="24"/>
      <c r="H144" s="24"/>
      <c r="I144" s="24"/>
      <c r="J144" s="24"/>
    </row>
    <row r="145" spans="2:10" s="2" customFormat="1" x14ac:dyDescent="0.35">
      <c r="C145" s="167"/>
      <c r="G145" s="24"/>
      <c r="H145" s="24"/>
      <c r="I145" s="24"/>
      <c r="J145" s="24"/>
    </row>
    <row r="146" spans="2:10" s="2" customFormat="1" x14ac:dyDescent="0.35">
      <c r="C146" s="167"/>
      <c r="G146" s="24"/>
      <c r="H146" s="24"/>
      <c r="I146" s="24"/>
      <c r="J146" s="24"/>
    </row>
    <row r="147" spans="2:10" s="2" customFormat="1" x14ac:dyDescent="0.35">
      <c r="C147" s="167"/>
      <c r="G147" s="24"/>
      <c r="H147" s="24"/>
      <c r="I147" s="24"/>
      <c r="J147" s="24"/>
    </row>
    <row r="148" spans="2:10" s="2" customFormat="1" x14ac:dyDescent="0.35">
      <c r="C148" s="167"/>
      <c r="G148" s="24"/>
      <c r="H148" s="24"/>
      <c r="I148" s="24"/>
      <c r="J148" s="24"/>
    </row>
    <row r="149" spans="2:10" x14ac:dyDescent="0.35">
      <c r="B149" s="2"/>
    </row>
    <row r="150" spans="2:10" x14ac:dyDescent="0.35">
      <c r="B150" s="2"/>
    </row>
  </sheetData>
  <mergeCells count="21">
    <mergeCell ref="K46:K51"/>
    <mergeCell ref="L46:L51"/>
    <mergeCell ref="K25:K30"/>
    <mergeCell ref="L25:L30"/>
    <mergeCell ref="K32:K37"/>
    <mergeCell ref="L32:L37"/>
    <mergeCell ref="K39:K44"/>
    <mergeCell ref="L39:L44"/>
    <mergeCell ref="K9:L9"/>
    <mergeCell ref="K10:K16"/>
    <mergeCell ref="L10:L16"/>
    <mergeCell ref="K17:L17"/>
    <mergeCell ref="K18:K23"/>
    <mergeCell ref="L18:L23"/>
    <mergeCell ref="M1:N1"/>
    <mergeCell ref="P1:Q1"/>
    <mergeCell ref="G2:H2"/>
    <mergeCell ref="I2:J2"/>
    <mergeCell ref="G7:H7"/>
    <mergeCell ref="I7:J7"/>
    <mergeCell ref="K7:L7"/>
  </mergeCells>
  <conditionalFormatting sqref="D32:F33 F34:F36 D18:F23 C9:E9 D25:F30 D39:F44 G35:H37 G42:H44 G49:H51 G26:G30 G33:G34 G40:G41 G47:G48 D34:E34 D46:F51 D37:F37 G19:G23 I10:J51 D10:H10 D15:H17 C38:H38 C45:H45 D12:G14 D24:H24 D31:H31 K10 K24:L24 K31:L31 K38:L38 K45:L45">
    <cfRule type="expression" dxfId="28" priority="38" stopIfTrue="1">
      <formula>#REF!="R"</formula>
    </cfRule>
  </conditionalFormatting>
  <conditionalFormatting sqref="L10">
    <cfRule type="expression" dxfId="27" priority="37" stopIfTrue="1">
      <formula>#REF!="R"</formula>
    </cfRule>
  </conditionalFormatting>
  <conditionalFormatting sqref="K18">
    <cfRule type="expression" dxfId="26" priority="36" stopIfTrue="1">
      <formula>#REF!="R"</formula>
    </cfRule>
  </conditionalFormatting>
  <conditionalFormatting sqref="K25">
    <cfRule type="expression" dxfId="25" priority="35" stopIfTrue="1">
      <formula>#REF!="R"</formula>
    </cfRule>
  </conditionalFormatting>
  <conditionalFormatting sqref="K32">
    <cfRule type="expression" dxfId="24" priority="34" stopIfTrue="1">
      <formula>#REF!="R"</formula>
    </cfRule>
  </conditionalFormatting>
  <conditionalFormatting sqref="K39">
    <cfRule type="expression" dxfId="23" priority="33" stopIfTrue="1">
      <formula>#REF!="R"</formula>
    </cfRule>
  </conditionalFormatting>
  <conditionalFormatting sqref="K46">
    <cfRule type="expression" dxfId="22" priority="32" stopIfTrue="1">
      <formula>#REF!="R"</formula>
    </cfRule>
  </conditionalFormatting>
  <conditionalFormatting sqref="L18">
    <cfRule type="expression" dxfId="21" priority="31" stopIfTrue="1">
      <formula>#REF!="R"</formula>
    </cfRule>
  </conditionalFormatting>
  <conditionalFormatting sqref="L25">
    <cfRule type="expression" dxfId="20" priority="30" stopIfTrue="1">
      <formula>#REF!="R"</formula>
    </cfRule>
  </conditionalFormatting>
  <conditionalFormatting sqref="L32">
    <cfRule type="expression" dxfId="19" priority="29" stopIfTrue="1">
      <formula>#REF!="R"</formula>
    </cfRule>
  </conditionalFormatting>
  <conditionalFormatting sqref="L39">
    <cfRule type="expression" dxfId="18" priority="28" stopIfTrue="1">
      <formula>#REF!="R"</formula>
    </cfRule>
  </conditionalFormatting>
  <conditionalFormatting sqref="L46">
    <cfRule type="expression" dxfId="17" priority="27" stopIfTrue="1">
      <formula>#REF!="R"</formula>
    </cfRule>
  </conditionalFormatting>
  <conditionalFormatting sqref="H12:H14">
    <cfRule type="expression" dxfId="16" priority="21" stopIfTrue="1">
      <formula>#REF!="R"</formula>
    </cfRule>
  </conditionalFormatting>
  <conditionalFormatting sqref="H19:H23">
    <cfRule type="expression" dxfId="15" priority="20" stopIfTrue="1">
      <formula>#REF!="R"</formula>
    </cfRule>
  </conditionalFormatting>
  <conditionalFormatting sqref="H26:H30">
    <cfRule type="expression" dxfId="14" priority="19" stopIfTrue="1">
      <formula>#REF!="R"</formula>
    </cfRule>
  </conditionalFormatting>
  <conditionalFormatting sqref="H33">
    <cfRule type="expression" dxfId="13" priority="18" stopIfTrue="1">
      <formula>#REF!="R"</formula>
    </cfRule>
  </conditionalFormatting>
  <conditionalFormatting sqref="C32:C35">
    <cfRule type="expression" dxfId="12" priority="13" stopIfTrue="1">
      <formula>#REF!="R"</formula>
    </cfRule>
  </conditionalFormatting>
  <conditionalFormatting sqref="C10">
    <cfRule type="expression" dxfId="11" priority="16" stopIfTrue="1">
      <formula>#REF!="R"</formula>
    </cfRule>
  </conditionalFormatting>
  <conditionalFormatting sqref="C37">
    <cfRule type="expression" dxfId="10" priority="8" stopIfTrue="1">
      <formula>#REF!="R"</formula>
    </cfRule>
  </conditionalFormatting>
  <conditionalFormatting sqref="C31">
    <cfRule type="expression" dxfId="9" priority="14" stopIfTrue="1">
      <formula>#REF!="R"</formula>
    </cfRule>
  </conditionalFormatting>
  <conditionalFormatting sqref="C18">
    <cfRule type="expression" dxfId="8" priority="5" stopIfTrue="1">
      <formula>#REF!="R"</formula>
    </cfRule>
  </conditionalFormatting>
  <conditionalFormatting sqref="C17">
    <cfRule type="expression" dxfId="7" priority="7" stopIfTrue="1">
      <formula>#REF!="R"</formula>
    </cfRule>
  </conditionalFormatting>
  <conditionalFormatting sqref="C36">
    <cfRule type="expression" dxfId="6" priority="10" stopIfTrue="1">
      <formula>#REF!="R"</formula>
    </cfRule>
  </conditionalFormatting>
  <conditionalFormatting sqref="C13">
    <cfRule type="expression" dxfId="5" priority="9" stopIfTrue="1">
      <formula>#REF!="R"</formula>
    </cfRule>
  </conditionalFormatting>
  <conditionalFormatting sqref="C19:C23">
    <cfRule type="expression" dxfId="4" priority="6" stopIfTrue="1">
      <formula>#REF!="R"</formula>
    </cfRule>
  </conditionalFormatting>
  <conditionalFormatting sqref="C24">
    <cfRule type="expression" dxfId="3" priority="4" stopIfTrue="1">
      <formula>#REF!="R"</formula>
    </cfRule>
  </conditionalFormatting>
  <conditionalFormatting sqref="C25:C28">
    <cfRule type="expression" dxfId="2" priority="3" stopIfTrue="1">
      <formula>#REF!="R"</formula>
    </cfRule>
  </conditionalFormatting>
  <conditionalFormatting sqref="C29">
    <cfRule type="expression" dxfId="1" priority="2" stopIfTrue="1">
      <formula>#REF!="R"</formula>
    </cfRule>
  </conditionalFormatting>
  <conditionalFormatting sqref="C30">
    <cfRule type="expression" dxfId="0" priority="1" stopIfTrue="1">
      <formula>#REF!="R"</formula>
    </cfRule>
  </conditionalFormatting>
  <pageMargins left="0.7" right="0.7" top="0.75" bottom="0.75" header="0.3" footer="0.3"/>
  <pageSetup paperSize="9" scale="2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39EC7-E529-A848-BE7A-871EBE0256F9}">
  <dimension ref="A2:T198"/>
  <sheetViews>
    <sheetView zoomScaleNormal="100" workbookViewId="0">
      <selection activeCell="E64" sqref="E64"/>
    </sheetView>
  </sheetViews>
  <sheetFormatPr baseColWidth="10" defaultRowHeight="12.5" x14ac:dyDescent="0.25"/>
  <cols>
    <col min="1" max="1" width="24.6640625" style="81" customWidth="1"/>
    <col min="2" max="2" width="5.83203125" style="81" customWidth="1"/>
    <col min="3" max="3" width="18.1640625" style="81" customWidth="1"/>
    <col min="4" max="4" width="8.33203125" style="81" customWidth="1"/>
    <col min="5" max="5" width="81.6640625" style="81" customWidth="1"/>
    <col min="6" max="6" width="21.33203125" style="81" customWidth="1"/>
    <col min="7" max="7" width="2.5" style="81" hidden="1" customWidth="1"/>
    <col min="8" max="8" width="42.1640625" style="81" customWidth="1"/>
    <col min="9" max="9" width="10.1640625" style="80" customWidth="1"/>
    <col min="10" max="10" width="13.6640625" style="80" customWidth="1"/>
    <col min="11" max="11" width="10.33203125" style="80" customWidth="1"/>
    <col min="12" max="12" width="13.5" style="80" customWidth="1"/>
    <col min="13" max="13" width="10.33203125" style="80" customWidth="1"/>
    <col min="14" max="14" width="13.5" style="80" customWidth="1"/>
    <col min="15" max="15" width="10.83203125" style="80"/>
    <col min="16" max="16" width="15.6640625" style="80" customWidth="1"/>
    <col min="17" max="17" width="10.83203125" style="80"/>
    <col min="18" max="18" width="15.6640625" style="80" customWidth="1"/>
    <col min="19" max="19" width="10.83203125" style="80"/>
    <col min="20" max="20" width="15.6640625" style="80" customWidth="1"/>
    <col min="21" max="234" width="10.83203125" style="81"/>
    <col min="235" max="235" width="24.6640625" style="81" customWidth="1"/>
    <col min="236" max="236" width="5.83203125" style="81" customWidth="1"/>
    <col min="237" max="237" width="18.1640625" style="81" customWidth="1"/>
    <col min="238" max="238" width="12.5" style="81" customWidth="1"/>
    <col min="239" max="239" width="69" style="81" customWidth="1"/>
    <col min="240" max="240" width="21.33203125" style="81" customWidth="1"/>
    <col min="241" max="241" width="0" style="81" hidden="1" customWidth="1"/>
    <col min="242" max="242" width="42.1640625" style="81" customWidth="1"/>
    <col min="243" max="490" width="10.83203125" style="81"/>
    <col min="491" max="491" width="24.6640625" style="81" customWidth="1"/>
    <col min="492" max="492" width="5.83203125" style="81" customWidth="1"/>
    <col min="493" max="493" width="18.1640625" style="81" customWidth="1"/>
    <col min="494" max="494" width="12.5" style="81" customWidth="1"/>
    <col min="495" max="495" width="69" style="81" customWidth="1"/>
    <col min="496" max="496" width="21.33203125" style="81" customWidth="1"/>
    <col min="497" max="497" width="0" style="81" hidden="1" customWidth="1"/>
    <col min="498" max="498" width="42.1640625" style="81" customWidth="1"/>
    <col min="499" max="746" width="10.83203125" style="81"/>
    <col min="747" max="747" width="24.6640625" style="81" customWidth="1"/>
    <col min="748" max="748" width="5.83203125" style="81" customWidth="1"/>
    <col min="749" max="749" width="18.1640625" style="81" customWidth="1"/>
    <col min="750" max="750" width="12.5" style="81" customWidth="1"/>
    <col min="751" max="751" width="69" style="81" customWidth="1"/>
    <col min="752" max="752" width="21.33203125" style="81" customWidth="1"/>
    <col min="753" max="753" width="0" style="81" hidden="1" customWidth="1"/>
    <col min="754" max="754" width="42.1640625" style="81" customWidth="1"/>
    <col min="755" max="1002" width="10.83203125" style="81"/>
    <col min="1003" max="1003" width="24.6640625" style="81" customWidth="1"/>
    <col min="1004" max="1004" width="5.83203125" style="81" customWidth="1"/>
    <col min="1005" max="1005" width="18.1640625" style="81" customWidth="1"/>
    <col min="1006" max="1006" width="12.5" style="81" customWidth="1"/>
    <col min="1007" max="1007" width="69" style="81" customWidth="1"/>
    <col min="1008" max="1008" width="21.33203125" style="81" customWidth="1"/>
    <col min="1009" max="1009" width="0" style="81" hidden="1" customWidth="1"/>
    <col min="1010" max="1010" width="42.1640625" style="81" customWidth="1"/>
    <col min="1011" max="1258" width="10.83203125" style="81"/>
    <col min="1259" max="1259" width="24.6640625" style="81" customWidth="1"/>
    <col min="1260" max="1260" width="5.83203125" style="81" customWidth="1"/>
    <col min="1261" max="1261" width="18.1640625" style="81" customWidth="1"/>
    <col min="1262" max="1262" width="12.5" style="81" customWidth="1"/>
    <col min="1263" max="1263" width="69" style="81" customWidth="1"/>
    <col min="1264" max="1264" width="21.33203125" style="81" customWidth="1"/>
    <col min="1265" max="1265" width="0" style="81" hidden="1" customWidth="1"/>
    <col min="1266" max="1266" width="42.1640625" style="81" customWidth="1"/>
    <col min="1267" max="1514" width="10.83203125" style="81"/>
    <col min="1515" max="1515" width="24.6640625" style="81" customWidth="1"/>
    <col min="1516" max="1516" width="5.83203125" style="81" customWidth="1"/>
    <col min="1517" max="1517" width="18.1640625" style="81" customWidth="1"/>
    <col min="1518" max="1518" width="12.5" style="81" customWidth="1"/>
    <col min="1519" max="1519" width="69" style="81" customWidth="1"/>
    <col min="1520" max="1520" width="21.33203125" style="81" customWidth="1"/>
    <col min="1521" max="1521" width="0" style="81" hidden="1" customWidth="1"/>
    <col min="1522" max="1522" width="42.1640625" style="81" customWidth="1"/>
    <col min="1523" max="1770" width="10.83203125" style="81"/>
    <col min="1771" max="1771" width="24.6640625" style="81" customWidth="1"/>
    <col min="1772" max="1772" width="5.83203125" style="81" customWidth="1"/>
    <col min="1773" max="1773" width="18.1640625" style="81" customWidth="1"/>
    <col min="1774" max="1774" width="12.5" style="81" customWidth="1"/>
    <col min="1775" max="1775" width="69" style="81" customWidth="1"/>
    <col min="1776" max="1776" width="21.33203125" style="81" customWidth="1"/>
    <col min="1777" max="1777" width="0" style="81" hidden="1" customWidth="1"/>
    <col min="1778" max="1778" width="42.1640625" style="81" customWidth="1"/>
    <col min="1779" max="2026" width="10.83203125" style="81"/>
    <col min="2027" max="2027" width="24.6640625" style="81" customWidth="1"/>
    <col min="2028" max="2028" width="5.83203125" style="81" customWidth="1"/>
    <col min="2029" max="2029" width="18.1640625" style="81" customWidth="1"/>
    <col min="2030" max="2030" width="12.5" style="81" customWidth="1"/>
    <col min="2031" max="2031" width="69" style="81" customWidth="1"/>
    <col min="2032" max="2032" width="21.33203125" style="81" customWidth="1"/>
    <col min="2033" max="2033" width="0" style="81" hidden="1" customWidth="1"/>
    <col min="2034" max="2034" width="42.1640625" style="81" customWidth="1"/>
    <col min="2035" max="2282" width="10.83203125" style="81"/>
    <col min="2283" max="2283" width="24.6640625" style="81" customWidth="1"/>
    <col min="2284" max="2284" width="5.83203125" style="81" customWidth="1"/>
    <col min="2285" max="2285" width="18.1640625" style="81" customWidth="1"/>
    <col min="2286" max="2286" width="12.5" style="81" customWidth="1"/>
    <col min="2287" max="2287" width="69" style="81" customWidth="1"/>
    <col min="2288" max="2288" width="21.33203125" style="81" customWidth="1"/>
    <col min="2289" max="2289" width="0" style="81" hidden="1" customWidth="1"/>
    <col min="2290" max="2290" width="42.1640625" style="81" customWidth="1"/>
    <col min="2291" max="2538" width="10.83203125" style="81"/>
    <col min="2539" max="2539" width="24.6640625" style="81" customWidth="1"/>
    <col min="2540" max="2540" width="5.83203125" style="81" customWidth="1"/>
    <col min="2541" max="2541" width="18.1640625" style="81" customWidth="1"/>
    <col min="2542" max="2542" width="12.5" style="81" customWidth="1"/>
    <col min="2543" max="2543" width="69" style="81" customWidth="1"/>
    <col min="2544" max="2544" width="21.33203125" style="81" customWidth="1"/>
    <col min="2545" max="2545" width="0" style="81" hidden="1" customWidth="1"/>
    <col min="2546" max="2546" width="42.1640625" style="81" customWidth="1"/>
    <col min="2547" max="2794" width="10.83203125" style="81"/>
    <col min="2795" max="2795" width="24.6640625" style="81" customWidth="1"/>
    <col min="2796" max="2796" width="5.83203125" style="81" customWidth="1"/>
    <col min="2797" max="2797" width="18.1640625" style="81" customWidth="1"/>
    <col min="2798" max="2798" width="12.5" style="81" customWidth="1"/>
    <col min="2799" max="2799" width="69" style="81" customWidth="1"/>
    <col min="2800" max="2800" width="21.33203125" style="81" customWidth="1"/>
    <col min="2801" max="2801" width="0" style="81" hidden="1" customWidth="1"/>
    <col min="2802" max="2802" width="42.1640625" style="81" customWidth="1"/>
    <col min="2803" max="3050" width="10.83203125" style="81"/>
    <col min="3051" max="3051" width="24.6640625" style="81" customWidth="1"/>
    <col min="3052" max="3052" width="5.83203125" style="81" customWidth="1"/>
    <col min="3053" max="3053" width="18.1640625" style="81" customWidth="1"/>
    <col min="3054" max="3054" width="12.5" style="81" customWidth="1"/>
    <col min="3055" max="3055" width="69" style="81" customWidth="1"/>
    <col min="3056" max="3056" width="21.33203125" style="81" customWidth="1"/>
    <col min="3057" max="3057" width="0" style="81" hidden="1" customWidth="1"/>
    <col min="3058" max="3058" width="42.1640625" style="81" customWidth="1"/>
    <col min="3059" max="3306" width="10.83203125" style="81"/>
    <col min="3307" max="3307" width="24.6640625" style="81" customWidth="1"/>
    <col min="3308" max="3308" width="5.83203125" style="81" customWidth="1"/>
    <col min="3309" max="3309" width="18.1640625" style="81" customWidth="1"/>
    <col min="3310" max="3310" width="12.5" style="81" customWidth="1"/>
    <col min="3311" max="3311" width="69" style="81" customWidth="1"/>
    <col min="3312" max="3312" width="21.33203125" style="81" customWidth="1"/>
    <col min="3313" max="3313" width="0" style="81" hidden="1" customWidth="1"/>
    <col min="3314" max="3314" width="42.1640625" style="81" customWidth="1"/>
    <col min="3315" max="3562" width="10.83203125" style="81"/>
    <col min="3563" max="3563" width="24.6640625" style="81" customWidth="1"/>
    <col min="3564" max="3564" width="5.83203125" style="81" customWidth="1"/>
    <col min="3565" max="3565" width="18.1640625" style="81" customWidth="1"/>
    <col min="3566" max="3566" width="12.5" style="81" customWidth="1"/>
    <col min="3567" max="3567" width="69" style="81" customWidth="1"/>
    <col min="3568" max="3568" width="21.33203125" style="81" customWidth="1"/>
    <col min="3569" max="3569" width="0" style="81" hidden="1" customWidth="1"/>
    <col min="3570" max="3570" width="42.1640625" style="81" customWidth="1"/>
    <col min="3571" max="3818" width="10.83203125" style="81"/>
    <col min="3819" max="3819" width="24.6640625" style="81" customWidth="1"/>
    <col min="3820" max="3820" width="5.83203125" style="81" customWidth="1"/>
    <col min="3821" max="3821" width="18.1640625" style="81" customWidth="1"/>
    <col min="3822" max="3822" width="12.5" style="81" customWidth="1"/>
    <col min="3823" max="3823" width="69" style="81" customWidth="1"/>
    <col min="3824" max="3824" width="21.33203125" style="81" customWidth="1"/>
    <col min="3825" max="3825" width="0" style="81" hidden="1" customWidth="1"/>
    <col min="3826" max="3826" width="42.1640625" style="81" customWidth="1"/>
    <col min="3827" max="4074" width="10.83203125" style="81"/>
    <col min="4075" max="4075" width="24.6640625" style="81" customWidth="1"/>
    <col min="4076" max="4076" width="5.83203125" style="81" customWidth="1"/>
    <col min="4077" max="4077" width="18.1640625" style="81" customWidth="1"/>
    <col min="4078" max="4078" width="12.5" style="81" customWidth="1"/>
    <col min="4079" max="4079" width="69" style="81" customWidth="1"/>
    <col min="4080" max="4080" width="21.33203125" style="81" customWidth="1"/>
    <col min="4081" max="4081" width="0" style="81" hidden="1" customWidth="1"/>
    <col min="4082" max="4082" width="42.1640625" style="81" customWidth="1"/>
    <col min="4083" max="4330" width="10.83203125" style="81"/>
    <col min="4331" max="4331" width="24.6640625" style="81" customWidth="1"/>
    <col min="4332" max="4332" width="5.83203125" style="81" customWidth="1"/>
    <col min="4333" max="4333" width="18.1640625" style="81" customWidth="1"/>
    <col min="4334" max="4334" width="12.5" style="81" customWidth="1"/>
    <col min="4335" max="4335" width="69" style="81" customWidth="1"/>
    <col min="4336" max="4336" width="21.33203125" style="81" customWidth="1"/>
    <col min="4337" max="4337" width="0" style="81" hidden="1" customWidth="1"/>
    <col min="4338" max="4338" width="42.1640625" style="81" customWidth="1"/>
    <col min="4339" max="4586" width="10.83203125" style="81"/>
    <col min="4587" max="4587" width="24.6640625" style="81" customWidth="1"/>
    <col min="4588" max="4588" width="5.83203125" style="81" customWidth="1"/>
    <col min="4589" max="4589" width="18.1640625" style="81" customWidth="1"/>
    <col min="4590" max="4590" width="12.5" style="81" customWidth="1"/>
    <col min="4591" max="4591" width="69" style="81" customWidth="1"/>
    <col min="4592" max="4592" width="21.33203125" style="81" customWidth="1"/>
    <col min="4593" max="4593" width="0" style="81" hidden="1" customWidth="1"/>
    <col min="4594" max="4594" width="42.1640625" style="81" customWidth="1"/>
    <col min="4595" max="4842" width="10.83203125" style="81"/>
    <col min="4843" max="4843" width="24.6640625" style="81" customWidth="1"/>
    <col min="4844" max="4844" width="5.83203125" style="81" customWidth="1"/>
    <col min="4845" max="4845" width="18.1640625" style="81" customWidth="1"/>
    <col min="4846" max="4846" width="12.5" style="81" customWidth="1"/>
    <col min="4847" max="4847" width="69" style="81" customWidth="1"/>
    <col min="4848" max="4848" width="21.33203125" style="81" customWidth="1"/>
    <col min="4849" max="4849" width="0" style="81" hidden="1" customWidth="1"/>
    <col min="4850" max="4850" width="42.1640625" style="81" customWidth="1"/>
    <col min="4851" max="5098" width="10.83203125" style="81"/>
    <col min="5099" max="5099" width="24.6640625" style="81" customWidth="1"/>
    <col min="5100" max="5100" width="5.83203125" style="81" customWidth="1"/>
    <col min="5101" max="5101" width="18.1640625" style="81" customWidth="1"/>
    <col min="5102" max="5102" width="12.5" style="81" customWidth="1"/>
    <col min="5103" max="5103" width="69" style="81" customWidth="1"/>
    <col min="5104" max="5104" width="21.33203125" style="81" customWidth="1"/>
    <col min="5105" max="5105" width="0" style="81" hidden="1" customWidth="1"/>
    <col min="5106" max="5106" width="42.1640625" style="81" customWidth="1"/>
    <col min="5107" max="5354" width="10.83203125" style="81"/>
    <col min="5355" max="5355" width="24.6640625" style="81" customWidth="1"/>
    <col min="5356" max="5356" width="5.83203125" style="81" customWidth="1"/>
    <col min="5357" max="5357" width="18.1640625" style="81" customWidth="1"/>
    <col min="5358" max="5358" width="12.5" style="81" customWidth="1"/>
    <col min="5359" max="5359" width="69" style="81" customWidth="1"/>
    <col min="5360" max="5360" width="21.33203125" style="81" customWidth="1"/>
    <col min="5361" max="5361" width="0" style="81" hidden="1" customWidth="1"/>
    <col min="5362" max="5362" width="42.1640625" style="81" customWidth="1"/>
    <col min="5363" max="5610" width="10.83203125" style="81"/>
    <col min="5611" max="5611" width="24.6640625" style="81" customWidth="1"/>
    <col min="5612" max="5612" width="5.83203125" style="81" customWidth="1"/>
    <col min="5613" max="5613" width="18.1640625" style="81" customWidth="1"/>
    <col min="5614" max="5614" width="12.5" style="81" customWidth="1"/>
    <col min="5615" max="5615" width="69" style="81" customWidth="1"/>
    <col min="5616" max="5616" width="21.33203125" style="81" customWidth="1"/>
    <col min="5617" max="5617" width="0" style="81" hidden="1" customWidth="1"/>
    <col min="5618" max="5618" width="42.1640625" style="81" customWidth="1"/>
    <col min="5619" max="5866" width="10.83203125" style="81"/>
    <col min="5867" max="5867" width="24.6640625" style="81" customWidth="1"/>
    <col min="5868" max="5868" width="5.83203125" style="81" customWidth="1"/>
    <col min="5869" max="5869" width="18.1640625" style="81" customWidth="1"/>
    <col min="5870" max="5870" width="12.5" style="81" customWidth="1"/>
    <col min="5871" max="5871" width="69" style="81" customWidth="1"/>
    <col min="5872" max="5872" width="21.33203125" style="81" customWidth="1"/>
    <col min="5873" max="5873" width="0" style="81" hidden="1" customWidth="1"/>
    <col min="5874" max="5874" width="42.1640625" style="81" customWidth="1"/>
    <col min="5875" max="6122" width="10.83203125" style="81"/>
    <col min="6123" max="6123" width="24.6640625" style="81" customWidth="1"/>
    <col min="6124" max="6124" width="5.83203125" style="81" customWidth="1"/>
    <col min="6125" max="6125" width="18.1640625" style="81" customWidth="1"/>
    <col min="6126" max="6126" width="12.5" style="81" customWidth="1"/>
    <col min="6127" max="6127" width="69" style="81" customWidth="1"/>
    <col min="6128" max="6128" width="21.33203125" style="81" customWidth="1"/>
    <col min="6129" max="6129" width="0" style="81" hidden="1" customWidth="1"/>
    <col min="6130" max="6130" width="42.1640625" style="81" customWidth="1"/>
    <col min="6131" max="6378" width="10.83203125" style="81"/>
    <col min="6379" max="6379" width="24.6640625" style="81" customWidth="1"/>
    <col min="6380" max="6380" width="5.83203125" style="81" customWidth="1"/>
    <col min="6381" max="6381" width="18.1640625" style="81" customWidth="1"/>
    <col min="6382" max="6382" width="12.5" style="81" customWidth="1"/>
    <col min="6383" max="6383" width="69" style="81" customWidth="1"/>
    <col min="6384" max="6384" width="21.33203125" style="81" customWidth="1"/>
    <col min="6385" max="6385" width="0" style="81" hidden="1" customWidth="1"/>
    <col min="6386" max="6386" width="42.1640625" style="81" customWidth="1"/>
    <col min="6387" max="6634" width="10.83203125" style="81"/>
    <col min="6635" max="6635" width="24.6640625" style="81" customWidth="1"/>
    <col min="6636" max="6636" width="5.83203125" style="81" customWidth="1"/>
    <col min="6637" max="6637" width="18.1640625" style="81" customWidth="1"/>
    <col min="6638" max="6638" width="12.5" style="81" customWidth="1"/>
    <col min="6639" max="6639" width="69" style="81" customWidth="1"/>
    <col min="6640" max="6640" width="21.33203125" style="81" customWidth="1"/>
    <col min="6641" max="6641" width="0" style="81" hidden="1" customWidth="1"/>
    <col min="6642" max="6642" width="42.1640625" style="81" customWidth="1"/>
    <col min="6643" max="6890" width="10.83203125" style="81"/>
    <col min="6891" max="6891" width="24.6640625" style="81" customWidth="1"/>
    <col min="6892" max="6892" width="5.83203125" style="81" customWidth="1"/>
    <col min="6893" max="6893" width="18.1640625" style="81" customWidth="1"/>
    <col min="6894" max="6894" width="12.5" style="81" customWidth="1"/>
    <col min="6895" max="6895" width="69" style="81" customWidth="1"/>
    <col min="6896" max="6896" width="21.33203125" style="81" customWidth="1"/>
    <col min="6897" max="6897" width="0" style="81" hidden="1" customWidth="1"/>
    <col min="6898" max="6898" width="42.1640625" style="81" customWidth="1"/>
    <col min="6899" max="7146" width="10.83203125" style="81"/>
    <col min="7147" max="7147" width="24.6640625" style="81" customWidth="1"/>
    <col min="7148" max="7148" width="5.83203125" style="81" customWidth="1"/>
    <col min="7149" max="7149" width="18.1640625" style="81" customWidth="1"/>
    <col min="7150" max="7150" width="12.5" style="81" customWidth="1"/>
    <col min="7151" max="7151" width="69" style="81" customWidth="1"/>
    <col min="7152" max="7152" width="21.33203125" style="81" customWidth="1"/>
    <col min="7153" max="7153" width="0" style="81" hidden="1" customWidth="1"/>
    <col min="7154" max="7154" width="42.1640625" style="81" customWidth="1"/>
    <col min="7155" max="7402" width="10.83203125" style="81"/>
    <col min="7403" max="7403" width="24.6640625" style="81" customWidth="1"/>
    <col min="7404" max="7404" width="5.83203125" style="81" customWidth="1"/>
    <col min="7405" max="7405" width="18.1640625" style="81" customWidth="1"/>
    <col min="7406" max="7406" width="12.5" style="81" customWidth="1"/>
    <col min="7407" max="7407" width="69" style="81" customWidth="1"/>
    <col min="7408" max="7408" width="21.33203125" style="81" customWidth="1"/>
    <col min="7409" max="7409" width="0" style="81" hidden="1" customWidth="1"/>
    <col min="7410" max="7410" width="42.1640625" style="81" customWidth="1"/>
    <col min="7411" max="7658" width="10.83203125" style="81"/>
    <col min="7659" max="7659" width="24.6640625" style="81" customWidth="1"/>
    <col min="7660" max="7660" width="5.83203125" style="81" customWidth="1"/>
    <col min="7661" max="7661" width="18.1640625" style="81" customWidth="1"/>
    <col min="7662" max="7662" width="12.5" style="81" customWidth="1"/>
    <col min="7663" max="7663" width="69" style="81" customWidth="1"/>
    <col min="7664" max="7664" width="21.33203125" style="81" customWidth="1"/>
    <col min="7665" max="7665" width="0" style="81" hidden="1" customWidth="1"/>
    <col min="7666" max="7666" width="42.1640625" style="81" customWidth="1"/>
    <col min="7667" max="7914" width="10.83203125" style="81"/>
    <col min="7915" max="7915" width="24.6640625" style="81" customWidth="1"/>
    <col min="7916" max="7916" width="5.83203125" style="81" customWidth="1"/>
    <col min="7917" max="7917" width="18.1640625" style="81" customWidth="1"/>
    <col min="7918" max="7918" width="12.5" style="81" customWidth="1"/>
    <col min="7919" max="7919" width="69" style="81" customWidth="1"/>
    <col min="7920" max="7920" width="21.33203125" style="81" customWidth="1"/>
    <col min="7921" max="7921" width="0" style="81" hidden="1" customWidth="1"/>
    <col min="7922" max="7922" width="42.1640625" style="81" customWidth="1"/>
    <col min="7923" max="8170" width="10.83203125" style="81"/>
    <col min="8171" max="8171" width="24.6640625" style="81" customWidth="1"/>
    <col min="8172" max="8172" width="5.83203125" style="81" customWidth="1"/>
    <col min="8173" max="8173" width="18.1640625" style="81" customWidth="1"/>
    <col min="8174" max="8174" width="12.5" style="81" customWidth="1"/>
    <col min="8175" max="8175" width="69" style="81" customWidth="1"/>
    <col min="8176" max="8176" width="21.33203125" style="81" customWidth="1"/>
    <col min="8177" max="8177" width="0" style="81" hidden="1" customWidth="1"/>
    <col min="8178" max="8178" width="42.1640625" style="81" customWidth="1"/>
    <col min="8179" max="8426" width="10.83203125" style="81"/>
    <col min="8427" max="8427" width="24.6640625" style="81" customWidth="1"/>
    <col min="8428" max="8428" width="5.83203125" style="81" customWidth="1"/>
    <col min="8429" max="8429" width="18.1640625" style="81" customWidth="1"/>
    <col min="8430" max="8430" width="12.5" style="81" customWidth="1"/>
    <col min="8431" max="8431" width="69" style="81" customWidth="1"/>
    <col min="8432" max="8432" width="21.33203125" style="81" customWidth="1"/>
    <col min="8433" max="8433" width="0" style="81" hidden="1" customWidth="1"/>
    <col min="8434" max="8434" width="42.1640625" style="81" customWidth="1"/>
    <col min="8435" max="8682" width="10.83203125" style="81"/>
    <col min="8683" max="8683" width="24.6640625" style="81" customWidth="1"/>
    <col min="8684" max="8684" width="5.83203125" style="81" customWidth="1"/>
    <col min="8685" max="8685" width="18.1640625" style="81" customWidth="1"/>
    <col min="8686" max="8686" width="12.5" style="81" customWidth="1"/>
    <col min="8687" max="8687" width="69" style="81" customWidth="1"/>
    <col min="8688" max="8688" width="21.33203125" style="81" customWidth="1"/>
    <col min="8689" max="8689" width="0" style="81" hidden="1" customWidth="1"/>
    <col min="8690" max="8690" width="42.1640625" style="81" customWidth="1"/>
    <col min="8691" max="8938" width="10.83203125" style="81"/>
    <col min="8939" max="8939" width="24.6640625" style="81" customWidth="1"/>
    <col min="8940" max="8940" width="5.83203125" style="81" customWidth="1"/>
    <col min="8941" max="8941" width="18.1640625" style="81" customWidth="1"/>
    <col min="8942" max="8942" width="12.5" style="81" customWidth="1"/>
    <col min="8943" max="8943" width="69" style="81" customWidth="1"/>
    <col min="8944" max="8944" width="21.33203125" style="81" customWidth="1"/>
    <col min="8945" max="8945" width="0" style="81" hidden="1" customWidth="1"/>
    <col min="8946" max="8946" width="42.1640625" style="81" customWidth="1"/>
    <col min="8947" max="9194" width="10.83203125" style="81"/>
    <col min="9195" max="9195" width="24.6640625" style="81" customWidth="1"/>
    <col min="9196" max="9196" width="5.83203125" style="81" customWidth="1"/>
    <col min="9197" max="9197" width="18.1640625" style="81" customWidth="1"/>
    <col min="9198" max="9198" width="12.5" style="81" customWidth="1"/>
    <col min="9199" max="9199" width="69" style="81" customWidth="1"/>
    <col min="9200" max="9200" width="21.33203125" style="81" customWidth="1"/>
    <col min="9201" max="9201" width="0" style="81" hidden="1" customWidth="1"/>
    <col min="9202" max="9202" width="42.1640625" style="81" customWidth="1"/>
    <col min="9203" max="9450" width="10.83203125" style="81"/>
    <col min="9451" max="9451" width="24.6640625" style="81" customWidth="1"/>
    <col min="9452" max="9452" width="5.83203125" style="81" customWidth="1"/>
    <col min="9453" max="9453" width="18.1640625" style="81" customWidth="1"/>
    <col min="9454" max="9454" width="12.5" style="81" customWidth="1"/>
    <col min="9455" max="9455" width="69" style="81" customWidth="1"/>
    <col min="9456" max="9456" width="21.33203125" style="81" customWidth="1"/>
    <col min="9457" max="9457" width="0" style="81" hidden="1" customWidth="1"/>
    <col min="9458" max="9458" width="42.1640625" style="81" customWidth="1"/>
    <col min="9459" max="9706" width="10.83203125" style="81"/>
    <col min="9707" max="9707" width="24.6640625" style="81" customWidth="1"/>
    <col min="9708" max="9708" width="5.83203125" style="81" customWidth="1"/>
    <col min="9709" max="9709" width="18.1640625" style="81" customWidth="1"/>
    <col min="9710" max="9710" width="12.5" style="81" customWidth="1"/>
    <col min="9711" max="9711" width="69" style="81" customWidth="1"/>
    <col min="9712" max="9712" width="21.33203125" style="81" customWidth="1"/>
    <col min="9713" max="9713" width="0" style="81" hidden="1" customWidth="1"/>
    <col min="9714" max="9714" width="42.1640625" style="81" customWidth="1"/>
    <col min="9715" max="9962" width="10.83203125" style="81"/>
    <col min="9963" max="9963" width="24.6640625" style="81" customWidth="1"/>
    <col min="9964" max="9964" width="5.83203125" style="81" customWidth="1"/>
    <col min="9965" max="9965" width="18.1640625" style="81" customWidth="1"/>
    <col min="9966" max="9966" width="12.5" style="81" customWidth="1"/>
    <col min="9967" max="9967" width="69" style="81" customWidth="1"/>
    <col min="9968" max="9968" width="21.33203125" style="81" customWidth="1"/>
    <col min="9969" max="9969" width="0" style="81" hidden="1" customWidth="1"/>
    <col min="9970" max="9970" width="42.1640625" style="81" customWidth="1"/>
    <col min="9971" max="10218" width="10.83203125" style="81"/>
    <col min="10219" max="10219" width="24.6640625" style="81" customWidth="1"/>
    <col min="10220" max="10220" width="5.83203125" style="81" customWidth="1"/>
    <col min="10221" max="10221" width="18.1640625" style="81" customWidth="1"/>
    <col min="10222" max="10222" width="12.5" style="81" customWidth="1"/>
    <col min="10223" max="10223" width="69" style="81" customWidth="1"/>
    <col min="10224" max="10224" width="21.33203125" style="81" customWidth="1"/>
    <col min="10225" max="10225" width="0" style="81" hidden="1" customWidth="1"/>
    <col min="10226" max="10226" width="42.1640625" style="81" customWidth="1"/>
    <col min="10227" max="10474" width="10.83203125" style="81"/>
    <col min="10475" max="10475" width="24.6640625" style="81" customWidth="1"/>
    <col min="10476" max="10476" width="5.83203125" style="81" customWidth="1"/>
    <col min="10477" max="10477" width="18.1640625" style="81" customWidth="1"/>
    <col min="10478" max="10478" width="12.5" style="81" customWidth="1"/>
    <col min="10479" max="10479" width="69" style="81" customWidth="1"/>
    <col min="10480" max="10480" width="21.33203125" style="81" customWidth="1"/>
    <col min="10481" max="10481" width="0" style="81" hidden="1" customWidth="1"/>
    <col min="10482" max="10482" width="42.1640625" style="81" customWidth="1"/>
    <col min="10483" max="10730" width="10.83203125" style="81"/>
    <col min="10731" max="10731" width="24.6640625" style="81" customWidth="1"/>
    <col min="10732" max="10732" width="5.83203125" style="81" customWidth="1"/>
    <col min="10733" max="10733" width="18.1640625" style="81" customWidth="1"/>
    <col min="10734" max="10734" width="12.5" style="81" customWidth="1"/>
    <col min="10735" max="10735" width="69" style="81" customWidth="1"/>
    <col min="10736" max="10736" width="21.33203125" style="81" customWidth="1"/>
    <col min="10737" max="10737" width="0" style="81" hidden="1" customWidth="1"/>
    <col min="10738" max="10738" width="42.1640625" style="81" customWidth="1"/>
    <col min="10739" max="10986" width="10.83203125" style="81"/>
    <col min="10987" max="10987" width="24.6640625" style="81" customWidth="1"/>
    <col min="10988" max="10988" width="5.83203125" style="81" customWidth="1"/>
    <col min="10989" max="10989" width="18.1640625" style="81" customWidth="1"/>
    <col min="10990" max="10990" width="12.5" style="81" customWidth="1"/>
    <col min="10991" max="10991" width="69" style="81" customWidth="1"/>
    <col min="10992" max="10992" width="21.33203125" style="81" customWidth="1"/>
    <col min="10993" max="10993" width="0" style="81" hidden="1" customWidth="1"/>
    <col min="10994" max="10994" width="42.1640625" style="81" customWidth="1"/>
    <col min="10995" max="11242" width="10.83203125" style="81"/>
    <col min="11243" max="11243" width="24.6640625" style="81" customWidth="1"/>
    <col min="11244" max="11244" width="5.83203125" style="81" customWidth="1"/>
    <col min="11245" max="11245" width="18.1640625" style="81" customWidth="1"/>
    <col min="11246" max="11246" width="12.5" style="81" customWidth="1"/>
    <col min="11247" max="11247" width="69" style="81" customWidth="1"/>
    <col min="11248" max="11248" width="21.33203125" style="81" customWidth="1"/>
    <col min="11249" max="11249" width="0" style="81" hidden="1" customWidth="1"/>
    <col min="11250" max="11250" width="42.1640625" style="81" customWidth="1"/>
    <col min="11251" max="11498" width="10.83203125" style="81"/>
    <col min="11499" max="11499" width="24.6640625" style="81" customWidth="1"/>
    <col min="11500" max="11500" width="5.83203125" style="81" customWidth="1"/>
    <col min="11501" max="11501" width="18.1640625" style="81" customWidth="1"/>
    <col min="11502" max="11502" width="12.5" style="81" customWidth="1"/>
    <col min="11503" max="11503" width="69" style="81" customWidth="1"/>
    <col min="11504" max="11504" width="21.33203125" style="81" customWidth="1"/>
    <col min="11505" max="11505" width="0" style="81" hidden="1" customWidth="1"/>
    <col min="11506" max="11506" width="42.1640625" style="81" customWidth="1"/>
    <col min="11507" max="11754" width="10.83203125" style="81"/>
    <col min="11755" max="11755" width="24.6640625" style="81" customWidth="1"/>
    <col min="11756" max="11756" width="5.83203125" style="81" customWidth="1"/>
    <col min="11757" max="11757" width="18.1640625" style="81" customWidth="1"/>
    <col min="11758" max="11758" width="12.5" style="81" customWidth="1"/>
    <col min="11759" max="11759" width="69" style="81" customWidth="1"/>
    <col min="11760" max="11760" width="21.33203125" style="81" customWidth="1"/>
    <col min="11761" max="11761" width="0" style="81" hidden="1" customWidth="1"/>
    <col min="11762" max="11762" width="42.1640625" style="81" customWidth="1"/>
    <col min="11763" max="12010" width="10.83203125" style="81"/>
    <col min="12011" max="12011" width="24.6640625" style="81" customWidth="1"/>
    <col min="12012" max="12012" width="5.83203125" style="81" customWidth="1"/>
    <col min="12013" max="12013" width="18.1640625" style="81" customWidth="1"/>
    <col min="12014" max="12014" width="12.5" style="81" customWidth="1"/>
    <col min="12015" max="12015" width="69" style="81" customWidth="1"/>
    <col min="12016" max="12016" width="21.33203125" style="81" customWidth="1"/>
    <col min="12017" max="12017" width="0" style="81" hidden="1" customWidth="1"/>
    <col min="12018" max="12018" width="42.1640625" style="81" customWidth="1"/>
    <col min="12019" max="12266" width="10.83203125" style="81"/>
    <col min="12267" max="12267" width="24.6640625" style="81" customWidth="1"/>
    <col min="12268" max="12268" width="5.83203125" style="81" customWidth="1"/>
    <col min="12269" max="12269" width="18.1640625" style="81" customWidth="1"/>
    <col min="12270" max="12270" width="12.5" style="81" customWidth="1"/>
    <col min="12271" max="12271" width="69" style="81" customWidth="1"/>
    <col min="12272" max="12272" width="21.33203125" style="81" customWidth="1"/>
    <col min="12273" max="12273" width="0" style="81" hidden="1" customWidth="1"/>
    <col min="12274" max="12274" width="42.1640625" style="81" customWidth="1"/>
    <col min="12275" max="12522" width="10.83203125" style="81"/>
    <col min="12523" max="12523" width="24.6640625" style="81" customWidth="1"/>
    <col min="12524" max="12524" width="5.83203125" style="81" customWidth="1"/>
    <col min="12525" max="12525" width="18.1640625" style="81" customWidth="1"/>
    <col min="12526" max="12526" width="12.5" style="81" customWidth="1"/>
    <col min="12527" max="12527" width="69" style="81" customWidth="1"/>
    <col min="12528" max="12528" width="21.33203125" style="81" customWidth="1"/>
    <col min="12529" max="12529" width="0" style="81" hidden="1" customWidth="1"/>
    <col min="12530" max="12530" width="42.1640625" style="81" customWidth="1"/>
    <col min="12531" max="12778" width="10.83203125" style="81"/>
    <col min="12779" max="12779" width="24.6640625" style="81" customWidth="1"/>
    <col min="12780" max="12780" width="5.83203125" style="81" customWidth="1"/>
    <col min="12781" max="12781" width="18.1640625" style="81" customWidth="1"/>
    <col min="12782" max="12782" width="12.5" style="81" customWidth="1"/>
    <col min="12783" max="12783" width="69" style="81" customWidth="1"/>
    <col min="12784" max="12784" width="21.33203125" style="81" customWidth="1"/>
    <col min="12785" max="12785" width="0" style="81" hidden="1" customWidth="1"/>
    <col min="12786" max="12786" width="42.1640625" style="81" customWidth="1"/>
    <col min="12787" max="13034" width="10.83203125" style="81"/>
    <col min="13035" max="13035" width="24.6640625" style="81" customWidth="1"/>
    <col min="13036" max="13036" width="5.83203125" style="81" customWidth="1"/>
    <col min="13037" max="13037" width="18.1640625" style="81" customWidth="1"/>
    <col min="13038" max="13038" width="12.5" style="81" customWidth="1"/>
    <col min="13039" max="13039" width="69" style="81" customWidth="1"/>
    <col min="13040" max="13040" width="21.33203125" style="81" customWidth="1"/>
    <col min="13041" max="13041" width="0" style="81" hidden="1" customWidth="1"/>
    <col min="13042" max="13042" width="42.1640625" style="81" customWidth="1"/>
    <col min="13043" max="13290" width="10.83203125" style="81"/>
    <col min="13291" max="13291" width="24.6640625" style="81" customWidth="1"/>
    <col min="13292" max="13292" width="5.83203125" style="81" customWidth="1"/>
    <col min="13293" max="13293" width="18.1640625" style="81" customWidth="1"/>
    <col min="13294" max="13294" width="12.5" style="81" customWidth="1"/>
    <col min="13295" max="13295" width="69" style="81" customWidth="1"/>
    <col min="13296" max="13296" width="21.33203125" style="81" customWidth="1"/>
    <col min="13297" max="13297" width="0" style="81" hidden="1" customWidth="1"/>
    <col min="13298" max="13298" width="42.1640625" style="81" customWidth="1"/>
    <col min="13299" max="13546" width="10.83203125" style="81"/>
    <col min="13547" max="13547" width="24.6640625" style="81" customWidth="1"/>
    <col min="13548" max="13548" width="5.83203125" style="81" customWidth="1"/>
    <col min="13549" max="13549" width="18.1640625" style="81" customWidth="1"/>
    <col min="13550" max="13550" width="12.5" style="81" customWidth="1"/>
    <col min="13551" max="13551" width="69" style="81" customWidth="1"/>
    <col min="13552" max="13552" width="21.33203125" style="81" customWidth="1"/>
    <col min="13553" max="13553" width="0" style="81" hidden="1" customWidth="1"/>
    <col min="13554" max="13554" width="42.1640625" style="81" customWidth="1"/>
    <col min="13555" max="13802" width="10.83203125" style="81"/>
    <col min="13803" max="13803" width="24.6640625" style="81" customWidth="1"/>
    <col min="13804" max="13804" width="5.83203125" style="81" customWidth="1"/>
    <col min="13805" max="13805" width="18.1640625" style="81" customWidth="1"/>
    <col min="13806" max="13806" width="12.5" style="81" customWidth="1"/>
    <col min="13807" max="13807" width="69" style="81" customWidth="1"/>
    <col min="13808" max="13808" width="21.33203125" style="81" customWidth="1"/>
    <col min="13809" max="13809" width="0" style="81" hidden="1" customWidth="1"/>
    <col min="13810" max="13810" width="42.1640625" style="81" customWidth="1"/>
    <col min="13811" max="14058" width="10.83203125" style="81"/>
    <col min="14059" max="14059" width="24.6640625" style="81" customWidth="1"/>
    <col min="14060" max="14060" width="5.83203125" style="81" customWidth="1"/>
    <col min="14061" max="14061" width="18.1640625" style="81" customWidth="1"/>
    <col min="14062" max="14062" width="12.5" style="81" customWidth="1"/>
    <col min="14063" max="14063" width="69" style="81" customWidth="1"/>
    <col min="14064" max="14064" width="21.33203125" style="81" customWidth="1"/>
    <col min="14065" max="14065" width="0" style="81" hidden="1" customWidth="1"/>
    <col min="14066" max="14066" width="42.1640625" style="81" customWidth="1"/>
    <col min="14067" max="14314" width="10.83203125" style="81"/>
    <col min="14315" max="14315" width="24.6640625" style="81" customWidth="1"/>
    <col min="14316" max="14316" width="5.83203125" style="81" customWidth="1"/>
    <col min="14317" max="14317" width="18.1640625" style="81" customWidth="1"/>
    <col min="14318" max="14318" width="12.5" style="81" customWidth="1"/>
    <col min="14319" max="14319" width="69" style="81" customWidth="1"/>
    <col min="14320" max="14320" width="21.33203125" style="81" customWidth="1"/>
    <col min="14321" max="14321" width="0" style="81" hidden="1" customWidth="1"/>
    <col min="14322" max="14322" width="42.1640625" style="81" customWidth="1"/>
    <col min="14323" max="14570" width="10.83203125" style="81"/>
    <col min="14571" max="14571" width="24.6640625" style="81" customWidth="1"/>
    <col min="14572" max="14572" width="5.83203125" style="81" customWidth="1"/>
    <col min="14573" max="14573" width="18.1640625" style="81" customWidth="1"/>
    <col min="14574" max="14574" width="12.5" style="81" customWidth="1"/>
    <col min="14575" max="14575" width="69" style="81" customWidth="1"/>
    <col min="14576" max="14576" width="21.33203125" style="81" customWidth="1"/>
    <col min="14577" max="14577" width="0" style="81" hidden="1" customWidth="1"/>
    <col min="14578" max="14578" width="42.1640625" style="81" customWidth="1"/>
    <col min="14579" max="14826" width="10.83203125" style="81"/>
    <col min="14827" max="14827" width="24.6640625" style="81" customWidth="1"/>
    <col min="14828" max="14828" width="5.83203125" style="81" customWidth="1"/>
    <col min="14829" max="14829" width="18.1640625" style="81" customWidth="1"/>
    <col min="14830" max="14830" width="12.5" style="81" customWidth="1"/>
    <col min="14831" max="14831" width="69" style="81" customWidth="1"/>
    <col min="14832" max="14832" width="21.33203125" style="81" customWidth="1"/>
    <col min="14833" max="14833" width="0" style="81" hidden="1" customWidth="1"/>
    <col min="14834" max="14834" width="42.1640625" style="81" customWidth="1"/>
    <col min="14835" max="15082" width="10.83203125" style="81"/>
    <col min="15083" max="15083" width="24.6640625" style="81" customWidth="1"/>
    <col min="15084" max="15084" width="5.83203125" style="81" customWidth="1"/>
    <col min="15085" max="15085" width="18.1640625" style="81" customWidth="1"/>
    <col min="15086" max="15086" width="12.5" style="81" customWidth="1"/>
    <col min="15087" max="15087" width="69" style="81" customWidth="1"/>
    <col min="15088" max="15088" width="21.33203125" style="81" customWidth="1"/>
    <col min="15089" max="15089" width="0" style="81" hidden="1" customWidth="1"/>
    <col min="15090" max="15090" width="42.1640625" style="81" customWidth="1"/>
    <col min="15091" max="15338" width="10.83203125" style="81"/>
    <col min="15339" max="15339" width="24.6640625" style="81" customWidth="1"/>
    <col min="15340" max="15340" width="5.83203125" style="81" customWidth="1"/>
    <col min="15341" max="15341" width="18.1640625" style="81" customWidth="1"/>
    <col min="15342" max="15342" width="12.5" style="81" customWidth="1"/>
    <col min="15343" max="15343" width="69" style="81" customWidth="1"/>
    <col min="15344" max="15344" width="21.33203125" style="81" customWidth="1"/>
    <col min="15345" max="15345" width="0" style="81" hidden="1" customWidth="1"/>
    <col min="15346" max="15346" width="42.1640625" style="81" customWidth="1"/>
    <col min="15347" max="15594" width="10.83203125" style="81"/>
    <col min="15595" max="15595" width="24.6640625" style="81" customWidth="1"/>
    <col min="15596" max="15596" width="5.83203125" style="81" customWidth="1"/>
    <col min="15597" max="15597" width="18.1640625" style="81" customWidth="1"/>
    <col min="15598" max="15598" width="12.5" style="81" customWidth="1"/>
    <col min="15599" max="15599" width="69" style="81" customWidth="1"/>
    <col min="15600" max="15600" width="21.33203125" style="81" customWidth="1"/>
    <col min="15601" max="15601" width="0" style="81" hidden="1" customWidth="1"/>
    <col min="15602" max="15602" width="42.1640625" style="81" customWidth="1"/>
    <col min="15603" max="15850" width="10.83203125" style="81"/>
    <col min="15851" max="15851" width="24.6640625" style="81" customWidth="1"/>
    <col min="15852" max="15852" width="5.83203125" style="81" customWidth="1"/>
    <col min="15853" max="15853" width="18.1640625" style="81" customWidth="1"/>
    <col min="15854" max="15854" width="12.5" style="81" customWidth="1"/>
    <col min="15855" max="15855" width="69" style="81" customWidth="1"/>
    <col min="15856" max="15856" width="21.33203125" style="81" customWidth="1"/>
    <col min="15857" max="15857" width="0" style="81" hidden="1" customWidth="1"/>
    <col min="15858" max="15858" width="42.1640625" style="81" customWidth="1"/>
    <col min="15859" max="16106" width="10.83203125" style="81"/>
    <col min="16107" max="16107" width="24.6640625" style="81" customWidth="1"/>
    <col min="16108" max="16108" width="5.83203125" style="81" customWidth="1"/>
    <col min="16109" max="16109" width="18.1640625" style="81" customWidth="1"/>
    <col min="16110" max="16110" width="12.5" style="81" customWidth="1"/>
    <col min="16111" max="16111" width="69" style="81" customWidth="1"/>
    <col min="16112" max="16112" width="21.33203125" style="81" customWidth="1"/>
    <col min="16113" max="16113" width="0" style="81" hidden="1" customWidth="1"/>
    <col min="16114" max="16114" width="42.1640625" style="81" customWidth="1"/>
    <col min="16115" max="16384" width="10.83203125" style="81"/>
  </cols>
  <sheetData>
    <row r="2" spans="1:8" x14ac:dyDescent="0.25">
      <c r="A2" s="80"/>
      <c r="B2" s="80"/>
      <c r="C2" s="80"/>
      <c r="D2" s="80"/>
      <c r="E2" s="80"/>
      <c r="F2" s="80"/>
      <c r="G2" s="80"/>
      <c r="H2" s="80"/>
    </row>
    <row r="3" spans="1:8" x14ac:dyDescent="0.25">
      <c r="A3" s="80"/>
      <c r="B3" s="80"/>
      <c r="C3" s="80"/>
      <c r="D3" s="80"/>
      <c r="E3" s="80"/>
      <c r="F3" s="80"/>
      <c r="G3" s="80"/>
      <c r="H3" s="80"/>
    </row>
    <row r="4" spans="1:8" x14ac:dyDescent="0.25">
      <c r="A4" s="80"/>
      <c r="B4" s="80"/>
      <c r="C4" s="80"/>
      <c r="D4" s="80"/>
      <c r="E4" s="80"/>
      <c r="F4" s="80"/>
      <c r="G4" s="80"/>
      <c r="H4" s="80"/>
    </row>
    <row r="5" spans="1:8" x14ac:dyDescent="0.25">
      <c r="A5" s="80"/>
      <c r="B5" s="80"/>
      <c r="C5" s="80"/>
      <c r="D5" s="80"/>
      <c r="E5" s="80"/>
      <c r="F5" s="80"/>
      <c r="G5" s="80"/>
      <c r="H5" s="80"/>
    </row>
    <row r="6" spans="1:8" x14ac:dyDescent="0.25">
      <c r="A6" s="80"/>
      <c r="B6" s="80"/>
      <c r="C6" s="80"/>
      <c r="D6" s="80"/>
      <c r="E6" s="80"/>
      <c r="F6" s="80"/>
      <c r="G6" s="80"/>
      <c r="H6" s="80"/>
    </row>
    <row r="7" spans="1:8" x14ac:dyDescent="0.25">
      <c r="A7" s="80"/>
      <c r="B7" s="80"/>
      <c r="C7" s="80"/>
      <c r="D7" s="80"/>
      <c r="E7" s="80"/>
      <c r="F7" s="80"/>
      <c r="G7" s="80"/>
      <c r="H7" s="80"/>
    </row>
    <row r="8" spans="1:8" ht="13" thickBot="1" x14ac:dyDescent="0.3">
      <c r="A8" s="80"/>
      <c r="B8" s="80"/>
      <c r="C8" s="80"/>
      <c r="D8" s="80"/>
      <c r="E8" s="80"/>
      <c r="F8" s="80"/>
      <c r="G8" s="80"/>
      <c r="H8" s="80"/>
    </row>
    <row r="9" spans="1:8" ht="16" thickBot="1" x14ac:dyDescent="0.4">
      <c r="A9" s="82" t="s">
        <v>56</v>
      </c>
      <c r="B9" s="83" t="s">
        <v>57</v>
      </c>
      <c r="C9" s="84"/>
      <c r="D9" s="85"/>
      <c r="E9" s="85"/>
      <c r="F9" s="84"/>
      <c r="G9" s="86"/>
      <c r="H9" s="87" t="s">
        <v>58</v>
      </c>
    </row>
    <row r="10" spans="1:8" ht="15.5" x14ac:dyDescent="0.35">
      <c r="A10" s="88"/>
      <c r="B10" s="88" t="s">
        <v>59</v>
      </c>
      <c r="C10" s="89"/>
      <c r="D10" s="90"/>
      <c r="E10" s="90"/>
      <c r="F10" s="89"/>
      <c r="G10" s="91"/>
      <c r="H10" s="92"/>
    </row>
    <row r="11" spans="1:8" ht="15.5" x14ac:dyDescent="0.35">
      <c r="A11" s="88"/>
      <c r="B11" s="88"/>
      <c r="C11" s="89"/>
      <c r="D11" s="90"/>
      <c r="E11" s="90"/>
      <c r="F11" s="89"/>
      <c r="G11" s="91"/>
      <c r="H11" s="92"/>
    </row>
    <row r="12" spans="1:8" ht="13" x14ac:dyDescent="0.3">
      <c r="A12" s="88"/>
      <c r="B12" s="88"/>
      <c r="C12" s="89"/>
      <c r="D12" s="89"/>
      <c r="E12" s="89"/>
      <c r="F12" s="89"/>
      <c r="G12" s="91"/>
      <c r="H12" s="92"/>
    </row>
    <row r="13" spans="1:8" ht="13" x14ac:dyDescent="0.3">
      <c r="A13" s="88"/>
      <c r="B13" s="88"/>
      <c r="C13" s="89"/>
      <c r="D13" s="89"/>
      <c r="E13" s="89"/>
      <c r="F13" s="89"/>
      <c r="G13" s="91"/>
      <c r="H13" s="92"/>
    </row>
    <row r="14" spans="1:8" ht="13.5" thickBot="1" x14ac:dyDescent="0.35">
      <c r="A14" s="88"/>
      <c r="B14" s="88"/>
      <c r="C14" s="89"/>
      <c r="D14" s="89"/>
      <c r="E14" s="89"/>
      <c r="F14" s="89"/>
      <c r="G14" s="91"/>
      <c r="H14" s="92"/>
    </row>
    <row r="15" spans="1:8" ht="13" x14ac:dyDescent="0.3">
      <c r="A15" s="88"/>
      <c r="B15" s="88" t="s">
        <v>60</v>
      </c>
      <c r="C15" s="89"/>
      <c r="D15" s="89"/>
      <c r="E15" s="89"/>
      <c r="F15" s="89"/>
      <c r="G15" s="91"/>
      <c r="H15" s="93" t="s">
        <v>61</v>
      </c>
    </row>
    <row r="16" spans="1:8" ht="13.5" thickBot="1" x14ac:dyDescent="0.35">
      <c r="A16" s="94"/>
      <c r="B16" s="94" t="s">
        <v>62</v>
      </c>
      <c r="C16" s="95"/>
      <c r="D16" s="96"/>
      <c r="E16" s="95"/>
      <c r="F16" s="95"/>
      <c r="G16" s="97"/>
      <c r="H16" s="98" t="s">
        <v>63</v>
      </c>
    </row>
    <row r="17" spans="1:20" ht="13.5" thickBot="1" x14ac:dyDescent="0.35">
      <c r="A17" s="99"/>
      <c r="B17" s="100"/>
      <c r="C17" s="100"/>
      <c r="D17" s="100"/>
      <c r="E17" s="100"/>
      <c r="F17" s="100"/>
      <c r="G17" s="100"/>
      <c r="H17" s="100"/>
    </row>
    <row r="18" spans="1:20" ht="13.5" customHeight="1" thickBot="1" x14ac:dyDescent="0.35">
      <c r="A18" s="101" t="s">
        <v>64</v>
      </c>
      <c r="B18" s="241" t="s">
        <v>65</v>
      </c>
      <c r="C18" s="242"/>
      <c r="D18" s="242"/>
      <c r="E18" s="243"/>
      <c r="F18" s="243"/>
      <c r="G18" s="244"/>
      <c r="H18" s="102"/>
      <c r="I18" s="214">
        <v>44256</v>
      </c>
      <c r="J18" s="215"/>
      <c r="K18" s="214">
        <v>44166</v>
      </c>
      <c r="L18" s="215"/>
      <c r="M18" s="245">
        <v>44228</v>
      </c>
      <c r="N18" s="246"/>
      <c r="O18" s="214">
        <v>44287</v>
      </c>
      <c r="P18" s="215"/>
      <c r="Q18" s="214">
        <v>44348</v>
      </c>
      <c r="R18" s="215"/>
      <c r="S18" s="214">
        <v>44409</v>
      </c>
      <c r="T18" s="215"/>
    </row>
    <row r="19" spans="1:20" ht="15.75" customHeight="1" thickBot="1" x14ac:dyDescent="0.3">
      <c r="A19" s="216" t="s">
        <v>66</v>
      </c>
      <c r="B19" s="219" t="s">
        <v>226</v>
      </c>
      <c r="C19" s="220"/>
      <c r="D19" s="221"/>
      <c r="E19" s="103" t="s">
        <v>67</v>
      </c>
      <c r="F19" s="103" t="s">
        <v>68</v>
      </c>
      <c r="G19" s="228" t="s">
        <v>69</v>
      </c>
      <c r="H19" s="229"/>
      <c r="I19" s="104" t="s">
        <v>70</v>
      </c>
      <c r="J19" s="105" t="s">
        <v>71</v>
      </c>
      <c r="K19" s="106" t="s">
        <v>70</v>
      </c>
      <c r="L19" s="107" t="s">
        <v>71</v>
      </c>
      <c r="M19" s="106" t="s">
        <v>70</v>
      </c>
      <c r="N19" s="107" t="s">
        <v>71</v>
      </c>
      <c r="O19" s="107" t="s">
        <v>70</v>
      </c>
      <c r="P19" s="107"/>
      <c r="Q19" s="107" t="s">
        <v>70</v>
      </c>
      <c r="R19" s="107" t="s">
        <v>71</v>
      </c>
      <c r="S19" s="107" t="s">
        <v>70</v>
      </c>
      <c r="T19" s="107" t="s">
        <v>71</v>
      </c>
    </row>
    <row r="20" spans="1:20" ht="13" x14ac:dyDescent="0.25">
      <c r="A20" s="217"/>
      <c r="B20" s="222"/>
      <c r="C20" s="223"/>
      <c r="D20" s="224"/>
      <c r="E20" s="108"/>
      <c r="F20" s="109"/>
      <c r="G20" s="110"/>
      <c r="H20" s="111"/>
      <c r="I20" s="112"/>
      <c r="J20" s="112"/>
      <c r="K20" s="112"/>
      <c r="L20" s="112"/>
      <c r="M20" s="112"/>
      <c r="N20" s="112"/>
      <c r="O20" s="112"/>
      <c r="P20" s="112"/>
      <c r="Q20" s="112"/>
      <c r="R20" s="112"/>
      <c r="S20" s="112"/>
      <c r="T20" s="112"/>
    </row>
    <row r="21" spans="1:20" ht="13" x14ac:dyDescent="0.25">
      <c r="A21" s="217"/>
      <c r="B21" s="222"/>
      <c r="C21" s="223"/>
      <c r="D21" s="224"/>
      <c r="E21" s="117" t="s">
        <v>228</v>
      </c>
      <c r="F21" s="114" t="s">
        <v>227</v>
      </c>
      <c r="G21" s="110"/>
      <c r="H21" s="115" t="s">
        <v>229</v>
      </c>
      <c r="I21" s="116"/>
      <c r="J21" s="116"/>
      <c r="K21" s="116"/>
      <c r="L21" s="116"/>
      <c r="M21" s="116"/>
      <c r="N21" s="116"/>
      <c r="O21" s="116"/>
      <c r="P21" s="116"/>
      <c r="Q21" s="116"/>
      <c r="R21" s="116"/>
      <c r="S21" s="116"/>
      <c r="T21" s="116"/>
    </row>
    <row r="22" spans="1:20" ht="13" x14ac:dyDescent="0.25">
      <c r="A22" s="217"/>
      <c r="B22" s="222"/>
      <c r="C22" s="223"/>
      <c r="D22" s="224"/>
      <c r="E22" s="117"/>
      <c r="F22" s="118"/>
      <c r="G22" s="110"/>
      <c r="H22" s="115"/>
      <c r="I22" s="116"/>
      <c r="J22" s="119"/>
      <c r="K22" s="116"/>
      <c r="L22" s="119"/>
      <c r="M22" s="116"/>
      <c r="N22" s="119"/>
      <c r="O22" s="116"/>
      <c r="P22" s="119"/>
      <c r="Q22" s="116"/>
      <c r="R22" s="119"/>
      <c r="S22" s="116"/>
      <c r="T22" s="119"/>
    </row>
    <row r="23" spans="1:20" ht="22" customHeight="1" x14ac:dyDescent="0.25">
      <c r="A23" s="217"/>
      <c r="B23" s="222"/>
      <c r="C23" s="223"/>
      <c r="D23" s="224"/>
      <c r="E23" s="81" t="s">
        <v>231</v>
      </c>
      <c r="F23" s="114" t="s">
        <v>227</v>
      </c>
      <c r="G23" s="110"/>
      <c r="H23" s="115" t="s">
        <v>230</v>
      </c>
      <c r="I23" s="116"/>
      <c r="J23" s="116"/>
      <c r="K23" s="116"/>
      <c r="L23" s="116"/>
      <c r="M23" s="116"/>
      <c r="N23" s="116"/>
      <c r="O23" s="116"/>
      <c r="P23" s="116"/>
      <c r="Q23" s="116"/>
      <c r="R23" s="116"/>
      <c r="S23" s="116"/>
      <c r="T23" s="116"/>
    </row>
    <row r="24" spans="1:20" ht="12.75" customHeight="1" x14ac:dyDescent="0.25">
      <c r="A24" s="217"/>
      <c r="B24" s="222"/>
      <c r="C24" s="223"/>
      <c r="D24" s="224"/>
      <c r="E24" s="117"/>
      <c r="F24" s="118"/>
      <c r="G24" s="110"/>
      <c r="H24" s="115"/>
      <c r="I24" s="116"/>
      <c r="J24" s="119"/>
      <c r="K24" s="116"/>
      <c r="L24" s="119"/>
      <c r="M24" s="116"/>
      <c r="N24" s="119"/>
      <c r="O24" s="116"/>
      <c r="P24" s="119"/>
      <c r="Q24" s="116"/>
      <c r="R24" s="119"/>
      <c r="S24" s="116"/>
      <c r="T24" s="119"/>
    </row>
    <row r="25" spans="1:20" ht="13" x14ac:dyDescent="0.25">
      <c r="A25" s="217"/>
      <c r="B25" s="222"/>
      <c r="C25" s="223"/>
      <c r="D25" s="224"/>
      <c r="E25" s="117" t="s">
        <v>232</v>
      </c>
      <c r="F25" s="114" t="s">
        <v>227</v>
      </c>
      <c r="G25" s="110"/>
      <c r="H25" s="115" t="s">
        <v>233</v>
      </c>
      <c r="I25" s="116"/>
      <c r="J25" s="116"/>
      <c r="K25" s="116"/>
      <c r="L25" s="116"/>
      <c r="M25" s="116"/>
      <c r="N25" s="116"/>
      <c r="O25" s="116"/>
      <c r="P25" s="116"/>
      <c r="Q25" s="116"/>
      <c r="R25" s="116"/>
      <c r="S25" s="116"/>
      <c r="T25" s="116"/>
    </row>
    <row r="26" spans="1:20" ht="13" x14ac:dyDescent="0.25">
      <c r="A26" s="217"/>
      <c r="B26" s="222"/>
      <c r="C26" s="223"/>
      <c r="D26" s="224"/>
      <c r="G26" s="110"/>
      <c r="H26" s="115"/>
      <c r="I26" s="116"/>
      <c r="J26" s="116"/>
      <c r="K26" s="116"/>
      <c r="L26" s="116"/>
      <c r="M26" s="116"/>
      <c r="N26" s="116"/>
      <c r="O26" s="116"/>
      <c r="P26" s="116"/>
      <c r="Q26" s="116"/>
      <c r="R26" s="116"/>
      <c r="S26" s="116"/>
      <c r="T26" s="116"/>
    </row>
    <row r="27" spans="1:20" ht="13" x14ac:dyDescent="0.25">
      <c r="A27" s="217"/>
      <c r="B27" s="222"/>
      <c r="C27" s="223"/>
      <c r="D27" s="224"/>
      <c r="E27" s="117"/>
      <c r="F27" s="118"/>
      <c r="G27" s="110"/>
      <c r="H27" s="115"/>
      <c r="I27" s="116"/>
      <c r="J27" s="119"/>
      <c r="K27" s="116"/>
      <c r="L27" s="119"/>
      <c r="M27" s="116"/>
      <c r="N27" s="119"/>
      <c r="O27" s="116"/>
      <c r="P27" s="119"/>
      <c r="Q27" s="116"/>
      <c r="R27" s="119"/>
      <c r="S27" s="116"/>
      <c r="T27" s="119"/>
    </row>
    <row r="28" spans="1:20" ht="13" x14ac:dyDescent="0.25">
      <c r="A28" s="217"/>
      <c r="B28" s="222"/>
      <c r="C28" s="223"/>
      <c r="D28" s="224"/>
      <c r="E28" s="113"/>
      <c r="F28" s="114"/>
      <c r="G28" s="110"/>
      <c r="H28" s="115"/>
      <c r="I28" s="116"/>
      <c r="J28" s="116"/>
      <c r="K28" s="116"/>
      <c r="L28" s="116"/>
      <c r="M28" s="116"/>
      <c r="N28" s="116"/>
      <c r="O28" s="116"/>
      <c r="P28" s="116"/>
      <c r="Q28" s="116"/>
      <c r="R28" s="116"/>
      <c r="S28" s="116"/>
      <c r="T28" s="116"/>
    </row>
    <row r="29" spans="1:20" ht="13.5" thickBot="1" x14ac:dyDescent="0.3">
      <c r="A29" s="218"/>
      <c r="B29" s="225"/>
      <c r="C29" s="226"/>
      <c r="D29" s="227"/>
      <c r="E29" s="120"/>
      <c r="F29" s="121"/>
      <c r="G29" s="122"/>
      <c r="H29" s="123"/>
      <c r="I29" s="124"/>
      <c r="J29" s="124"/>
      <c r="K29" s="124"/>
      <c r="L29" s="124"/>
      <c r="M29" s="124"/>
      <c r="N29" s="124"/>
      <c r="O29" s="124"/>
      <c r="P29" s="124"/>
      <c r="Q29" s="124"/>
      <c r="R29" s="124"/>
      <c r="S29" s="124"/>
      <c r="T29" s="124"/>
    </row>
    <row r="30" spans="1:20" ht="13.5" hidden="1" thickBot="1" x14ac:dyDescent="0.35">
      <c r="A30" s="216" t="s">
        <v>72</v>
      </c>
      <c r="B30" s="231" t="s">
        <v>101</v>
      </c>
      <c r="C30" s="232"/>
      <c r="D30" s="233"/>
      <c r="E30" s="103" t="s">
        <v>67</v>
      </c>
      <c r="F30" s="125" t="s">
        <v>68</v>
      </c>
      <c r="G30" s="228" t="s">
        <v>69</v>
      </c>
      <c r="H30" s="240"/>
      <c r="I30" s="102" t="s">
        <v>70</v>
      </c>
      <c r="J30" s="102" t="s">
        <v>71</v>
      </c>
      <c r="K30" s="102" t="s">
        <v>73</v>
      </c>
      <c r="L30" s="102" t="s">
        <v>71</v>
      </c>
      <c r="M30" s="102" t="s">
        <v>73</v>
      </c>
      <c r="N30" s="102" t="s">
        <v>71</v>
      </c>
      <c r="O30" s="102" t="s">
        <v>70</v>
      </c>
      <c r="P30" s="102" t="s">
        <v>71</v>
      </c>
      <c r="Q30" s="102" t="s">
        <v>70</v>
      </c>
      <c r="R30" s="102" t="s">
        <v>71</v>
      </c>
      <c r="S30" s="102" t="s">
        <v>70</v>
      </c>
      <c r="T30" s="102" t="s">
        <v>71</v>
      </c>
    </row>
    <row r="31" spans="1:20" ht="13" hidden="1" x14ac:dyDescent="0.25">
      <c r="A31" s="217"/>
      <c r="B31" s="234"/>
      <c r="C31" s="235"/>
      <c r="D31" s="236"/>
      <c r="E31" s="126"/>
      <c r="F31" s="127"/>
      <c r="G31" s="110"/>
      <c r="H31" s="128"/>
      <c r="I31" s="129"/>
      <c r="J31" s="129"/>
      <c r="K31" s="129"/>
      <c r="L31" s="129"/>
      <c r="M31" s="129"/>
      <c r="N31" s="129"/>
      <c r="O31" s="129"/>
      <c r="P31" s="129"/>
      <c r="Q31" s="129"/>
      <c r="R31" s="129"/>
      <c r="S31" s="129"/>
      <c r="T31" s="129"/>
    </row>
    <row r="32" spans="1:20" ht="13" hidden="1" x14ac:dyDescent="0.25">
      <c r="A32" s="217"/>
      <c r="B32" s="234"/>
      <c r="C32" s="235"/>
      <c r="D32" s="236"/>
      <c r="E32" s="130"/>
      <c r="F32" s="131"/>
      <c r="G32" s="110"/>
      <c r="H32" s="132"/>
      <c r="I32" s="133"/>
      <c r="J32" s="133"/>
      <c r="K32" s="133"/>
      <c r="L32" s="133"/>
      <c r="M32" s="133"/>
      <c r="N32" s="133"/>
      <c r="O32" s="133"/>
      <c r="P32" s="133"/>
      <c r="Q32" s="133"/>
      <c r="R32" s="133"/>
      <c r="S32" s="133"/>
      <c r="T32" s="133"/>
    </row>
    <row r="33" spans="1:20" ht="13" hidden="1" x14ac:dyDescent="0.25">
      <c r="A33" s="217"/>
      <c r="B33" s="234"/>
      <c r="C33" s="235"/>
      <c r="D33" s="236"/>
      <c r="E33" s="134"/>
      <c r="F33" s="135"/>
      <c r="G33" s="110"/>
      <c r="H33" s="132"/>
      <c r="I33" s="133"/>
      <c r="J33" s="133"/>
      <c r="K33" s="133"/>
      <c r="L33" s="133"/>
      <c r="M33" s="133"/>
      <c r="N33" s="133"/>
      <c r="O33" s="133"/>
      <c r="P33" s="133"/>
      <c r="Q33" s="133"/>
      <c r="R33" s="133"/>
      <c r="S33" s="133"/>
      <c r="T33" s="133"/>
    </row>
    <row r="34" spans="1:20" ht="13" hidden="1" x14ac:dyDescent="0.25">
      <c r="A34" s="217"/>
      <c r="B34" s="234"/>
      <c r="C34" s="235"/>
      <c r="D34" s="236"/>
      <c r="E34" s="134"/>
      <c r="F34" s="135"/>
      <c r="G34" s="110"/>
      <c r="H34" s="132"/>
      <c r="I34" s="133"/>
      <c r="J34" s="133"/>
      <c r="K34" s="133"/>
      <c r="L34" s="133"/>
      <c r="M34" s="133"/>
      <c r="N34" s="133"/>
      <c r="O34" s="133"/>
      <c r="P34" s="133"/>
      <c r="Q34" s="133"/>
      <c r="R34" s="133"/>
      <c r="S34" s="133"/>
      <c r="T34" s="133"/>
    </row>
    <row r="35" spans="1:20" ht="13" hidden="1" x14ac:dyDescent="0.25">
      <c r="A35" s="217"/>
      <c r="B35" s="234"/>
      <c r="C35" s="235"/>
      <c r="D35" s="236"/>
      <c r="E35" s="130"/>
      <c r="F35" s="131"/>
      <c r="G35" s="110"/>
      <c r="H35" s="132"/>
      <c r="I35" s="133"/>
      <c r="J35" s="133"/>
      <c r="K35" s="133"/>
      <c r="L35" s="133"/>
      <c r="M35" s="133"/>
      <c r="N35" s="133"/>
      <c r="O35" s="133"/>
      <c r="P35" s="133"/>
      <c r="Q35" s="133"/>
      <c r="R35" s="133"/>
      <c r="S35" s="133"/>
      <c r="T35" s="133"/>
    </row>
    <row r="36" spans="1:20" ht="13" hidden="1" x14ac:dyDescent="0.25">
      <c r="A36" s="217"/>
      <c r="B36" s="234"/>
      <c r="C36" s="235"/>
      <c r="D36" s="236"/>
      <c r="E36" s="134"/>
      <c r="F36" s="135"/>
      <c r="G36" s="110"/>
      <c r="H36" s="132"/>
      <c r="I36" s="133"/>
      <c r="J36" s="133"/>
      <c r="K36" s="133"/>
      <c r="L36" s="136"/>
      <c r="M36" s="133"/>
      <c r="N36" s="136"/>
      <c r="O36" s="133"/>
      <c r="P36" s="136"/>
      <c r="Q36" s="133"/>
      <c r="R36" s="136"/>
      <c r="S36" s="133"/>
      <c r="T36" s="136"/>
    </row>
    <row r="37" spans="1:20" ht="13" hidden="1" x14ac:dyDescent="0.25">
      <c r="A37" s="217"/>
      <c r="B37" s="234"/>
      <c r="C37" s="235"/>
      <c r="D37" s="236"/>
      <c r="E37" s="130"/>
      <c r="F37" s="131"/>
      <c r="G37" s="110"/>
      <c r="H37" s="132"/>
      <c r="I37" s="133"/>
      <c r="J37" s="133"/>
      <c r="K37" s="133"/>
      <c r="L37" s="136"/>
      <c r="M37" s="133"/>
      <c r="N37" s="136"/>
      <c r="O37" s="133"/>
      <c r="P37" s="136"/>
      <c r="Q37" s="133"/>
      <c r="R37" s="136"/>
      <c r="S37" s="133"/>
      <c r="T37" s="136"/>
    </row>
    <row r="38" spans="1:20" ht="13" hidden="1" x14ac:dyDescent="0.25">
      <c r="A38" s="217"/>
      <c r="B38" s="234"/>
      <c r="C38" s="235"/>
      <c r="D38" s="236"/>
      <c r="E38" s="137"/>
      <c r="F38" s="131"/>
      <c r="G38" s="110"/>
      <c r="H38" s="132"/>
      <c r="I38" s="133"/>
      <c r="J38" s="133"/>
      <c r="K38" s="133"/>
      <c r="L38" s="133"/>
      <c r="M38" s="133"/>
      <c r="N38" s="133"/>
      <c r="O38" s="133"/>
      <c r="P38" s="133"/>
      <c r="Q38" s="133"/>
      <c r="R38" s="133"/>
      <c r="S38" s="133"/>
      <c r="T38" s="133"/>
    </row>
    <row r="39" spans="1:20" ht="13" hidden="1" x14ac:dyDescent="0.25">
      <c r="A39" s="217"/>
      <c r="B39" s="234"/>
      <c r="C39" s="235"/>
      <c r="D39" s="236"/>
      <c r="F39" s="138"/>
      <c r="G39" s="110"/>
      <c r="H39" s="132"/>
      <c r="I39" s="139"/>
      <c r="J39" s="139"/>
      <c r="K39" s="139"/>
      <c r="L39" s="139"/>
      <c r="M39" s="139"/>
      <c r="N39" s="139"/>
      <c r="O39" s="139"/>
      <c r="P39" s="139"/>
      <c r="Q39" s="139"/>
      <c r="R39" s="139"/>
      <c r="S39" s="139"/>
      <c r="T39" s="139"/>
    </row>
    <row r="40" spans="1:20" ht="15.75" hidden="1" customHeight="1" x14ac:dyDescent="0.25">
      <c r="A40" s="217"/>
      <c r="B40" s="234"/>
      <c r="C40" s="235"/>
      <c r="D40" s="236"/>
      <c r="E40" s="130"/>
      <c r="F40" s="131"/>
      <c r="G40" s="110"/>
      <c r="H40" s="132"/>
      <c r="I40" s="139"/>
      <c r="J40" s="139"/>
      <c r="K40" s="139"/>
      <c r="L40" s="139"/>
      <c r="M40" s="139"/>
      <c r="N40" s="139"/>
      <c r="O40" s="139"/>
      <c r="P40" s="139"/>
      <c r="Q40" s="139"/>
      <c r="R40" s="139"/>
      <c r="S40" s="139"/>
      <c r="T40" s="139"/>
    </row>
    <row r="41" spans="1:20" ht="15" hidden="1" customHeight="1" x14ac:dyDescent="0.25">
      <c r="A41" s="217"/>
      <c r="B41" s="234"/>
      <c r="C41" s="235"/>
      <c r="D41" s="236"/>
      <c r="E41" s="130"/>
      <c r="F41" s="131"/>
      <c r="G41" s="110"/>
      <c r="H41" s="132"/>
      <c r="I41" s="139"/>
      <c r="J41" s="139"/>
      <c r="K41" s="139"/>
      <c r="L41" s="139"/>
      <c r="M41" s="139"/>
      <c r="N41" s="139"/>
      <c r="O41" s="139"/>
      <c r="P41" s="139"/>
      <c r="Q41" s="139"/>
      <c r="R41" s="139"/>
      <c r="S41" s="139"/>
      <c r="T41" s="139"/>
    </row>
    <row r="42" spans="1:20" ht="15.75" hidden="1" customHeight="1" thickBot="1" x14ac:dyDescent="0.3">
      <c r="A42" s="230"/>
      <c r="B42" s="237"/>
      <c r="C42" s="238"/>
      <c r="D42" s="239"/>
      <c r="E42" s="140"/>
      <c r="F42" s="141"/>
      <c r="G42" s="122"/>
      <c r="H42" s="142"/>
      <c r="I42" s="143"/>
      <c r="J42" s="143"/>
      <c r="K42" s="143"/>
      <c r="L42" s="143"/>
      <c r="M42" s="143"/>
      <c r="N42" s="143"/>
      <c r="O42" s="143"/>
      <c r="P42" s="143"/>
      <c r="Q42" s="143"/>
      <c r="R42" s="143"/>
      <c r="S42" s="143"/>
      <c r="T42" s="143"/>
    </row>
    <row r="43" spans="1:20" ht="13" x14ac:dyDescent="0.25">
      <c r="A43" s="110"/>
      <c r="B43" s="137"/>
      <c r="C43" s="137"/>
      <c r="D43" s="137"/>
      <c r="E43" s="137"/>
      <c r="F43" s="137"/>
      <c r="G43" s="137"/>
      <c r="H43" s="144"/>
    </row>
    <row r="44" spans="1:20" x14ac:dyDescent="0.25">
      <c r="A44" s="80"/>
      <c r="B44" s="80"/>
      <c r="C44" s="80"/>
      <c r="D44" s="80"/>
      <c r="E44" s="80"/>
      <c r="F44" s="80"/>
      <c r="G44" s="80"/>
      <c r="H44" s="80"/>
      <c r="I44" s="81"/>
      <c r="J44" s="81"/>
      <c r="K44" s="81"/>
      <c r="L44" s="81"/>
      <c r="M44" s="81"/>
      <c r="N44" s="81"/>
      <c r="O44" s="81"/>
      <c r="P44" s="81"/>
      <c r="Q44" s="81"/>
      <c r="R44" s="81"/>
      <c r="S44" s="81"/>
      <c r="T44" s="81"/>
    </row>
    <row r="45" spans="1:20" x14ac:dyDescent="0.25">
      <c r="A45" s="80"/>
      <c r="B45" s="80"/>
      <c r="C45" s="80"/>
      <c r="D45" s="80"/>
      <c r="E45" s="80"/>
      <c r="F45" s="80"/>
      <c r="G45" s="80"/>
      <c r="H45" s="80"/>
      <c r="I45" s="81"/>
      <c r="J45" s="81"/>
      <c r="K45" s="81"/>
      <c r="L45" s="81"/>
      <c r="M45" s="81"/>
      <c r="N45" s="81"/>
      <c r="O45" s="81"/>
      <c r="P45" s="81"/>
      <c r="Q45" s="81"/>
      <c r="R45" s="81"/>
      <c r="S45" s="81"/>
      <c r="T45" s="81"/>
    </row>
    <row r="46" spans="1:20" x14ac:dyDescent="0.25">
      <c r="A46" s="80"/>
      <c r="B46" s="80"/>
      <c r="C46" s="80"/>
      <c r="D46" s="80"/>
      <c r="E46" s="80"/>
      <c r="F46" s="80"/>
      <c r="G46" s="80"/>
      <c r="H46" s="80"/>
      <c r="I46" s="81"/>
      <c r="J46" s="81"/>
      <c r="K46" s="81"/>
      <c r="L46" s="81"/>
      <c r="M46" s="81"/>
      <c r="N46" s="81"/>
      <c r="O46" s="81"/>
      <c r="P46" s="81"/>
      <c r="Q46" s="81"/>
      <c r="R46" s="81"/>
      <c r="S46" s="81"/>
      <c r="T46" s="81"/>
    </row>
    <row r="47" spans="1:20" x14ac:dyDescent="0.25">
      <c r="A47" s="80"/>
      <c r="B47" s="80"/>
      <c r="C47" s="80"/>
      <c r="D47" s="80"/>
      <c r="E47" s="80"/>
      <c r="F47" s="80"/>
      <c r="G47" s="80"/>
      <c r="H47" s="80"/>
      <c r="I47" s="81"/>
      <c r="J47" s="81"/>
      <c r="K47" s="81"/>
      <c r="L47" s="81"/>
      <c r="M47" s="81"/>
      <c r="N47" s="81"/>
      <c r="O47" s="81"/>
      <c r="P47" s="81"/>
      <c r="Q47" s="81"/>
      <c r="R47" s="81"/>
      <c r="S47" s="81"/>
      <c r="T47" s="81"/>
    </row>
    <row r="48" spans="1:20" x14ac:dyDescent="0.25">
      <c r="A48" s="80"/>
      <c r="B48" s="80"/>
      <c r="C48" s="80"/>
      <c r="D48" s="80"/>
      <c r="E48" s="80"/>
      <c r="F48" s="80"/>
      <c r="G48" s="80"/>
      <c r="H48" s="80"/>
      <c r="I48" s="81"/>
      <c r="J48" s="81"/>
      <c r="K48" s="81"/>
      <c r="L48" s="81"/>
      <c r="M48" s="81"/>
      <c r="N48" s="81"/>
      <c r="O48" s="81"/>
      <c r="P48" s="81"/>
      <c r="Q48" s="81"/>
      <c r="R48" s="81"/>
      <c r="S48" s="81"/>
      <c r="T48" s="81"/>
    </row>
    <row r="49" spans="1:20" x14ac:dyDescent="0.25">
      <c r="A49" s="80"/>
      <c r="B49" s="80"/>
      <c r="C49" s="80"/>
      <c r="D49" s="80"/>
      <c r="E49" s="80"/>
      <c r="F49" s="80"/>
      <c r="G49" s="80"/>
      <c r="H49" s="80"/>
      <c r="I49" s="81"/>
      <c r="J49" s="81"/>
      <c r="K49" s="81"/>
      <c r="L49" s="81"/>
      <c r="M49" s="81"/>
      <c r="N49" s="81"/>
      <c r="O49" s="81"/>
      <c r="P49" s="81"/>
      <c r="Q49" s="81"/>
      <c r="R49" s="81"/>
      <c r="S49" s="81"/>
      <c r="T49" s="81"/>
    </row>
    <row r="50" spans="1:20" x14ac:dyDescent="0.25">
      <c r="A50" s="80"/>
      <c r="B50" s="80"/>
      <c r="C50" s="80"/>
      <c r="D50" s="80"/>
      <c r="E50" s="80"/>
      <c r="F50" s="80"/>
      <c r="G50" s="80"/>
      <c r="H50" s="80"/>
      <c r="I50" s="81"/>
      <c r="J50" s="81"/>
      <c r="K50" s="81"/>
      <c r="L50" s="81"/>
      <c r="M50" s="81"/>
      <c r="N50" s="81"/>
      <c r="O50" s="81"/>
      <c r="P50" s="81"/>
      <c r="Q50" s="81"/>
      <c r="R50" s="81"/>
      <c r="S50" s="81"/>
      <c r="T50" s="81"/>
    </row>
    <row r="51" spans="1:20" x14ac:dyDescent="0.25">
      <c r="A51" s="80"/>
      <c r="B51" s="80"/>
      <c r="C51" s="80"/>
      <c r="D51" s="80"/>
      <c r="E51" s="80"/>
      <c r="F51" s="80"/>
      <c r="G51" s="80"/>
      <c r="H51" s="80"/>
      <c r="I51" s="81"/>
      <c r="J51" s="81"/>
      <c r="K51" s="81"/>
      <c r="L51" s="81"/>
      <c r="M51" s="81"/>
      <c r="N51" s="81"/>
      <c r="O51" s="81"/>
      <c r="P51" s="81"/>
      <c r="Q51" s="81"/>
      <c r="R51" s="81"/>
      <c r="S51" s="81"/>
      <c r="T51" s="81"/>
    </row>
    <row r="52" spans="1:20" x14ac:dyDescent="0.25">
      <c r="A52" s="80"/>
      <c r="B52" s="80"/>
      <c r="C52" s="80"/>
      <c r="D52" s="80"/>
      <c r="E52" s="80"/>
      <c r="F52" s="80"/>
      <c r="G52" s="80"/>
      <c r="H52" s="80"/>
      <c r="I52" s="81"/>
      <c r="J52" s="81"/>
      <c r="K52" s="81"/>
      <c r="L52" s="81"/>
      <c r="M52" s="81"/>
      <c r="N52" s="81"/>
      <c r="O52" s="81"/>
      <c r="P52" s="81"/>
      <c r="Q52" s="81"/>
      <c r="R52" s="81"/>
      <c r="S52" s="81"/>
      <c r="T52" s="81"/>
    </row>
    <row r="53" spans="1:20" x14ac:dyDescent="0.25">
      <c r="A53" s="80"/>
      <c r="B53" s="80"/>
      <c r="C53" s="80"/>
      <c r="D53" s="80"/>
      <c r="E53" s="80"/>
      <c r="F53" s="80"/>
      <c r="G53" s="80"/>
      <c r="H53" s="80"/>
      <c r="I53" s="81"/>
      <c r="J53" s="81"/>
      <c r="K53" s="81"/>
      <c r="L53" s="81"/>
      <c r="M53" s="81"/>
      <c r="N53" s="81"/>
      <c r="O53" s="81"/>
      <c r="P53" s="81"/>
      <c r="Q53" s="81"/>
      <c r="R53" s="81"/>
      <c r="S53" s="81"/>
      <c r="T53" s="81"/>
    </row>
    <row r="54" spans="1:20" x14ac:dyDescent="0.25">
      <c r="A54" s="80"/>
      <c r="B54" s="80"/>
      <c r="C54" s="80"/>
      <c r="D54" s="80"/>
      <c r="E54" s="80"/>
      <c r="F54" s="80"/>
      <c r="G54" s="80"/>
      <c r="H54" s="80"/>
      <c r="I54" s="81"/>
      <c r="J54" s="81"/>
      <c r="K54" s="81"/>
      <c r="L54" s="81"/>
      <c r="M54" s="81"/>
      <c r="N54" s="81"/>
      <c r="O54" s="81"/>
      <c r="P54" s="81"/>
      <c r="Q54" s="81"/>
      <c r="R54" s="81"/>
      <c r="S54" s="81"/>
      <c r="T54" s="81"/>
    </row>
    <row r="55" spans="1:20" x14ac:dyDescent="0.25">
      <c r="A55" s="80"/>
      <c r="B55" s="80"/>
      <c r="C55" s="80"/>
      <c r="D55" s="80"/>
      <c r="E55" s="80"/>
      <c r="F55" s="80"/>
      <c r="G55" s="80"/>
      <c r="H55" s="80"/>
      <c r="I55" s="81"/>
      <c r="J55" s="81"/>
      <c r="K55" s="81"/>
      <c r="L55" s="81"/>
      <c r="M55" s="81"/>
      <c r="N55" s="81"/>
      <c r="O55" s="81"/>
      <c r="P55" s="81"/>
      <c r="Q55" s="81"/>
      <c r="R55" s="81"/>
      <c r="S55" s="81"/>
      <c r="T55" s="81"/>
    </row>
    <row r="56" spans="1:20" x14ac:dyDescent="0.25">
      <c r="A56" s="80"/>
      <c r="B56" s="80"/>
      <c r="C56" s="80"/>
      <c r="D56" s="80"/>
      <c r="E56" s="80"/>
      <c r="F56" s="80"/>
      <c r="G56" s="80"/>
      <c r="H56" s="80"/>
      <c r="I56" s="81"/>
      <c r="J56" s="81"/>
      <c r="K56" s="81"/>
      <c r="L56" s="81"/>
      <c r="M56" s="81"/>
      <c r="N56" s="81"/>
      <c r="O56" s="81"/>
      <c r="P56" s="81"/>
      <c r="Q56" s="81"/>
      <c r="R56" s="81"/>
      <c r="S56" s="81"/>
      <c r="T56" s="81"/>
    </row>
    <row r="57" spans="1:20" x14ac:dyDescent="0.25">
      <c r="A57" s="80"/>
      <c r="B57" s="80"/>
      <c r="C57" s="80"/>
      <c r="D57" s="80"/>
      <c r="E57" s="80"/>
      <c r="F57" s="80"/>
      <c r="G57" s="80"/>
      <c r="H57" s="80"/>
      <c r="I57" s="81"/>
      <c r="J57" s="81"/>
      <c r="K57" s="81"/>
      <c r="L57" s="81"/>
      <c r="M57" s="81"/>
      <c r="N57" s="81"/>
      <c r="O57" s="81"/>
      <c r="P57" s="81"/>
      <c r="Q57" s="81"/>
      <c r="R57" s="81"/>
      <c r="S57" s="81"/>
      <c r="T57" s="81"/>
    </row>
    <row r="58" spans="1:20" x14ac:dyDescent="0.25">
      <c r="A58" s="80"/>
      <c r="B58" s="80"/>
      <c r="C58" s="80"/>
      <c r="D58" s="80"/>
      <c r="E58" s="80"/>
      <c r="F58" s="80"/>
      <c r="G58" s="80"/>
      <c r="H58" s="80"/>
      <c r="I58" s="81"/>
      <c r="J58" s="81"/>
      <c r="K58" s="81"/>
      <c r="L58" s="81"/>
      <c r="M58" s="81"/>
      <c r="N58" s="81"/>
      <c r="O58" s="81"/>
      <c r="P58" s="81"/>
      <c r="Q58" s="81"/>
      <c r="R58" s="81"/>
      <c r="S58" s="81"/>
      <c r="T58" s="81"/>
    </row>
    <row r="59" spans="1:20" x14ac:dyDescent="0.25">
      <c r="A59" s="80"/>
      <c r="B59" s="80"/>
      <c r="C59" s="80"/>
      <c r="D59" s="80"/>
      <c r="E59" s="80"/>
      <c r="F59" s="80"/>
      <c r="G59" s="80"/>
      <c r="H59" s="80"/>
      <c r="I59" s="81"/>
      <c r="J59" s="81"/>
      <c r="K59" s="81"/>
      <c r="L59" s="81"/>
      <c r="M59" s="81"/>
      <c r="N59" s="81"/>
      <c r="O59" s="81"/>
      <c r="P59" s="81"/>
      <c r="Q59" s="81"/>
      <c r="R59" s="81"/>
      <c r="S59" s="81"/>
      <c r="T59" s="81"/>
    </row>
    <row r="60" spans="1:20" x14ac:dyDescent="0.25">
      <c r="A60" s="80"/>
      <c r="B60" s="80"/>
      <c r="C60" s="80"/>
      <c r="D60" s="80"/>
      <c r="E60" s="80"/>
      <c r="F60" s="80"/>
      <c r="G60" s="80"/>
      <c r="H60" s="80"/>
      <c r="I60" s="81"/>
      <c r="J60" s="81"/>
      <c r="K60" s="81"/>
      <c r="L60" s="81"/>
      <c r="M60" s="81"/>
      <c r="N60" s="81"/>
      <c r="O60" s="81"/>
      <c r="P60" s="81"/>
      <c r="Q60" s="81"/>
      <c r="R60" s="81"/>
      <c r="S60" s="81"/>
      <c r="T60" s="81"/>
    </row>
    <row r="61" spans="1:20" x14ac:dyDescent="0.25">
      <c r="A61" s="80"/>
      <c r="B61" s="80"/>
      <c r="C61" s="80"/>
      <c r="D61" s="80"/>
      <c r="E61" s="80"/>
      <c r="F61" s="80"/>
      <c r="G61" s="80"/>
      <c r="H61" s="80"/>
      <c r="I61" s="81"/>
      <c r="J61" s="81"/>
      <c r="K61" s="81"/>
      <c r="L61" s="81"/>
      <c r="M61" s="81"/>
      <c r="N61" s="81"/>
      <c r="O61" s="81"/>
      <c r="P61" s="81"/>
      <c r="Q61" s="81"/>
      <c r="R61" s="81"/>
      <c r="S61" s="81"/>
      <c r="T61" s="81"/>
    </row>
    <row r="62" spans="1:20" x14ac:dyDescent="0.25">
      <c r="A62" s="80"/>
      <c r="B62" s="80"/>
      <c r="C62" s="80"/>
      <c r="D62" s="80"/>
      <c r="E62" s="80"/>
      <c r="F62" s="80"/>
      <c r="G62" s="80"/>
      <c r="H62" s="80"/>
      <c r="I62" s="81"/>
      <c r="J62" s="81"/>
      <c r="K62" s="81"/>
      <c r="L62" s="81"/>
      <c r="M62" s="81"/>
      <c r="N62" s="81"/>
      <c r="O62" s="81"/>
      <c r="P62" s="81"/>
      <c r="Q62" s="81"/>
      <c r="R62" s="81"/>
      <c r="S62" s="81"/>
      <c r="T62" s="81"/>
    </row>
    <row r="63" spans="1:20" x14ac:dyDescent="0.25">
      <c r="A63" s="80"/>
      <c r="B63" s="80"/>
      <c r="C63" s="80"/>
      <c r="D63" s="80"/>
      <c r="E63" s="80"/>
      <c r="F63" s="80"/>
      <c r="G63" s="80"/>
      <c r="H63" s="80"/>
      <c r="I63" s="81"/>
      <c r="J63" s="81"/>
      <c r="K63" s="81"/>
      <c r="L63" s="81"/>
      <c r="M63" s="81"/>
      <c r="N63" s="81"/>
      <c r="O63" s="81"/>
      <c r="P63" s="81"/>
      <c r="Q63" s="81"/>
      <c r="R63" s="81"/>
      <c r="S63" s="81"/>
      <c r="T63" s="81"/>
    </row>
    <row r="64" spans="1:20" x14ac:dyDescent="0.25">
      <c r="A64" s="80"/>
      <c r="B64" s="80"/>
      <c r="C64" s="80"/>
      <c r="D64" s="80"/>
      <c r="E64" s="80"/>
      <c r="F64" s="80"/>
      <c r="G64" s="80"/>
      <c r="H64" s="80"/>
      <c r="I64" s="81"/>
      <c r="J64" s="81"/>
      <c r="K64" s="81"/>
      <c r="L64" s="81"/>
      <c r="M64" s="81"/>
      <c r="N64" s="81"/>
      <c r="O64" s="81"/>
      <c r="P64" s="81"/>
      <c r="Q64" s="81"/>
      <c r="R64" s="81"/>
      <c r="S64" s="81"/>
      <c r="T64" s="81"/>
    </row>
    <row r="65" spans="1:20" x14ac:dyDescent="0.25">
      <c r="A65" s="80"/>
      <c r="B65" s="80"/>
      <c r="C65" s="80"/>
      <c r="D65" s="80"/>
      <c r="E65" s="80"/>
      <c r="F65" s="80"/>
      <c r="G65" s="80"/>
      <c r="H65" s="80"/>
      <c r="I65" s="81"/>
      <c r="J65" s="81"/>
      <c r="K65" s="81"/>
      <c r="L65" s="81"/>
      <c r="M65" s="81"/>
      <c r="N65" s="81"/>
      <c r="O65" s="81"/>
      <c r="P65" s="81"/>
      <c r="Q65" s="81"/>
      <c r="R65" s="81"/>
      <c r="S65" s="81"/>
      <c r="T65" s="81"/>
    </row>
    <row r="66" spans="1:20" x14ac:dyDescent="0.25">
      <c r="A66" s="80"/>
      <c r="B66" s="80"/>
      <c r="C66" s="80"/>
      <c r="D66" s="80"/>
      <c r="E66" s="80"/>
      <c r="F66" s="80"/>
      <c r="G66" s="80"/>
      <c r="H66" s="80"/>
      <c r="I66" s="81"/>
      <c r="J66" s="81"/>
      <c r="K66" s="81"/>
      <c r="L66" s="81"/>
      <c r="M66" s="81"/>
      <c r="N66" s="81"/>
      <c r="O66" s="81"/>
      <c r="P66" s="81"/>
      <c r="Q66" s="81"/>
      <c r="R66" s="81"/>
      <c r="S66" s="81"/>
      <c r="T66" s="81"/>
    </row>
    <row r="67" spans="1:20" x14ac:dyDescent="0.25">
      <c r="A67" s="80"/>
      <c r="B67" s="80"/>
      <c r="C67" s="80"/>
      <c r="D67" s="80"/>
      <c r="E67" s="80"/>
      <c r="F67" s="80"/>
      <c r="G67" s="80"/>
      <c r="H67" s="80"/>
      <c r="I67" s="81"/>
      <c r="J67" s="81"/>
      <c r="K67" s="81"/>
      <c r="L67" s="81"/>
      <c r="M67" s="81"/>
      <c r="N67" s="81"/>
      <c r="O67" s="81"/>
      <c r="P67" s="81"/>
      <c r="Q67" s="81"/>
      <c r="R67" s="81"/>
      <c r="S67" s="81"/>
      <c r="T67" s="81"/>
    </row>
    <row r="68" spans="1:20" x14ac:dyDescent="0.25">
      <c r="A68" s="80"/>
      <c r="B68" s="80"/>
      <c r="C68" s="80"/>
      <c r="D68" s="80"/>
      <c r="E68" s="80"/>
      <c r="F68" s="80"/>
      <c r="G68" s="80"/>
      <c r="H68" s="80"/>
      <c r="I68" s="81"/>
      <c r="J68" s="81"/>
      <c r="K68" s="81"/>
      <c r="L68" s="81"/>
      <c r="M68" s="81"/>
      <c r="N68" s="81"/>
      <c r="O68" s="81"/>
      <c r="P68" s="81"/>
      <c r="Q68" s="81"/>
      <c r="R68" s="81"/>
      <c r="S68" s="81"/>
      <c r="T68" s="81"/>
    </row>
    <row r="69" spans="1:20" x14ac:dyDescent="0.25">
      <c r="A69" s="80"/>
      <c r="B69" s="80"/>
      <c r="C69" s="80"/>
      <c r="D69" s="80"/>
      <c r="E69" s="80"/>
      <c r="F69" s="80"/>
      <c r="G69" s="80"/>
      <c r="H69" s="80"/>
      <c r="I69" s="81"/>
      <c r="J69" s="81"/>
      <c r="K69" s="81"/>
      <c r="L69" s="81"/>
      <c r="M69" s="81"/>
      <c r="N69" s="81"/>
      <c r="O69" s="81"/>
      <c r="P69" s="81"/>
      <c r="Q69" s="81"/>
      <c r="R69" s="81"/>
      <c r="S69" s="81"/>
      <c r="T69" s="81"/>
    </row>
    <row r="70" spans="1:20" x14ac:dyDescent="0.25">
      <c r="A70" s="80"/>
      <c r="B70" s="80"/>
      <c r="C70" s="80"/>
      <c r="D70" s="80"/>
      <c r="E70" s="80"/>
      <c r="F70" s="80"/>
      <c r="G70" s="80"/>
      <c r="H70" s="80"/>
      <c r="I70" s="81"/>
      <c r="J70" s="81"/>
      <c r="K70" s="81"/>
      <c r="L70" s="81"/>
      <c r="M70" s="81"/>
      <c r="N70" s="81"/>
      <c r="O70" s="81"/>
      <c r="P70" s="81"/>
      <c r="Q70" s="81"/>
      <c r="R70" s="81"/>
      <c r="S70" s="81"/>
      <c r="T70" s="81"/>
    </row>
    <row r="71" spans="1:20" x14ac:dyDescent="0.25">
      <c r="A71" s="80"/>
      <c r="B71" s="80"/>
      <c r="C71" s="80"/>
      <c r="D71" s="80"/>
      <c r="E71" s="80"/>
      <c r="F71" s="80"/>
      <c r="G71" s="80"/>
      <c r="H71" s="80"/>
      <c r="I71" s="81"/>
      <c r="J71" s="81"/>
      <c r="K71" s="81"/>
      <c r="L71" s="81"/>
      <c r="M71" s="81"/>
      <c r="N71" s="81"/>
      <c r="O71" s="81"/>
      <c r="P71" s="81"/>
      <c r="Q71" s="81"/>
      <c r="R71" s="81"/>
      <c r="S71" s="81"/>
      <c r="T71" s="81"/>
    </row>
    <row r="72" spans="1:20" s="80" customFormat="1" x14ac:dyDescent="0.25"/>
    <row r="73" spans="1:20" s="80" customFormat="1" x14ac:dyDescent="0.25"/>
    <row r="74" spans="1:20" s="80" customFormat="1" x14ac:dyDescent="0.25"/>
    <row r="75" spans="1:20" s="80" customFormat="1" x14ac:dyDescent="0.25"/>
    <row r="76" spans="1:20" s="80" customFormat="1" x14ac:dyDescent="0.25"/>
    <row r="77" spans="1:20" s="80" customFormat="1" x14ac:dyDescent="0.25"/>
    <row r="78" spans="1:20" s="80" customFormat="1" x14ac:dyDescent="0.25"/>
    <row r="79" spans="1:20" s="80" customFormat="1" x14ac:dyDescent="0.25"/>
    <row r="80" spans="1:20" s="80" customFormat="1" x14ac:dyDescent="0.25"/>
    <row r="81" s="80" customFormat="1" x14ac:dyDescent="0.25"/>
    <row r="82" s="80" customFormat="1" x14ac:dyDescent="0.25"/>
    <row r="83" s="80" customFormat="1" x14ac:dyDescent="0.25"/>
    <row r="84" s="80" customFormat="1" x14ac:dyDescent="0.25"/>
    <row r="85" s="80" customFormat="1" x14ac:dyDescent="0.25"/>
    <row r="86" s="80" customFormat="1" x14ac:dyDescent="0.25"/>
    <row r="87" s="80" customFormat="1" x14ac:dyDescent="0.25"/>
    <row r="88" s="80" customFormat="1" x14ac:dyDescent="0.25"/>
    <row r="89" s="80" customFormat="1" x14ac:dyDescent="0.25"/>
    <row r="90" s="80" customFormat="1" x14ac:dyDescent="0.25"/>
    <row r="91" s="80" customFormat="1" x14ac:dyDescent="0.25"/>
    <row r="92" s="80" customFormat="1" x14ac:dyDescent="0.25"/>
    <row r="93" s="80" customFormat="1" x14ac:dyDescent="0.25"/>
    <row r="94" s="80" customFormat="1" x14ac:dyDescent="0.25"/>
    <row r="95" s="80" customFormat="1" x14ac:dyDescent="0.25"/>
    <row r="96" s="80" customFormat="1" x14ac:dyDescent="0.25"/>
    <row r="97" s="80" customFormat="1" x14ac:dyDescent="0.25"/>
    <row r="98" s="80" customFormat="1" x14ac:dyDescent="0.25"/>
    <row r="99" s="80" customFormat="1" x14ac:dyDescent="0.25"/>
    <row r="100" s="80" customFormat="1" x14ac:dyDescent="0.25"/>
    <row r="101" s="80" customFormat="1" x14ac:dyDescent="0.25"/>
    <row r="102" s="80" customFormat="1" x14ac:dyDescent="0.25"/>
    <row r="103" s="80" customFormat="1" x14ac:dyDescent="0.25"/>
    <row r="104" s="80" customFormat="1" x14ac:dyDescent="0.25"/>
    <row r="105" s="80" customFormat="1" x14ac:dyDescent="0.25"/>
    <row r="106" s="80" customFormat="1" x14ac:dyDescent="0.25"/>
    <row r="107" s="80" customFormat="1" x14ac:dyDescent="0.25"/>
    <row r="108" s="80" customFormat="1" x14ac:dyDescent="0.25"/>
    <row r="109" s="80" customFormat="1" x14ac:dyDescent="0.25"/>
    <row r="110" s="80" customFormat="1" x14ac:dyDescent="0.25"/>
    <row r="111" s="80" customFormat="1" x14ac:dyDescent="0.25"/>
    <row r="112" s="80" customFormat="1" x14ac:dyDescent="0.25"/>
    <row r="113" s="80" customFormat="1" x14ac:dyDescent="0.25"/>
    <row r="114" s="80" customFormat="1" x14ac:dyDescent="0.25"/>
    <row r="115" s="80" customFormat="1" x14ac:dyDescent="0.25"/>
    <row r="116" s="80" customFormat="1" x14ac:dyDescent="0.25"/>
    <row r="117" s="80" customFormat="1" x14ac:dyDescent="0.25"/>
    <row r="118" s="80" customFormat="1" x14ac:dyDescent="0.25"/>
    <row r="119" s="80" customFormat="1" x14ac:dyDescent="0.25"/>
    <row r="120" s="80" customFormat="1" x14ac:dyDescent="0.25"/>
    <row r="121" s="80" customFormat="1" x14ac:dyDescent="0.25"/>
    <row r="122" s="80" customFormat="1" x14ac:dyDescent="0.25"/>
    <row r="123" s="80" customFormat="1" x14ac:dyDescent="0.25"/>
    <row r="124" s="80" customFormat="1" x14ac:dyDescent="0.25"/>
    <row r="125" s="80" customFormat="1" x14ac:dyDescent="0.25"/>
    <row r="126" s="80" customFormat="1" x14ac:dyDescent="0.25"/>
    <row r="127" s="80" customFormat="1" x14ac:dyDescent="0.25"/>
    <row r="128" s="80" customFormat="1" x14ac:dyDescent="0.25"/>
    <row r="129" s="80" customFormat="1" x14ac:dyDescent="0.25"/>
    <row r="130" s="80" customFormat="1" x14ac:dyDescent="0.25"/>
    <row r="131" s="80" customFormat="1" x14ac:dyDescent="0.25"/>
    <row r="132" s="80" customFormat="1" x14ac:dyDescent="0.25"/>
    <row r="133" s="80" customFormat="1" x14ac:dyDescent="0.25"/>
    <row r="134" s="80" customFormat="1" x14ac:dyDescent="0.25"/>
    <row r="135" s="80" customFormat="1" x14ac:dyDescent="0.25"/>
    <row r="136" s="80" customFormat="1" x14ac:dyDescent="0.25"/>
    <row r="137" s="80" customFormat="1" x14ac:dyDescent="0.25"/>
    <row r="138" s="80" customFormat="1" x14ac:dyDescent="0.25"/>
    <row r="139" s="80" customFormat="1" x14ac:dyDescent="0.25"/>
    <row r="140" s="80" customFormat="1" x14ac:dyDescent="0.25"/>
    <row r="141" s="80" customFormat="1" x14ac:dyDescent="0.25"/>
    <row r="142" s="80" customFormat="1" x14ac:dyDescent="0.25"/>
    <row r="143" s="80" customFormat="1" x14ac:dyDescent="0.25"/>
    <row r="144" s="80" customFormat="1" x14ac:dyDescent="0.25"/>
    <row r="145" s="80" customFormat="1" x14ac:dyDescent="0.25"/>
    <row r="146" s="80" customFormat="1" x14ac:dyDescent="0.25"/>
    <row r="147" s="80" customFormat="1" x14ac:dyDescent="0.25"/>
    <row r="148" s="80" customFormat="1" x14ac:dyDescent="0.25"/>
    <row r="149" s="80" customFormat="1" x14ac:dyDescent="0.25"/>
    <row r="150" s="80" customFormat="1" x14ac:dyDescent="0.25"/>
    <row r="151" s="80" customFormat="1" x14ac:dyDescent="0.25"/>
    <row r="152" s="80" customFormat="1" x14ac:dyDescent="0.25"/>
    <row r="153" s="80" customFormat="1" x14ac:dyDescent="0.25"/>
    <row r="154" s="80" customFormat="1" x14ac:dyDescent="0.25"/>
    <row r="155" s="80" customFormat="1" x14ac:dyDescent="0.25"/>
    <row r="156" s="80" customFormat="1" x14ac:dyDescent="0.25"/>
    <row r="157" s="80" customFormat="1" x14ac:dyDescent="0.25"/>
    <row r="158" s="80" customFormat="1" x14ac:dyDescent="0.25"/>
    <row r="159" s="80" customFormat="1" x14ac:dyDescent="0.25"/>
    <row r="160" s="80" customFormat="1" x14ac:dyDescent="0.25"/>
    <row r="161" s="80" customFormat="1" x14ac:dyDescent="0.25"/>
    <row r="162" s="80" customFormat="1" x14ac:dyDescent="0.25"/>
    <row r="163" s="80" customFormat="1" x14ac:dyDescent="0.25"/>
    <row r="164" s="80" customFormat="1" x14ac:dyDescent="0.25"/>
    <row r="165" s="80" customFormat="1" x14ac:dyDescent="0.25"/>
    <row r="166" s="80" customFormat="1" x14ac:dyDescent="0.25"/>
    <row r="167" s="80" customFormat="1" x14ac:dyDescent="0.25"/>
    <row r="168" s="80" customFormat="1" x14ac:dyDescent="0.25"/>
    <row r="169" s="80" customFormat="1" x14ac:dyDescent="0.25"/>
    <row r="170" s="80" customFormat="1" x14ac:dyDescent="0.25"/>
    <row r="171" s="80" customFormat="1" x14ac:dyDescent="0.25"/>
    <row r="172" s="80" customFormat="1" x14ac:dyDescent="0.25"/>
    <row r="173" s="80" customFormat="1" x14ac:dyDescent="0.25"/>
    <row r="174" s="80" customFormat="1" x14ac:dyDescent="0.25"/>
    <row r="175" s="80" customFormat="1" x14ac:dyDescent="0.25"/>
    <row r="176" s="80" customFormat="1" x14ac:dyDescent="0.25"/>
    <row r="177" s="80" customFormat="1" x14ac:dyDescent="0.25"/>
    <row r="178" s="80" customFormat="1" x14ac:dyDescent="0.25"/>
    <row r="179" s="80" customFormat="1" x14ac:dyDescent="0.25"/>
    <row r="180" s="80" customFormat="1" x14ac:dyDescent="0.25"/>
    <row r="181" s="80" customFormat="1" x14ac:dyDescent="0.25"/>
    <row r="182" s="80" customFormat="1" x14ac:dyDescent="0.25"/>
    <row r="183" s="80" customFormat="1" x14ac:dyDescent="0.25"/>
    <row r="184" s="80" customFormat="1" x14ac:dyDescent="0.25"/>
    <row r="185" s="80" customFormat="1" x14ac:dyDescent="0.25"/>
    <row r="186" s="80" customFormat="1" x14ac:dyDescent="0.25"/>
    <row r="187" s="80" customFormat="1" x14ac:dyDescent="0.25"/>
    <row r="188" s="80" customFormat="1" x14ac:dyDescent="0.25"/>
    <row r="189" s="80" customFormat="1" x14ac:dyDescent="0.25"/>
    <row r="190" s="80" customFormat="1" x14ac:dyDescent="0.25"/>
    <row r="191" s="80" customFormat="1" x14ac:dyDescent="0.25"/>
    <row r="192" s="80" customFormat="1" x14ac:dyDescent="0.25"/>
    <row r="193" s="80" customFormat="1" x14ac:dyDescent="0.25"/>
    <row r="194" s="80" customFormat="1" x14ac:dyDescent="0.25"/>
    <row r="195" s="80" customFormat="1" x14ac:dyDescent="0.25"/>
    <row r="196" s="80" customFormat="1" x14ac:dyDescent="0.25"/>
    <row r="197" s="80" customFormat="1" x14ac:dyDescent="0.25"/>
    <row r="198" s="80" customFormat="1" x14ac:dyDescent="0.25"/>
  </sheetData>
  <mergeCells count="13">
    <mergeCell ref="S18:T18"/>
    <mergeCell ref="A19:A29"/>
    <mergeCell ref="B19:D29"/>
    <mergeCell ref="G19:H19"/>
    <mergeCell ref="A30:A42"/>
    <mergeCell ref="B30:D42"/>
    <mergeCell ref="G30:H30"/>
    <mergeCell ref="B18:G18"/>
    <mergeCell ref="I18:J18"/>
    <mergeCell ref="K18:L18"/>
    <mergeCell ref="M18:N18"/>
    <mergeCell ref="O18:P18"/>
    <mergeCell ref="Q18:R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6836-EF2A-BB46-B790-0276547CFC9E}">
  <dimension ref="A2:T213"/>
  <sheetViews>
    <sheetView zoomScaleNormal="100" workbookViewId="0">
      <selection activeCell="D5" sqref="D5"/>
    </sheetView>
  </sheetViews>
  <sheetFormatPr baseColWidth="10" defaultRowHeight="12.5" x14ac:dyDescent="0.25"/>
  <cols>
    <col min="1" max="1" width="24.6640625" style="81" customWidth="1"/>
    <col min="2" max="2" width="5.83203125" style="81" customWidth="1"/>
    <col min="3" max="3" width="18.1640625" style="81" customWidth="1"/>
    <col min="4" max="4" width="8.33203125" style="81" customWidth="1"/>
    <col min="5" max="5" width="89.5" style="81" customWidth="1"/>
    <col min="6" max="6" width="21.33203125" style="81" customWidth="1"/>
    <col min="7" max="7" width="7" style="81" customWidth="1"/>
    <col min="8" max="8" width="59.83203125" style="81" customWidth="1"/>
    <col min="9" max="9" width="10.1640625" style="80" customWidth="1"/>
    <col min="10" max="10" width="13.6640625" style="80" customWidth="1"/>
    <col min="11" max="11" width="10.33203125" style="80" customWidth="1"/>
    <col min="12" max="12" width="24.1640625" style="80" customWidth="1"/>
    <col min="13" max="13" width="10.33203125" style="80" customWidth="1"/>
    <col min="14" max="14" width="13.5" style="80" customWidth="1"/>
    <col min="15" max="15" width="10.83203125" style="80"/>
    <col min="16" max="16" width="15.6640625" style="80" customWidth="1"/>
    <col min="17" max="17" width="10.83203125" style="80"/>
    <col min="18" max="18" width="15.6640625" style="80" customWidth="1"/>
    <col min="19" max="19" width="10.83203125" style="80"/>
    <col min="20" max="20" width="15.6640625" style="80" customWidth="1"/>
    <col min="21" max="234" width="10.83203125" style="81"/>
    <col min="235" max="235" width="24.6640625" style="81" customWidth="1"/>
    <col min="236" max="236" width="5.83203125" style="81" customWidth="1"/>
    <col min="237" max="237" width="18.1640625" style="81" customWidth="1"/>
    <col min="238" max="238" width="12.5" style="81" customWidth="1"/>
    <col min="239" max="239" width="69" style="81" customWidth="1"/>
    <col min="240" max="240" width="21.33203125" style="81" customWidth="1"/>
    <col min="241" max="241" width="0" style="81" hidden="1" customWidth="1"/>
    <col min="242" max="242" width="42.1640625" style="81" customWidth="1"/>
    <col min="243" max="490" width="10.83203125" style="81"/>
    <col min="491" max="491" width="24.6640625" style="81" customWidth="1"/>
    <col min="492" max="492" width="5.83203125" style="81" customWidth="1"/>
    <col min="493" max="493" width="18.1640625" style="81" customWidth="1"/>
    <col min="494" max="494" width="12.5" style="81" customWidth="1"/>
    <col min="495" max="495" width="69" style="81" customWidth="1"/>
    <col min="496" max="496" width="21.33203125" style="81" customWidth="1"/>
    <col min="497" max="497" width="0" style="81" hidden="1" customWidth="1"/>
    <col min="498" max="498" width="42.1640625" style="81" customWidth="1"/>
    <col min="499" max="746" width="10.83203125" style="81"/>
    <col min="747" max="747" width="24.6640625" style="81" customWidth="1"/>
    <col min="748" max="748" width="5.83203125" style="81" customWidth="1"/>
    <col min="749" max="749" width="18.1640625" style="81" customWidth="1"/>
    <col min="750" max="750" width="12.5" style="81" customWidth="1"/>
    <col min="751" max="751" width="69" style="81" customWidth="1"/>
    <col min="752" max="752" width="21.33203125" style="81" customWidth="1"/>
    <col min="753" max="753" width="0" style="81" hidden="1" customWidth="1"/>
    <col min="754" max="754" width="42.1640625" style="81" customWidth="1"/>
    <col min="755" max="1002" width="10.83203125" style="81"/>
    <col min="1003" max="1003" width="24.6640625" style="81" customWidth="1"/>
    <col min="1004" max="1004" width="5.83203125" style="81" customWidth="1"/>
    <col min="1005" max="1005" width="18.1640625" style="81" customWidth="1"/>
    <col min="1006" max="1006" width="12.5" style="81" customWidth="1"/>
    <col min="1007" max="1007" width="69" style="81" customWidth="1"/>
    <col min="1008" max="1008" width="21.33203125" style="81" customWidth="1"/>
    <col min="1009" max="1009" width="0" style="81" hidden="1" customWidth="1"/>
    <col min="1010" max="1010" width="42.1640625" style="81" customWidth="1"/>
    <col min="1011" max="1258" width="10.83203125" style="81"/>
    <col min="1259" max="1259" width="24.6640625" style="81" customWidth="1"/>
    <col min="1260" max="1260" width="5.83203125" style="81" customWidth="1"/>
    <col min="1261" max="1261" width="18.1640625" style="81" customWidth="1"/>
    <col min="1262" max="1262" width="12.5" style="81" customWidth="1"/>
    <col min="1263" max="1263" width="69" style="81" customWidth="1"/>
    <col min="1264" max="1264" width="21.33203125" style="81" customWidth="1"/>
    <col min="1265" max="1265" width="0" style="81" hidden="1" customWidth="1"/>
    <col min="1266" max="1266" width="42.1640625" style="81" customWidth="1"/>
    <col min="1267" max="1514" width="10.83203125" style="81"/>
    <col min="1515" max="1515" width="24.6640625" style="81" customWidth="1"/>
    <col min="1516" max="1516" width="5.83203125" style="81" customWidth="1"/>
    <col min="1517" max="1517" width="18.1640625" style="81" customWidth="1"/>
    <col min="1518" max="1518" width="12.5" style="81" customWidth="1"/>
    <col min="1519" max="1519" width="69" style="81" customWidth="1"/>
    <col min="1520" max="1520" width="21.33203125" style="81" customWidth="1"/>
    <col min="1521" max="1521" width="0" style="81" hidden="1" customWidth="1"/>
    <col min="1522" max="1522" width="42.1640625" style="81" customWidth="1"/>
    <col min="1523" max="1770" width="10.83203125" style="81"/>
    <col min="1771" max="1771" width="24.6640625" style="81" customWidth="1"/>
    <col min="1772" max="1772" width="5.83203125" style="81" customWidth="1"/>
    <col min="1773" max="1773" width="18.1640625" style="81" customWidth="1"/>
    <col min="1774" max="1774" width="12.5" style="81" customWidth="1"/>
    <col min="1775" max="1775" width="69" style="81" customWidth="1"/>
    <col min="1776" max="1776" width="21.33203125" style="81" customWidth="1"/>
    <col min="1777" max="1777" width="0" style="81" hidden="1" customWidth="1"/>
    <col min="1778" max="1778" width="42.1640625" style="81" customWidth="1"/>
    <col min="1779" max="2026" width="10.83203125" style="81"/>
    <col min="2027" max="2027" width="24.6640625" style="81" customWidth="1"/>
    <col min="2028" max="2028" width="5.83203125" style="81" customWidth="1"/>
    <col min="2029" max="2029" width="18.1640625" style="81" customWidth="1"/>
    <col min="2030" max="2030" width="12.5" style="81" customWidth="1"/>
    <col min="2031" max="2031" width="69" style="81" customWidth="1"/>
    <col min="2032" max="2032" width="21.33203125" style="81" customWidth="1"/>
    <col min="2033" max="2033" width="0" style="81" hidden="1" customWidth="1"/>
    <col min="2034" max="2034" width="42.1640625" style="81" customWidth="1"/>
    <col min="2035" max="2282" width="10.83203125" style="81"/>
    <col min="2283" max="2283" width="24.6640625" style="81" customWidth="1"/>
    <col min="2284" max="2284" width="5.83203125" style="81" customWidth="1"/>
    <col min="2285" max="2285" width="18.1640625" style="81" customWidth="1"/>
    <col min="2286" max="2286" width="12.5" style="81" customWidth="1"/>
    <col min="2287" max="2287" width="69" style="81" customWidth="1"/>
    <col min="2288" max="2288" width="21.33203125" style="81" customWidth="1"/>
    <col min="2289" max="2289" width="0" style="81" hidden="1" customWidth="1"/>
    <col min="2290" max="2290" width="42.1640625" style="81" customWidth="1"/>
    <col min="2291" max="2538" width="10.83203125" style="81"/>
    <col min="2539" max="2539" width="24.6640625" style="81" customWidth="1"/>
    <col min="2540" max="2540" width="5.83203125" style="81" customWidth="1"/>
    <col min="2541" max="2541" width="18.1640625" style="81" customWidth="1"/>
    <col min="2542" max="2542" width="12.5" style="81" customWidth="1"/>
    <col min="2543" max="2543" width="69" style="81" customWidth="1"/>
    <col min="2544" max="2544" width="21.33203125" style="81" customWidth="1"/>
    <col min="2545" max="2545" width="0" style="81" hidden="1" customWidth="1"/>
    <col min="2546" max="2546" width="42.1640625" style="81" customWidth="1"/>
    <col min="2547" max="2794" width="10.83203125" style="81"/>
    <col min="2795" max="2795" width="24.6640625" style="81" customWidth="1"/>
    <col min="2796" max="2796" width="5.83203125" style="81" customWidth="1"/>
    <col min="2797" max="2797" width="18.1640625" style="81" customWidth="1"/>
    <col min="2798" max="2798" width="12.5" style="81" customWidth="1"/>
    <col min="2799" max="2799" width="69" style="81" customWidth="1"/>
    <col min="2800" max="2800" width="21.33203125" style="81" customWidth="1"/>
    <col min="2801" max="2801" width="0" style="81" hidden="1" customWidth="1"/>
    <col min="2802" max="2802" width="42.1640625" style="81" customWidth="1"/>
    <col min="2803" max="3050" width="10.83203125" style="81"/>
    <col min="3051" max="3051" width="24.6640625" style="81" customWidth="1"/>
    <col min="3052" max="3052" width="5.83203125" style="81" customWidth="1"/>
    <col min="3053" max="3053" width="18.1640625" style="81" customWidth="1"/>
    <col min="3054" max="3054" width="12.5" style="81" customWidth="1"/>
    <col min="3055" max="3055" width="69" style="81" customWidth="1"/>
    <col min="3056" max="3056" width="21.33203125" style="81" customWidth="1"/>
    <col min="3057" max="3057" width="0" style="81" hidden="1" customWidth="1"/>
    <col min="3058" max="3058" width="42.1640625" style="81" customWidth="1"/>
    <col min="3059" max="3306" width="10.83203125" style="81"/>
    <col min="3307" max="3307" width="24.6640625" style="81" customWidth="1"/>
    <col min="3308" max="3308" width="5.83203125" style="81" customWidth="1"/>
    <col min="3309" max="3309" width="18.1640625" style="81" customWidth="1"/>
    <col min="3310" max="3310" width="12.5" style="81" customWidth="1"/>
    <col min="3311" max="3311" width="69" style="81" customWidth="1"/>
    <col min="3312" max="3312" width="21.33203125" style="81" customWidth="1"/>
    <col min="3313" max="3313" width="0" style="81" hidden="1" customWidth="1"/>
    <col min="3314" max="3314" width="42.1640625" style="81" customWidth="1"/>
    <col min="3315" max="3562" width="10.83203125" style="81"/>
    <col min="3563" max="3563" width="24.6640625" style="81" customWidth="1"/>
    <col min="3564" max="3564" width="5.83203125" style="81" customWidth="1"/>
    <col min="3565" max="3565" width="18.1640625" style="81" customWidth="1"/>
    <col min="3566" max="3566" width="12.5" style="81" customWidth="1"/>
    <col min="3567" max="3567" width="69" style="81" customWidth="1"/>
    <col min="3568" max="3568" width="21.33203125" style="81" customWidth="1"/>
    <col min="3569" max="3569" width="0" style="81" hidden="1" customWidth="1"/>
    <col min="3570" max="3570" width="42.1640625" style="81" customWidth="1"/>
    <col min="3571" max="3818" width="10.83203125" style="81"/>
    <col min="3819" max="3819" width="24.6640625" style="81" customWidth="1"/>
    <col min="3820" max="3820" width="5.83203125" style="81" customWidth="1"/>
    <col min="3821" max="3821" width="18.1640625" style="81" customWidth="1"/>
    <col min="3822" max="3822" width="12.5" style="81" customWidth="1"/>
    <col min="3823" max="3823" width="69" style="81" customWidth="1"/>
    <col min="3824" max="3824" width="21.33203125" style="81" customWidth="1"/>
    <col min="3825" max="3825" width="0" style="81" hidden="1" customWidth="1"/>
    <col min="3826" max="3826" width="42.1640625" style="81" customWidth="1"/>
    <col min="3827" max="4074" width="10.83203125" style="81"/>
    <col min="4075" max="4075" width="24.6640625" style="81" customWidth="1"/>
    <col min="4076" max="4076" width="5.83203125" style="81" customWidth="1"/>
    <col min="4077" max="4077" width="18.1640625" style="81" customWidth="1"/>
    <col min="4078" max="4078" width="12.5" style="81" customWidth="1"/>
    <col min="4079" max="4079" width="69" style="81" customWidth="1"/>
    <col min="4080" max="4080" width="21.33203125" style="81" customWidth="1"/>
    <col min="4081" max="4081" width="0" style="81" hidden="1" customWidth="1"/>
    <col min="4082" max="4082" width="42.1640625" style="81" customWidth="1"/>
    <col min="4083" max="4330" width="10.83203125" style="81"/>
    <col min="4331" max="4331" width="24.6640625" style="81" customWidth="1"/>
    <col min="4332" max="4332" width="5.83203125" style="81" customWidth="1"/>
    <col min="4333" max="4333" width="18.1640625" style="81" customWidth="1"/>
    <col min="4334" max="4334" width="12.5" style="81" customWidth="1"/>
    <col min="4335" max="4335" width="69" style="81" customWidth="1"/>
    <col min="4336" max="4336" width="21.33203125" style="81" customWidth="1"/>
    <col min="4337" max="4337" width="0" style="81" hidden="1" customWidth="1"/>
    <col min="4338" max="4338" width="42.1640625" style="81" customWidth="1"/>
    <col min="4339" max="4586" width="10.83203125" style="81"/>
    <col min="4587" max="4587" width="24.6640625" style="81" customWidth="1"/>
    <col min="4588" max="4588" width="5.83203125" style="81" customWidth="1"/>
    <col min="4589" max="4589" width="18.1640625" style="81" customWidth="1"/>
    <col min="4590" max="4590" width="12.5" style="81" customWidth="1"/>
    <col min="4591" max="4591" width="69" style="81" customWidth="1"/>
    <col min="4592" max="4592" width="21.33203125" style="81" customWidth="1"/>
    <col min="4593" max="4593" width="0" style="81" hidden="1" customWidth="1"/>
    <col min="4594" max="4594" width="42.1640625" style="81" customWidth="1"/>
    <col min="4595" max="4842" width="10.83203125" style="81"/>
    <col min="4843" max="4843" width="24.6640625" style="81" customWidth="1"/>
    <col min="4844" max="4844" width="5.83203125" style="81" customWidth="1"/>
    <col min="4845" max="4845" width="18.1640625" style="81" customWidth="1"/>
    <col min="4846" max="4846" width="12.5" style="81" customWidth="1"/>
    <col min="4847" max="4847" width="69" style="81" customWidth="1"/>
    <col min="4848" max="4848" width="21.33203125" style="81" customWidth="1"/>
    <col min="4849" max="4849" width="0" style="81" hidden="1" customWidth="1"/>
    <col min="4850" max="4850" width="42.1640625" style="81" customWidth="1"/>
    <col min="4851" max="5098" width="10.83203125" style="81"/>
    <col min="5099" max="5099" width="24.6640625" style="81" customWidth="1"/>
    <col min="5100" max="5100" width="5.83203125" style="81" customWidth="1"/>
    <col min="5101" max="5101" width="18.1640625" style="81" customWidth="1"/>
    <col min="5102" max="5102" width="12.5" style="81" customWidth="1"/>
    <col min="5103" max="5103" width="69" style="81" customWidth="1"/>
    <col min="5104" max="5104" width="21.33203125" style="81" customWidth="1"/>
    <col min="5105" max="5105" width="0" style="81" hidden="1" customWidth="1"/>
    <col min="5106" max="5106" width="42.1640625" style="81" customWidth="1"/>
    <col min="5107" max="5354" width="10.83203125" style="81"/>
    <col min="5355" max="5355" width="24.6640625" style="81" customWidth="1"/>
    <col min="5356" max="5356" width="5.83203125" style="81" customWidth="1"/>
    <col min="5357" max="5357" width="18.1640625" style="81" customWidth="1"/>
    <col min="5358" max="5358" width="12.5" style="81" customWidth="1"/>
    <col min="5359" max="5359" width="69" style="81" customWidth="1"/>
    <col min="5360" max="5360" width="21.33203125" style="81" customWidth="1"/>
    <col min="5361" max="5361" width="0" style="81" hidden="1" customWidth="1"/>
    <col min="5362" max="5362" width="42.1640625" style="81" customWidth="1"/>
    <col min="5363" max="5610" width="10.83203125" style="81"/>
    <col min="5611" max="5611" width="24.6640625" style="81" customWidth="1"/>
    <col min="5612" max="5612" width="5.83203125" style="81" customWidth="1"/>
    <col min="5613" max="5613" width="18.1640625" style="81" customWidth="1"/>
    <col min="5614" max="5614" width="12.5" style="81" customWidth="1"/>
    <col min="5615" max="5615" width="69" style="81" customWidth="1"/>
    <col min="5616" max="5616" width="21.33203125" style="81" customWidth="1"/>
    <col min="5617" max="5617" width="0" style="81" hidden="1" customWidth="1"/>
    <col min="5618" max="5618" width="42.1640625" style="81" customWidth="1"/>
    <col min="5619" max="5866" width="10.83203125" style="81"/>
    <col min="5867" max="5867" width="24.6640625" style="81" customWidth="1"/>
    <col min="5868" max="5868" width="5.83203125" style="81" customWidth="1"/>
    <col min="5869" max="5869" width="18.1640625" style="81" customWidth="1"/>
    <col min="5870" max="5870" width="12.5" style="81" customWidth="1"/>
    <col min="5871" max="5871" width="69" style="81" customWidth="1"/>
    <col min="5872" max="5872" width="21.33203125" style="81" customWidth="1"/>
    <col min="5873" max="5873" width="0" style="81" hidden="1" customWidth="1"/>
    <col min="5874" max="5874" width="42.1640625" style="81" customWidth="1"/>
    <col min="5875" max="6122" width="10.83203125" style="81"/>
    <col min="6123" max="6123" width="24.6640625" style="81" customWidth="1"/>
    <col min="6124" max="6124" width="5.83203125" style="81" customWidth="1"/>
    <col min="6125" max="6125" width="18.1640625" style="81" customWidth="1"/>
    <col min="6126" max="6126" width="12.5" style="81" customWidth="1"/>
    <col min="6127" max="6127" width="69" style="81" customWidth="1"/>
    <col min="6128" max="6128" width="21.33203125" style="81" customWidth="1"/>
    <col min="6129" max="6129" width="0" style="81" hidden="1" customWidth="1"/>
    <col min="6130" max="6130" width="42.1640625" style="81" customWidth="1"/>
    <col min="6131" max="6378" width="10.83203125" style="81"/>
    <col min="6379" max="6379" width="24.6640625" style="81" customWidth="1"/>
    <col min="6380" max="6380" width="5.83203125" style="81" customWidth="1"/>
    <col min="6381" max="6381" width="18.1640625" style="81" customWidth="1"/>
    <col min="6382" max="6382" width="12.5" style="81" customWidth="1"/>
    <col min="6383" max="6383" width="69" style="81" customWidth="1"/>
    <col min="6384" max="6384" width="21.33203125" style="81" customWidth="1"/>
    <col min="6385" max="6385" width="0" style="81" hidden="1" customWidth="1"/>
    <col min="6386" max="6386" width="42.1640625" style="81" customWidth="1"/>
    <col min="6387" max="6634" width="10.83203125" style="81"/>
    <col min="6635" max="6635" width="24.6640625" style="81" customWidth="1"/>
    <col min="6636" max="6636" width="5.83203125" style="81" customWidth="1"/>
    <col min="6637" max="6637" width="18.1640625" style="81" customWidth="1"/>
    <col min="6638" max="6638" width="12.5" style="81" customWidth="1"/>
    <col min="6639" max="6639" width="69" style="81" customWidth="1"/>
    <col min="6640" max="6640" width="21.33203125" style="81" customWidth="1"/>
    <col min="6641" max="6641" width="0" style="81" hidden="1" customWidth="1"/>
    <col min="6642" max="6642" width="42.1640625" style="81" customWidth="1"/>
    <col min="6643" max="6890" width="10.83203125" style="81"/>
    <col min="6891" max="6891" width="24.6640625" style="81" customWidth="1"/>
    <col min="6892" max="6892" width="5.83203125" style="81" customWidth="1"/>
    <col min="6893" max="6893" width="18.1640625" style="81" customWidth="1"/>
    <col min="6894" max="6894" width="12.5" style="81" customWidth="1"/>
    <col min="6895" max="6895" width="69" style="81" customWidth="1"/>
    <col min="6896" max="6896" width="21.33203125" style="81" customWidth="1"/>
    <col min="6897" max="6897" width="0" style="81" hidden="1" customWidth="1"/>
    <col min="6898" max="6898" width="42.1640625" style="81" customWidth="1"/>
    <col min="6899" max="7146" width="10.83203125" style="81"/>
    <col min="7147" max="7147" width="24.6640625" style="81" customWidth="1"/>
    <col min="7148" max="7148" width="5.83203125" style="81" customWidth="1"/>
    <col min="7149" max="7149" width="18.1640625" style="81" customWidth="1"/>
    <col min="7150" max="7150" width="12.5" style="81" customWidth="1"/>
    <col min="7151" max="7151" width="69" style="81" customWidth="1"/>
    <col min="7152" max="7152" width="21.33203125" style="81" customWidth="1"/>
    <col min="7153" max="7153" width="0" style="81" hidden="1" customWidth="1"/>
    <col min="7154" max="7154" width="42.1640625" style="81" customWidth="1"/>
    <col min="7155" max="7402" width="10.83203125" style="81"/>
    <col min="7403" max="7403" width="24.6640625" style="81" customWidth="1"/>
    <col min="7404" max="7404" width="5.83203125" style="81" customWidth="1"/>
    <col min="7405" max="7405" width="18.1640625" style="81" customWidth="1"/>
    <col min="7406" max="7406" width="12.5" style="81" customWidth="1"/>
    <col min="7407" max="7407" width="69" style="81" customWidth="1"/>
    <col min="7408" max="7408" width="21.33203125" style="81" customWidth="1"/>
    <col min="7409" max="7409" width="0" style="81" hidden="1" customWidth="1"/>
    <col min="7410" max="7410" width="42.1640625" style="81" customWidth="1"/>
    <col min="7411" max="7658" width="10.83203125" style="81"/>
    <col min="7659" max="7659" width="24.6640625" style="81" customWidth="1"/>
    <col min="7660" max="7660" width="5.83203125" style="81" customWidth="1"/>
    <col min="7661" max="7661" width="18.1640625" style="81" customWidth="1"/>
    <col min="7662" max="7662" width="12.5" style="81" customWidth="1"/>
    <col min="7663" max="7663" width="69" style="81" customWidth="1"/>
    <col min="7664" max="7664" width="21.33203125" style="81" customWidth="1"/>
    <col min="7665" max="7665" width="0" style="81" hidden="1" customWidth="1"/>
    <col min="7666" max="7666" width="42.1640625" style="81" customWidth="1"/>
    <col min="7667" max="7914" width="10.83203125" style="81"/>
    <col min="7915" max="7915" width="24.6640625" style="81" customWidth="1"/>
    <col min="7916" max="7916" width="5.83203125" style="81" customWidth="1"/>
    <col min="7917" max="7917" width="18.1640625" style="81" customWidth="1"/>
    <col min="7918" max="7918" width="12.5" style="81" customWidth="1"/>
    <col min="7919" max="7919" width="69" style="81" customWidth="1"/>
    <col min="7920" max="7920" width="21.33203125" style="81" customWidth="1"/>
    <col min="7921" max="7921" width="0" style="81" hidden="1" customWidth="1"/>
    <col min="7922" max="7922" width="42.1640625" style="81" customWidth="1"/>
    <col min="7923" max="8170" width="10.83203125" style="81"/>
    <col min="8171" max="8171" width="24.6640625" style="81" customWidth="1"/>
    <col min="8172" max="8172" width="5.83203125" style="81" customWidth="1"/>
    <col min="8173" max="8173" width="18.1640625" style="81" customWidth="1"/>
    <col min="8174" max="8174" width="12.5" style="81" customWidth="1"/>
    <col min="8175" max="8175" width="69" style="81" customWidth="1"/>
    <col min="8176" max="8176" width="21.33203125" style="81" customWidth="1"/>
    <col min="8177" max="8177" width="0" style="81" hidden="1" customWidth="1"/>
    <col min="8178" max="8178" width="42.1640625" style="81" customWidth="1"/>
    <col min="8179" max="8426" width="10.83203125" style="81"/>
    <col min="8427" max="8427" width="24.6640625" style="81" customWidth="1"/>
    <col min="8428" max="8428" width="5.83203125" style="81" customWidth="1"/>
    <col min="8429" max="8429" width="18.1640625" style="81" customWidth="1"/>
    <col min="8430" max="8430" width="12.5" style="81" customWidth="1"/>
    <col min="8431" max="8431" width="69" style="81" customWidth="1"/>
    <col min="8432" max="8432" width="21.33203125" style="81" customWidth="1"/>
    <col min="8433" max="8433" width="0" style="81" hidden="1" customWidth="1"/>
    <col min="8434" max="8434" width="42.1640625" style="81" customWidth="1"/>
    <col min="8435" max="8682" width="10.83203125" style="81"/>
    <col min="8683" max="8683" width="24.6640625" style="81" customWidth="1"/>
    <col min="8684" max="8684" width="5.83203125" style="81" customWidth="1"/>
    <col min="8685" max="8685" width="18.1640625" style="81" customWidth="1"/>
    <col min="8686" max="8686" width="12.5" style="81" customWidth="1"/>
    <col min="8687" max="8687" width="69" style="81" customWidth="1"/>
    <col min="8688" max="8688" width="21.33203125" style="81" customWidth="1"/>
    <col min="8689" max="8689" width="0" style="81" hidden="1" customWidth="1"/>
    <col min="8690" max="8690" width="42.1640625" style="81" customWidth="1"/>
    <col min="8691" max="8938" width="10.83203125" style="81"/>
    <col min="8939" max="8939" width="24.6640625" style="81" customWidth="1"/>
    <col min="8940" max="8940" width="5.83203125" style="81" customWidth="1"/>
    <col min="8941" max="8941" width="18.1640625" style="81" customWidth="1"/>
    <col min="8942" max="8942" width="12.5" style="81" customWidth="1"/>
    <col min="8943" max="8943" width="69" style="81" customWidth="1"/>
    <col min="8944" max="8944" width="21.33203125" style="81" customWidth="1"/>
    <col min="8945" max="8945" width="0" style="81" hidden="1" customWidth="1"/>
    <col min="8946" max="8946" width="42.1640625" style="81" customWidth="1"/>
    <col min="8947" max="9194" width="10.83203125" style="81"/>
    <col min="9195" max="9195" width="24.6640625" style="81" customWidth="1"/>
    <col min="9196" max="9196" width="5.83203125" style="81" customWidth="1"/>
    <col min="9197" max="9197" width="18.1640625" style="81" customWidth="1"/>
    <col min="9198" max="9198" width="12.5" style="81" customWidth="1"/>
    <col min="9199" max="9199" width="69" style="81" customWidth="1"/>
    <col min="9200" max="9200" width="21.33203125" style="81" customWidth="1"/>
    <col min="9201" max="9201" width="0" style="81" hidden="1" customWidth="1"/>
    <col min="9202" max="9202" width="42.1640625" style="81" customWidth="1"/>
    <col min="9203" max="9450" width="10.83203125" style="81"/>
    <col min="9451" max="9451" width="24.6640625" style="81" customWidth="1"/>
    <col min="9452" max="9452" width="5.83203125" style="81" customWidth="1"/>
    <col min="9453" max="9453" width="18.1640625" style="81" customWidth="1"/>
    <col min="9454" max="9454" width="12.5" style="81" customWidth="1"/>
    <col min="9455" max="9455" width="69" style="81" customWidth="1"/>
    <col min="9456" max="9456" width="21.33203125" style="81" customWidth="1"/>
    <col min="9457" max="9457" width="0" style="81" hidden="1" customWidth="1"/>
    <col min="9458" max="9458" width="42.1640625" style="81" customWidth="1"/>
    <col min="9459" max="9706" width="10.83203125" style="81"/>
    <col min="9707" max="9707" width="24.6640625" style="81" customWidth="1"/>
    <col min="9708" max="9708" width="5.83203125" style="81" customWidth="1"/>
    <col min="9709" max="9709" width="18.1640625" style="81" customWidth="1"/>
    <col min="9710" max="9710" width="12.5" style="81" customWidth="1"/>
    <col min="9711" max="9711" width="69" style="81" customWidth="1"/>
    <col min="9712" max="9712" width="21.33203125" style="81" customWidth="1"/>
    <col min="9713" max="9713" width="0" style="81" hidden="1" customWidth="1"/>
    <col min="9714" max="9714" width="42.1640625" style="81" customWidth="1"/>
    <col min="9715" max="9962" width="10.83203125" style="81"/>
    <col min="9963" max="9963" width="24.6640625" style="81" customWidth="1"/>
    <col min="9964" max="9964" width="5.83203125" style="81" customWidth="1"/>
    <col min="9965" max="9965" width="18.1640625" style="81" customWidth="1"/>
    <col min="9966" max="9966" width="12.5" style="81" customWidth="1"/>
    <col min="9967" max="9967" width="69" style="81" customWidth="1"/>
    <col min="9968" max="9968" width="21.33203125" style="81" customWidth="1"/>
    <col min="9969" max="9969" width="0" style="81" hidden="1" customWidth="1"/>
    <col min="9970" max="9970" width="42.1640625" style="81" customWidth="1"/>
    <col min="9971" max="10218" width="10.83203125" style="81"/>
    <col min="10219" max="10219" width="24.6640625" style="81" customWidth="1"/>
    <col min="10220" max="10220" width="5.83203125" style="81" customWidth="1"/>
    <col min="10221" max="10221" width="18.1640625" style="81" customWidth="1"/>
    <col min="10222" max="10222" width="12.5" style="81" customWidth="1"/>
    <col min="10223" max="10223" width="69" style="81" customWidth="1"/>
    <col min="10224" max="10224" width="21.33203125" style="81" customWidth="1"/>
    <col min="10225" max="10225" width="0" style="81" hidden="1" customWidth="1"/>
    <col min="10226" max="10226" width="42.1640625" style="81" customWidth="1"/>
    <col min="10227" max="10474" width="10.83203125" style="81"/>
    <col min="10475" max="10475" width="24.6640625" style="81" customWidth="1"/>
    <col min="10476" max="10476" width="5.83203125" style="81" customWidth="1"/>
    <col min="10477" max="10477" width="18.1640625" style="81" customWidth="1"/>
    <col min="10478" max="10478" width="12.5" style="81" customWidth="1"/>
    <col min="10479" max="10479" width="69" style="81" customWidth="1"/>
    <col min="10480" max="10480" width="21.33203125" style="81" customWidth="1"/>
    <col min="10481" max="10481" width="0" style="81" hidden="1" customWidth="1"/>
    <col min="10482" max="10482" width="42.1640625" style="81" customWidth="1"/>
    <col min="10483" max="10730" width="10.83203125" style="81"/>
    <col min="10731" max="10731" width="24.6640625" style="81" customWidth="1"/>
    <col min="10732" max="10732" width="5.83203125" style="81" customWidth="1"/>
    <col min="10733" max="10733" width="18.1640625" style="81" customWidth="1"/>
    <col min="10734" max="10734" width="12.5" style="81" customWidth="1"/>
    <col min="10735" max="10735" width="69" style="81" customWidth="1"/>
    <col min="10736" max="10736" width="21.33203125" style="81" customWidth="1"/>
    <col min="10737" max="10737" width="0" style="81" hidden="1" customWidth="1"/>
    <col min="10738" max="10738" width="42.1640625" style="81" customWidth="1"/>
    <col min="10739" max="10986" width="10.83203125" style="81"/>
    <col min="10987" max="10987" width="24.6640625" style="81" customWidth="1"/>
    <col min="10988" max="10988" width="5.83203125" style="81" customWidth="1"/>
    <col min="10989" max="10989" width="18.1640625" style="81" customWidth="1"/>
    <col min="10990" max="10990" width="12.5" style="81" customWidth="1"/>
    <col min="10991" max="10991" width="69" style="81" customWidth="1"/>
    <col min="10992" max="10992" width="21.33203125" style="81" customWidth="1"/>
    <col min="10993" max="10993" width="0" style="81" hidden="1" customWidth="1"/>
    <col min="10994" max="10994" width="42.1640625" style="81" customWidth="1"/>
    <col min="10995" max="11242" width="10.83203125" style="81"/>
    <col min="11243" max="11243" width="24.6640625" style="81" customWidth="1"/>
    <col min="11244" max="11244" width="5.83203125" style="81" customWidth="1"/>
    <col min="11245" max="11245" width="18.1640625" style="81" customWidth="1"/>
    <col min="11246" max="11246" width="12.5" style="81" customWidth="1"/>
    <col min="11247" max="11247" width="69" style="81" customWidth="1"/>
    <col min="11248" max="11248" width="21.33203125" style="81" customWidth="1"/>
    <col min="11249" max="11249" width="0" style="81" hidden="1" customWidth="1"/>
    <col min="11250" max="11250" width="42.1640625" style="81" customWidth="1"/>
    <col min="11251" max="11498" width="10.83203125" style="81"/>
    <col min="11499" max="11499" width="24.6640625" style="81" customWidth="1"/>
    <col min="11500" max="11500" width="5.83203125" style="81" customWidth="1"/>
    <col min="11501" max="11501" width="18.1640625" style="81" customWidth="1"/>
    <col min="11502" max="11502" width="12.5" style="81" customWidth="1"/>
    <col min="11503" max="11503" width="69" style="81" customWidth="1"/>
    <col min="11504" max="11504" width="21.33203125" style="81" customWidth="1"/>
    <col min="11505" max="11505" width="0" style="81" hidden="1" customWidth="1"/>
    <col min="11506" max="11506" width="42.1640625" style="81" customWidth="1"/>
    <col min="11507" max="11754" width="10.83203125" style="81"/>
    <col min="11755" max="11755" width="24.6640625" style="81" customWidth="1"/>
    <col min="11756" max="11756" width="5.83203125" style="81" customWidth="1"/>
    <col min="11757" max="11757" width="18.1640625" style="81" customWidth="1"/>
    <col min="11758" max="11758" width="12.5" style="81" customWidth="1"/>
    <col min="11759" max="11759" width="69" style="81" customWidth="1"/>
    <col min="11760" max="11760" width="21.33203125" style="81" customWidth="1"/>
    <col min="11761" max="11761" width="0" style="81" hidden="1" customWidth="1"/>
    <col min="11762" max="11762" width="42.1640625" style="81" customWidth="1"/>
    <col min="11763" max="12010" width="10.83203125" style="81"/>
    <col min="12011" max="12011" width="24.6640625" style="81" customWidth="1"/>
    <col min="12012" max="12012" width="5.83203125" style="81" customWidth="1"/>
    <col min="12013" max="12013" width="18.1640625" style="81" customWidth="1"/>
    <col min="12014" max="12014" width="12.5" style="81" customWidth="1"/>
    <col min="12015" max="12015" width="69" style="81" customWidth="1"/>
    <col min="12016" max="12016" width="21.33203125" style="81" customWidth="1"/>
    <col min="12017" max="12017" width="0" style="81" hidden="1" customWidth="1"/>
    <col min="12018" max="12018" width="42.1640625" style="81" customWidth="1"/>
    <col min="12019" max="12266" width="10.83203125" style="81"/>
    <col min="12267" max="12267" width="24.6640625" style="81" customWidth="1"/>
    <col min="12268" max="12268" width="5.83203125" style="81" customWidth="1"/>
    <col min="12269" max="12269" width="18.1640625" style="81" customWidth="1"/>
    <col min="12270" max="12270" width="12.5" style="81" customWidth="1"/>
    <col min="12271" max="12271" width="69" style="81" customWidth="1"/>
    <col min="12272" max="12272" width="21.33203125" style="81" customWidth="1"/>
    <col min="12273" max="12273" width="0" style="81" hidden="1" customWidth="1"/>
    <col min="12274" max="12274" width="42.1640625" style="81" customWidth="1"/>
    <col min="12275" max="12522" width="10.83203125" style="81"/>
    <col min="12523" max="12523" width="24.6640625" style="81" customWidth="1"/>
    <col min="12524" max="12524" width="5.83203125" style="81" customWidth="1"/>
    <col min="12525" max="12525" width="18.1640625" style="81" customWidth="1"/>
    <col min="12526" max="12526" width="12.5" style="81" customWidth="1"/>
    <col min="12527" max="12527" width="69" style="81" customWidth="1"/>
    <col min="12528" max="12528" width="21.33203125" style="81" customWidth="1"/>
    <col min="12529" max="12529" width="0" style="81" hidden="1" customWidth="1"/>
    <col min="12530" max="12530" width="42.1640625" style="81" customWidth="1"/>
    <col min="12531" max="12778" width="10.83203125" style="81"/>
    <col min="12779" max="12779" width="24.6640625" style="81" customWidth="1"/>
    <col min="12780" max="12780" width="5.83203125" style="81" customWidth="1"/>
    <col min="12781" max="12781" width="18.1640625" style="81" customWidth="1"/>
    <col min="12782" max="12782" width="12.5" style="81" customWidth="1"/>
    <col min="12783" max="12783" width="69" style="81" customWidth="1"/>
    <col min="12784" max="12784" width="21.33203125" style="81" customWidth="1"/>
    <col min="12785" max="12785" width="0" style="81" hidden="1" customWidth="1"/>
    <col min="12786" max="12786" width="42.1640625" style="81" customWidth="1"/>
    <col min="12787" max="13034" width="10.83203125" style="81"/>
    <col min="13035" max="13035" width="24.6640625" style="81" customWidth="1"/>
    <col min="13036" max="13036" width="5.83203125" style="81" customWidth="1"/>
    <col min="13037" max="13037" width="18.1640625" style="81" customWidth="1"/>
    <col min="13038" max="13038" width="12.5" style="81" customWidth="1"/>
    <col min="13039" max="13039" width="69" style="81" customWidth="1"/>
    <col min="13040" max="13040" width="21.33203125" style="81" customWidth="1"/>
    <col min="13041" max="13041" width="0" style="81" hidden="1" customWidth="1"/>
    <col min="13042" max="13042" width="42.1640625" style="81" customWidth="1"/>
    <col min="13043" max="13290" width="10.83203125" style="81"/>
    <col min="13291" max="13291" width="24.6640625" style="81" customWidth="1"/>
    <col min="13292" max="13292" width="5.83203125" style="81" customWidth="1"/>
    <col min="13293" max="13293" width="18.1640625" style="81" customWidth="1"/>
    <col min="13294" max="13294" width="12.5" style="81" customWidth="1"/>
    <col min="13295" max="13295" width="69" style="81" customWidth="1"/>
    <col min="13296" max="13296" width="21.33203125" style="81" customWidth="1"/>
    <col min="13297" max="13297" width="0" style="81" hidden="1" customWidth="1"/>
    <col min="13298" max="13298" width="42.1640625" style="81" customWidth="1"/>
    <col min="13299" max="13546" width="10.83203125" style="81"/>
    <col min="13547" max="13547" width="24.6640625" style="81" customWidth="1"/>
    <col min="13548" max="13548" width="5.83203125" style="81" customWidth="1"/>
    <col min="13549" max="13549" width="18.1640625" style="81" customWidth="1"/>
    <col min="13550" max="13550" width="12.5" style="81" customWidth="1"/>
    <col min="13551" max="13551" width="69" style="81" customWidth="1"/>
    <col min="13552" max="13552" width="21.33203125" style="81" customWidth="1"/>
    <col min="13553" max="13553" width="0" style="81" hidden="1" customWidth="1"/>
    <col min="13554" max="13554" width="42.1640625" style="81" customWidth="1"/>
    <col min="13555" max="13802" width="10.83203125" style="81"/>
    <col min="13803" max="13803" width="24.6640625" style="81" customWidth="1"/>
    <col min="13804" max="13804" width="5.83203125" style="81" customWidth="1"/>
    <col min="13805" max="13805" width="18.1640625" style="81" customWidth="1"/>
    <col min="13806" max="13806" width="12.5" style="81" customWidth="1"/>
    <col min="13807" max="13807" width="69" style="81" customWidth="1"/>
    <col min="13808" max="13808" width="21.33203125" style="81" customWidth="1"/>
    <col min="13809" max="13809" width="0" style="81" hidden="1" customWidth="1"/>
    <col min="13810" max="13810" width="42.1640625" style="81" customWidth="1"/>
    <col min="13811" max="14058" width="10.83203125" style="81"/>
    <col min="14059" max="14059" width="24.6640625" style="81" customWidth="1"/>
    <col min="14060" max="14060" width="5.83203125" style="81" customWidth="1"/>
    <col min="14061" max="14061" width="18.1640625" style="81" customWidth="1"/>
    <col min="14062" max="14062" width="12.5" style="81" customWidth="1"/>
    <col min="14063" max="14063" width="69" style="81" customWidth="1"/>
    <col min="14064" max="14064" width="21.33203125" style="81" customWidth="1"/>
    <col min="14065" max="14065" width="0" style="81" hidden="1" customWidth="1"/>
    <col min="14066" max="14066" width="42.1640625" style="81" customWidth="1"/>
    <col min="14067" max="14314" width="10.83203125" style="81"/>
    <col min="14315" max="14315" width="24.6640625" style="81" customWidth="1"/>
    <col min="14316" max="14316" width="5.83203125" style="81" customWidth="1"/>
    <col min="14317" max="14317" width="18.1640625" style="81" customWidth="1"/>
    <col min="14318" max="14318" width="12.5" style="81" customWidth="1"/>
    <col min="14319" max="14319" width="69" style="81" customWidth="1"/>
    <col min="14320" max="14320" width="21.33203125" style="81" customWidth="1"/>
    <col min="14321" max="14321" width="0" style="81" hidden="1" customWidth="1"/>
    <col min="14322" max="14322" width="42.1640625" style="81" customWidth="1"/>
    <col min="14323" max="14570" width="10.83203125" style="81"/>
    <col min="14571" max="14571" width="24.6640625" style="81" customWidth="1"/>
    <col min="14572" max="14572" width="5.83203125" style="81" customWidth="1"/>
    <col min="14573" max="14573" width="18.1640625" style="81" customWidth="1"/>
    <col min="14574" max="14574" width="12.5" style="81" customWidth="1"/>
    <col min="14575" max="14575" width="69" style="81" customWidth="1"/>
    <col min="14576" max="14576" width="21.33203125" style="81" customWidth="1"/>
    <col min="14577" max="14577" width="0" style="81" hidden="1" customWidth="1"/>
    <col min="14578" max="14578" width="42.1640625" style="81" customWidth="1"/>
    <col min="14579" max="14826" width="10.83203125" style="81"/>
    <col min="14827" max="14827" width="24.6640625" style="81" customWidth="1"/>
    <col min="14828" max="14828" width="5.83203125" style="81" customWidth="1"/>
    <col min="14829" max="14829" width="18.1640625" style="81" customWidth="1"/>
    <col min="14830" max="14830" width="12.5" style="81" customWidth="1"/>
    <col min="14831" max="14831" width="69" style="81" customWidth="1"/>
    <col min="14832" max="14832" width="21.33203125" style="81" customWidth="1"/>
    <col min="14833" max="14833" width="0" style="81" hidden="1" customWidth="1"/>
    <col min="14834" max="14834" width="42.1640625" style="81" customWidth="1"/>
    <col min="14835" max="15082" width="10.83203125" style="81"/>
    <col min="15083" max="15083" width="24.6640625" style="81" customWidth="1"/>
    <col min="15084" max="15084" width="5.83203125" style="81" customWidth="1"/>
    <col min="15085" max="15085" width="18.1640625" style="81" customWidth="1"/>
    <col min="15086" max="15086" width="12.5" style="81" customWidth="1"/>
    <col min="15087" max="15087" width="69" style="81" customWidth="1"/>
    <col min="15088" max="15088" width="21.33203125" style="81" customWidth="1"/>
    <col min="15089" max="15089" width="0" style="81" hidden="1" customWidth="1"/>
    <col min="15090" max="15090" width="42.1640625" style="81" customWidth="1"/>
    <col min="15091" max="15338" width="10.83203125" style="81"/>
    <col min="15339" max="15339" width="24.6640625" style="81" customWidth="1"/>
    <col min="15340" max="15340" width="5.83203125" style="81" customWidth="1"/>
    <col min="15341" max="15341" width="18.1640625" style="81" customWidth="1"/>
    <col min="15342" max="15342" width="12.5" style="81" customWidth="1"/>
    <col min="15343" max="15343" width="69" style="81" customWidth="1"/>
    <col min="15344" max="15344" width="21.33203125" style="81" customWidth="1"/>
    <col min="15345" max="15345" width="0" style="81" hidden="1" customWidth="1"/>
    <col min="15346" max="15346" width="42.1640625" style="81" customWidth="1"/>
    <col min="15347" max="15594" width="10.83203125" style="81"/>
    <col min="15595" max="15595" width="24.6640625" style="81" customWidth="1"/>
    <col min="15596" max="15596" width="5.83203125" style="81" customWidth="1"/>
    <col min="15597" max="15597" width="18.1640625" style="81" customWidth="1"/>
    <col min="15598" max="15598" width="12.5" style="81" customWidth="1"/>
    <col min="15599" max="15599" width="69" style="81" customWidth="1"/>
    <col min="15600" max="15600" width="21.33203125" style="81" customWidth="1"/>
    <col min="15601" max="15601" width="0" style="81" hidden="1" customWidth="1"/>
    <col min="15602" max="15602" width="42.1640625" style="81" customWidth="1"/>
    <col min="15603" max="15850" width="10.83203125" style="81"/>
    <col min="15851" max="15851" width="24.6640625" style="81" customWidth="1"/>
    <col min="15852" max="15852" width="5.83203125" style="81" customWidth="1"/>
    <col min="15853" max="15853" width="18.1640625" style="81" customWidth="1"/>
    <col min="15854" max="15854" width="12.5" style="81" customWidth="1"/>
    <col min="15855" max="15855" width="69" style="81" customWidth="1"/>
    <col min="15856" max="15856" width="21.33203125" style="81" customWidth="1"/>
    <col min="15857" max="15857" width="0" style="81" hidden="1" customWidth="1"/>
    <col min="15858" max="15858" width="42.1640625" style="81" customWidth="1"/>
    <col min="15859" max="16106" width="10.83203125" style="81"/>
    <col min="16107" max="16107" width="24.6640625" style="81" customWidth="1"/>
    <col min="16108" max="16108" width="5.83203125" style="81" customWidth="1"/>
    <col min="16109" max="16109" width="18.1640625" style="81" customWidth="1"/>
    <col min="16110" max="16110" width="12.5" style="81" customWidth="1"/>
    <col min="16111" max="16111" width="69" style="81" customWidth="1"/>
    <col min="16112" max="16112" width="21.33203125" style="81" customWidth="1"/>
    <col min="16113" max="16113" width="0" style="81" hidden="1" customWidth="1"/>
    <col min="16114" max="16114" width="42.1640625" style="81" customWidth="1"/>
    <col min="16115" max="16384" width="10.83203125" style="81"/>
  </cols>
  <sheetData>
    <row r="2" spans="1:8" x14ac:dyDescent="0.25">
      <c r="A2" s="80"/>
      <c r="B2" s="80"/>
      <c r="C2" s="80"/>
      <c r="D2" s="80"/>
      <c r="E2" s="80"/>
      <c r="F2" s="80"/>
      <c r="G2" s="80"/>
      <c r="H2" s="80"/>
    </row>
    <row r="3" spans="1:8" x14ac:dyDescent="0.25">
      <c r="A3" s="80"/>
      <c r="B3" s="80"/>
      <c r="C3" s="80"/>
      <c r="D3" s="80"/>
      <c r="E3" s="80"/>
      <c r="F3" s="80"/>
      <c r="G3" s="80"/>
      <c r="H3" s="80"/>
    </row>
    <row r="4" spans="1:8" x14ac:dyDescent="0.25">
      <c r="A4" s="80"/>
      <c r="B4" s="80"/>
      <c r="C4" s="80"/>
      <c r="D4" s="80"/>
      <c r="E4" s="80"/>
      <c r="F4" s="80"/>
      <c r="G4" s="80"/>
      <c r="H4" s="80"/>
    </row>
    <row r="5" spans="1:8" x14ac:dyDescent="0.25">
      <c r="A5" s="80"/>
      <c r="B5" s="80"/>
      <c r="C5" s="80"/>
      <c r="D5" s="80"/>
      <c r="E5" s="80"/>
      <c r="F5" s="80"/>
      <c r="G5" s="80"/>
      <c r="H5" s="80"/>
    </row>
    <row r="6" spans="1:8" x14ac:dyDescent="0.25">
      <c r="A6" s="80"/>
      <c r="B6" s="80"/>
      <c r="C6" s="80"/>
      <c r="D6" s="80"/>
      <c r="E6" s="80"/>
      <c r="F6" s="80"/>
      <c r="G6" s="80"/>
      <c r="H6" s="80"/>
    </row>
    <row r="7" spans="1:8" x14ac:dyDescent="0.25">
      <c r="A7" s="80"/>
      <c r="B7" s="80"/>
      <c r="C7" s="80"/>
      <c r="D7" s="80"/>
      <c r="E7" s="80"/>
      <c r="F7" s="80"/>
      <c r="G7" s="80"/>
      <c r="H7" s="80"/>
    </row>
    <row r="8" spans="1:8" ht="13" thickBot="1" x14ac:dyDescent="0.3">
      <c r="A8" s="80"/>
      <c r="B8" s="80"/>
      <c r="C8" s="80"/>
      <c r="D8" s="80"/>
      <c r="E8" s="80"/>
      <c r="F8" s="80"/>
      <c r="G8" s="80"/>
      <c r="H8" s="80"/>
    </row>
    <row r="9" spans="1:8" ht="16" thickBot="1" x14ac:dyDescent="0.4">
      <c r="A9" s="82" t="s">
        <v>56</v>
      </c>
      <c r="B9" s="83" t="s">
        <v>57</v>
      </c>
      <c r="C9" s="84"/>
      <c r="D9" s="85" t="s">
        <v>128</v>
      </c>
      <c r="E9" s="85"/>
      <c r="F9" s="84"/>
      <c r="G9" s="86"/>
      <c r="H9" s="87" t="s">
        <v>58</v>
      </c>
    </row>
    <row r="10" spans="1:8" ht="15.5" x14ac:dyDescent="0.35">
      <c r="A10" s="88"/>
      <c r="B10" s="88" t="s">
        <v>129</v>
      </c>
      <c r="C10" s="89"/>
      <c r="D10" s="90" t="s">
        <v>79</v>
      </c>
      <c r="E10" s="90"/>
      <c r="F10" s="89"/>
      <c r="G10" s="91"/>
      <c r="H10" s="92"/>
    </row>
    <row r="11" spans="1:8" ht="15.5" x14ac:dyDescent="0.35">
      <c r="A11" s="88"/>
      <c r="B11" s="88"/>
      <c r="C11" s="89"/>
      <c r="D11" s="90"/>
      <c r="E11" s="90"/>
      <c r="F11" s="89"/>
      <c r="G11" s="91"/>
      <c r="H11" s="92"/>
    </row>
    <row r="12" spans="1:8" ht="13" x14ac:dyDescent="0.3">
      <c r="A12" s="88"/>
      <c r="B12" s="88"/>
      <c r="C12" s="89"/>
      <c r="D12" s="89"/>
      <c r="E12" s="89"/>
      <c r="F12" s="89"/>
      <c r="G12" s="91"/>
      <c r="H12" s="92"/>
    </row>
    <row r="13" spans="1:8" ht="13" x14ac:dyDescent="0.3">
      <c r="A13" s="88"/>
      <c r="B13" s="88"/>
      <c r="C13" s="89"/>
      <c r="D13" s="89"/>
      <c r="E13" s="89"/>
      <c r="F13" s="89"/>
      <c r="G13" s="91"/>
      <c r="H13" s="92"/>
    </row>
    <row r="14" spans="1:8" ht="13.5" thickBot="1" x14ac:dyDescent="0.35">
      <c r="A14" s="88"/>
      <c r="B14" s="88"/>
      <c r="C14" s="89"/>
      <c r="D14" s="89"/>
      <c r="E14" s="89"/>
      <c r="F14" s="89"/>
      <c r="G14" s="91"/>
      <c r="H14" s="92"/>
    </row>
    <row r="15" spans="1:8" ht="13" x14ac:dyDescent="0.3">
      <c r="A15" s="88"/>
      <c r="B15" s="88" t="s">
        <v>60</v>
      </c>
      <c r="C15" s="89"/>
      <c r="D15" s="89"/>
      <c r="E15" s="89"/>
      <c r="F15" s="89"/>
      <c r="G15" s="91"/>
      <c r="H15" s="93" t="s">
        <v>61</v>
      </c>
    </row>
    <row r="16" spans="1:8" ht="13.5" thickBot="1" x14ac:dyDescent="0.35">
      <c r="A16" s="94"/>
      <c r="B16" s="94" t="s">
        <v>62</v>
      </c>
      <c r="C16" s="95"/>
      <c r="D16" s="96"/>
      <c r="E16" s="95"/>
      <c r="F16" s="95"/>
      <c r="G16" s="97"/>
      <c r="H16" s="98" t="s">
        <v>63</v>
      </c>
    </row>
    <row r="17" spans="1:20" ht="13.5" thickBot="1" x14ac:dyDescent="0.35">
      <c r="A17" s="99"/>
      <c r="B17" s="100"/>
      <c r="C17" s="100"/>
      <c r="D17" s="100"/>
      <c r="E17" s="100"/>
      <c r="F17" s="100"/>
      <c r="G17" s="100"/>
      <c r="H17" s="100"/>
    </row>
    <row r="18" spans="1:20" ht="13.5" customHeight="1" thickBot="1" x14ac:dyDescent="0.35">
      <c r="A18" s="101" t="s">
        <v>64</v>
      </c>
      <c r="B18" s="241" t="s">
        <v>65</v>
      </c>
      <c r="C18" s="242"/>
      <c r="D18" s="242"/>
      <c r="E18" s="243"/>
      <c r="F18" s="243"/>
      <c r="G18" s="244"/>
      <c r="H18" s="102"/>
      <c r="I18" s="214" t="s">
        <v>241</v>
      </c>
      <c r="J18" s="215"/>
      <c r="K18" s="214" t="s">
        <v>242</v>
      </c>
      <c r="L18" s="215"/>
      <c r="M18" s="245" t="s">
        <v>243</v>
      </c>
      <c r="N18" s="246"/>
      <c r="O18" s="214"/>
      <c r="P18" s="215"/>
      <c r="Q18" s="214"/>
      <c r="R18" s="215"/>
      <c r="S18" s="214"/>
      <c r="T18" s="215"/>
    </row>
    <row r="19" spans="1:20" ht="15.75" customHeight="1" thickBot="1" x14ac:dyDescent="0.3">
      <c r="A19" s="216" t="s">
        <v>130</v>
      </c>
      <c r="B19" s="219" t="s">
        <v>131</v>
      </c>
      <c r="C19" s="220"/>
      <c r="D19" s="221"/>
      <c r="E19" s="103" t="s">
        <v>67</v>
      </c>
      <c r="F19" s="103" t="s">
        <v>68</v>
      </c>
      <c r="G19" s="228" t="s">
        <v>69</v>
      </c>
      <c r="H19" s="229"/>
      <c r="I19" s="267" t="s">
        <v>70</v>
      </c>
      <c r="J19" s="215"/>
      <c r="K19" s="267" t="s">
        <v>70</v>
      </c>
      <c r="L19" s="215"/>
      <c r="M19" s="267" t="s">
        <v>70</v>
      </c>
      <c r="N19" s="215"/>
      <c r="O19" s="107" t="s">
        <v>70</v>
      </c>
      <c r="P19" s="107"/>
      <c r="Q19" s="107" t="s">
        <v>70</v>
      </c>
      <c r="R19" s="107" t="s">
        <v>71</v>
      </c>
      <c r="S19" s="107" t="s">
        <v>70</v>
      </c>
      <c r="T19" s="107" t="s">
        <v>71</v>
      </c>
    </row>
    <row r="20" spans="1:20" ht="16" customHeight="1" x14ac:dyDescent="0.25">
      <c r="A20" s="217"/>
      <c r="B20" s="222"/>
      <c r="C20" s="223"/>
      <c r="D20" s="224"/>
      <c r="E20" s="108"/>
      <c r="G20" s="110"/>
      <c r="H20" s="111"/>
      <c r="I20" s="184"/>
      <c r="J20" s="181"/>
      <c r="K20" s="187"/>
      <c r="L20" s="188"/>
      <c r="M20" s="184"/>
      <c r="N20" s="181"/>
      <c r="O20" s="112"/>
      <c r="P20" s="112"/>
      <c r="Q20" s="112"/>
      <c r="R20" s="112"/>
      <c r="S20" s="112"/>
      <c r="T20" s="112"/>
    </row>
    <row r="21" spans="1:20" ht="16" customHeight="1" x14ac:dyDescent="0.25">
      <c r="A21" s="217"/>
      <c r="B21" s="222"/>
      <c r="C21" s="223"/>
      <c r="D21" s="224"/>
      <c r="E21" s="113"/>
      <c r="F21" s="114"/>
      <c r="G21" s="110"/>
      <c r="H21" s="115"/>
      <c r="I21" s="185"/>
      <c r="J21" s="182"/>
      <c r="K21" s="189"/>
      <c r="L21" s="190"/>
      <c r="M21" s="185"/>
      <c r="N21" s="182"/>
      <c r="O21" s="116"/>
      <c r="P21" s="116"/>
      <c r="Q21" s="116"/>
      <c r="R21" s="116"/>
      <c r="S21" s="116"/>
      <c r="T21" s="116"/>
    </row>
    <row r="22" spans="1:20" ht="40" customHeight="1" x14ac:dyDescent="0.25">
      <c r="A22" s="217"/>
      <c r="B22" s="222"/>
      <c r="C22" s="223"/>
      <c r="D22" s="224"/>
      <c r="E22" s="159"/>
      <c r="F22" s="160"/>
      <c r="G22" s="110"/>
      <c r="H22" s="115"/>
      <c r="I22" s="185"/>
      <c r="J22" s="182"/>
      <c r="K22" s="193"/>
      <c r="L22" s="190"/>
      <c r="M22" s="268" t="s">
        <v>244</v>
      </c>
      <c r="N22" s="269"/>
      <c r="O22" s="116"/>
      <c r="P22" s="119"/>
      <c r="Q22" s="116"/>
      <c r="R22" s="119"/>
      <c r="S22" s="116"/>
      <c r="T22" s="119"/>
    </row>
    <row r="23" spans="1:20" ht="12.75" customHeight="1" x14ac:dyDescent="0.35">
      <c r="A23" s="217"/>
      <c r="B23" s="222"/>
      <c r="C23" s="223"/>
      <c r="D23" s="224"/>
      <c r="E23" s="266" t="s">
        <v>132</v>
      </c>
      <c r="F23" s="2"/>
      <c r="G23"/>
      <c r="H23" t="s">
        <v>133</v>
      </c>
      <c r="I23" s="185" t="s">
        <v>141</v>
      </c>
      <c r="J23" s="182"/>
      <c r="K23" s="189"/>
      <c r="L23" s="190"/>
      <c r="M23" s="185"/>
      <c r="N23" s="182"/>
      <c r="O23" s="116"/>
      <c r="P23" s="116"/>
      <c r="Q23" s="116"/>
      <c r="R23" s="116"/>
      <c r="S23" s="116"/>
      <c r="T23" s="116"/>
    </row>
    <row r="24" spans="1:20" ht="42" customHeight="1" x14ac:dyDescent="0.35">
      <c r="A24" s="217"/>
      <c r="B24" s="222"/>
      <c r="C24" s="223"/>
      <c r="D24" s="224"/>
      <c r="E24" s="266"/>
      <c r="F24" s="2" t="s">
        <v>134</v>
      </c>
      <c r="G24" s="110"/>
      <c r="H24" s="115"/>
      <c r="I24" s="185"/>
      <c r="J24" s="182"/>
      <c r="K24" s="189"/>
      <c r="L24" s="190"/>
      <c r="M24" s="268" t="s">
        <v>245</v>
      </c>
      <c r="N24" s="269"/>
      <c r="O24" s="116"/>
      <c r="P24" s="119"/>
      <c r="Q24" s="116"/>
      <c r="R24" s="119"/>
      <c r="S24" s="116"/>
      <c r="T24" s="119"/>
    </row>
    <row r="25" spans="1:20" ht="15.5" x14ac:dyDescent="0.35">
      <c r="A25" s="217"/>
      <c r="B25" s="222"/>
      <c r="C25" s="223"/>
      <c r="D25" s="224"/>
      <c r="E25" s="266"/>
      <c r="F25" s="161"/>
      <c r="G25"/>
      <c r="H25" t="s">
        <v>135</v>
      </c>
      <c r="I25" s="185"/>
      <c r="J25" s="182"/>
      <c r="K25" s="189"/>
      <c r="L25" s="190"/>
      <c r="M25" s="185"/>
      <c r="N25" s="182"/>
      <c r="O25" s="116"/>
      <c r="P25" s="116"/>
      <c r="Q25" s="116"/>
      <c r="R25" s="116"/>
      <c r="S25" s="116"/>
      <c r="T25" s="116"/>
    </row>
    <row r="26" spans="1:20" ht="16" customHeight="1" x14ac:dyDescent="0.25">
      <c r="A26" s="217"/>
      <c r="B26" s="222"/>
      <c r="C26" s="223"/>
      <c r="D26" s="224"/>
      <c r="E26" s="161"/>
      <c r="F26" s="161"/>
      <c r="G26" s="110"/>
      <c r="H26" s="115"/>
      <c r="I26" s="185"/>
      <c r="J26" s="182"/>
      <c r="K26" s="189"/>
      <c r="L26" s="190"/>
      <c r="M26" s="185"/>
      <c r="N26" s="182"/>
      <c r="O26" s="116"/>
      <c r="P26" s="116"/>
      <c r="Q26" s="116"/>
      <c r="R26" s="116"/>
      <c r="S26" s="116"/>
      <c r="T26" s="116"/>
    </row>
    <row r="27" spans="1:20" ht="15.5" x14ac:dyDescent="0.35">
      <c r="A27" s="217"/>
      <c r="B27" s="222"/>
      <c r="C27" s="223"/>
      <c r="D27" s="224"/>
      <c r="E27" s="162"/>
      <c r="F27" s="2"/>
      <c r="G27" s="110"/>
      <c r="H27" s="135" t="s">
        <v>136</v>
      </c>
      <c r="I27" s="185"/>
      <c r="J27" s="182"/>
      <c r="K27" s="189"/>
      <c r="L27" s="190"/>
      <c r="M27" s="185"/>
      <c r="N27" s="182"/>
      <c r="O27" s="116"/>
      <c r="P27" s="119"/>
      <c r="Q27" s="116"/>
      <c r="R27" s="119"/>
      <c r="S27" s="116"/>
      <c r="T27" s="119"/>
    </row>
    <row r="28" spans="1:20" ht="16" customHeight="1" x14ac:dyDescent="0.25">
      <c r="A28" s="217"/>
      <c r="B28" s="222"/>
      <c r="C28" s="223"/>
      <c r="D28" s="224"/>
      <c r="E28" s="163"/>
      <c r="F28" s="114"/>
      <c r="G28" s="110"/>
      <c r="H28" s="115"/>
      <c r="I28" s="185"/>
      <c r="J28" s="182"/>
      <c r="K28" s="189"/>
      <c r="L28" s="190"/>
      <c r="M28" s="185"/>
      <c r="N28" s="182"/>
      <c r="O28" s="116"/>
      <c r="P28" s="116"/>
      <c r="Q28" s="116"/>
      <c r="R28" s="116"/>
      <c r="S28" s="116"/>
      <c r="T28" s="116"/>
    </row>
    <row r="29" spans="1:20" ht="17" customHeight="1" thickBot="1" x14ac:dyDescent="0.3">
      <c r="A29" s="218"/>
      <c r="B29" s="225"/>
      <c r="C29" s="226"/>
      <c r="D29" s="227"/>
      <c r="E29" s="120"/>
      <c r="F29" s="121"/>
      <c r="G29" s="122"/>
      <c r="H29" s="123"/>
      <c r="I29" s="186"/>
      <c r="J29" s="183"/>
      <c r="K29" s="191"/>
      <c r="L29" s="192"/>
      <c r="M29" s="186"/>
      <c r="N29" s="183"/>
      <c r="O29" s="124"/>
      <c r="P29" s="124"/>
      <c r="Q29" s="124"/>
      <c r="R29" s="124"/>
      <c r="S29" s="124"/>
      <c r="T29" s="124"/>
    </row>
    <row r="30" spans="1:20" ht="13.5" thickBot="1" x14ac:dyDescent="0.35">
      <c r="A30" s="216" t="s">
        <v>137</v>
      </c>
      <c r="B30" s="231" t="s">
        <v>138</v>
      </c>
      <c r="C30" s="232"/>
      <c r="D30" s="233"/>
      <c r="E30" s="103" t="s">
        <v>67</v>
      </c>
      <c r="F30" s="125" t="s">
        <v>68</v>
      </c>
      <c r="G30" s="228" t="s">
        <v>69</v>
      </c>
      <c r="H30" s="240"/>
      <c r="I30" s="102" t="s">
        <v>70</v>
      </c>
      <c r="J30" s="102" t="s">
        <v>71</v>
      </c>
      <c r="K30" s="102" t="s">
        <v>73</v>
      </c>
      <c r="L30" s="102" t="s">
        <v>71</v>
      </c>
      <c r="M30" s="102" t="s">
        <v>73</v>
      </c>
      <c r="N30" s="102" t="s">
        <v>71</v>
      </c>
      <c r="O30" s="102" t="s">
        <v>70</v>
      </c>
      <c r="P30" s="102" t="s">
        <v>71</v>
      </c>
      <c r="Q30" s="102" t="s">
        <v>70</v>
      </c>
      <c r="R30" s="102" t="s">
        <v>71</v>
      </c>
      <c r="S30" s="102" t="s">
        <v>70</v>
      </c>
      <c r="T30" s="102" t="s">
        <v>71</v>
      </c>
    </row>
    <row r="31" spans="1:20" ht="13" x14ac:dyDescent="0.25">
      <c r="A31" s="217"/>
      <c r="B31" s="234"/>
      <c r="C31" s="235"/>
      <c r="D31" s="236"/>
      <c r="E31" s="126"/>
      <c r="F31" s="127"/>
      <c r="G31" s="110"/>
      <c r="H31" s="128"/>
      <c r="I31" s="129"/>
      <c r="J31" s="129"/>
      <c r="K31" s="129"/>
      <c r="L31" s="129"/>
      <c r="M31" s="129"/>
      <c r="N31" s="129"/>
      <c r="O31" s="129"/>
      <c r="P31" s="129"/>
      <c r="Q31" s="129"/>
      <c r="R31" s="129"/>
      <c r="S31" s="129"/>
      <c r="T31" s="129"/>
    </row>
    <row r="32" spans="1:20" ht="13" x14ac:dyDescent="0.25">
      <c r="A32" s="217"/>
      <c r="B32" s="234"/>
      <c r="C32" s="235"/>
      <c r="D32" s="236"/>
      <c r="E32" s="130"/>
      <c r="F32" s="131"/>
      <c r="G32" s="110"/>
      <c r="H32" s="132"/>
      <c r="I32" s="133"/>
      <c r="J32" s="133"/>
      <c r="K32" s="133"/>
      <c r="L32" s="133"/>
      <c r="M32" s="133"/>
      <c r="N32" s="133"/>
      <c r="O32" s="133"/>
      <c r="P32" s="133"/>
      <c r="Q32" s="133"/>
      <c r="R32" s="133"/>
      <c r="S32" s="133"/>
      <c r="T32" s="133"/>
    </row>
    <row r="33" spans="1:20" ht="13" x14ac:dyDescent="0.25">
      <c r="A33" s="217"/>
      <c r="B33" s="234"/>
      <c r="C33" s="235"/>
      <c r="D33" s="236"/>
      <c r="E33" s="134"/>
      <c r="F33" s="135"/>
      <c r="G33" s="110"/>
      <c r="H33" s="132"/>
      <c r="I33" s="133"/>
      <c r="J33" s="133"/>
      <c r="K33" s="133"/>
      <c r="L33" s="133"/>
      <c r="M33" s="133"/>
      <c r="N33" s="133"/>
      <c r="O33" s="133"/>
      <c r="P33" s="133"/>
      <c r="Q33" s="133"/>
      <c r="R33" s="133"/>
      <c r="S33" s="133"/>
      <c r="T33" s="133"/>
    </row>
    <row r="34" spans="1:20" ht="15.5" x14ac:dyDescent="0.35">
      <c r="A34" s="217"/>
      <c r="B34" s="234"/>
      <c r="C34" s="235"/>
      <c r="D34" s="236"/>
      <c r="E34" s="164"/>
      <c r="F34" s="164"/>
      <c r="G34" s="164"/>
      <c r="H34" s="164"/>
      <c r="I34" s="164"/>
      <c r="J34" s="164"/>
      <c r="K34" s="164"/>
      <c r="L34" s="164"/>
      <c r="M34" s="133"/>
      <c r="N34" s="133"/>
      <c r="O34" s="133"/>
      <c r="P34" s="133"/>
      <c r="Q34" s="133"/>
      <c r="R34" s="133"/>
      <c r="S34" s="133"/>
      <c r="T34" s="133"/>
    </row>
    <row r="35" spans="1:20" ht="13" x14ac:dyDescent="0.25">
      <c r="A35" s="217"/>
      <c r="B35" s="234"/>
      <c r="C35" s="235"/>
      <c r="D35" s="236"/>
      <c r="E35" s="130"/>
      <c r="F35" s="131"/>
      <c r="G35" s="110"/>
      <c r="H35" s="132"/>
      <c r="I35" s="133"/>
      <c r="J35" s="133"/>
      <c r="K35" s="133"/>
      <c r="L35" s="133"/>
      <c r="M35" s="133"/>
      <c r="N35" s="133"/>
      <c r="O35" s="133"/>
      <c r="P35" s="133"/>
      <c r="Q35" s="133"/>
      <c r="R35" s="133"/>
      <c r="S35" s="133"/>
      <c r="T35" s="133"/>
    </row>
    <row r="36" spans="1:20" ht="15.5" x14ac:dyDescent="0.35">
      <c r="A36" s="217"/>
      <c r="B36" s="234"/>
      <c r="C36" s="235"/>
      <c r="D36" s="236"/>
      <c r="E36" s="164" t="s">
        <v>139</v>
      </c>
      <c r="F36" s="2" t="s">
        <v>134</v>
      </c>
      <c r="G36" s="110"/>
      <c r="H36" s="165" t="s">
        <v>140</v>
      </c>
      <c r="I36" s="133" t="s">
        <v>141</v>
      </c>
      <c r="J36" s="133"/>
      <c r="K36" s="133"/>
      <c r="L36" s="136"/>
      <c r="M36" s="133"/>
      <c r="N36" s="136"/>
      <c r="O36" s="133"/>
      <c r="P36" s="136"/>
      <c r="Q36" s="133"/>
      <c r="R36" s="136"/>
      <c r="S36" s="133"/>
      <c r="T36" s="136"/>
    </row>
    <row r="37" spans="1:20" ht="13" x14ac:dyDescent="0.25">
      <c r="A37" s="217"/>
      <c r="B37" s="234"/>
      <c r="C37" s="235"/>
      <c r="D37" s="236"/>
      <c r="E37" s="130"/>
      <c r="F37" s="131"/>
      <c r="G37" s="110"/>
      <c r="H37" s="132"/>
      <c r="I37" s="133"/>
      <c r="J37" s="133"/>
      <c r="K37" s="133"/>
      <c r="L37" s="136"/>
      <c r="M37" s="133"/>
      <c r="N37" s="136"/>
      <c r="O37" s="133"/>
      <c r="P37" s="136"/>
      <c r="Q37" s="133"/>
      <c r="R37" s="136"/>
      <c r="S37" s="133"/>
      <c r="T37" s="136"/>
    </row>
    <row r="38" spans="1:20" ht="13" x14ac:dyDescent="0.25">
      <c r="A38" s="217"/>
      <c r="B38" s="234"/>
      <c r="C38" s="235"/>
      <c r="D38" s="236"/>
      <c r="E38" s="137"/>
      <c r="F38" s="131"/>
      <c r="G38" s="110"/>
      <c r="H38" s="132"/>
      <c r="I38" s="133"/>
      <c r="J38" s="133"/>
      <c r="K38" s="133"/>
      <c r="L38" s="133"/>
      <c r="M38" s="133"/>
      <c r="N38" s="133"/>
      <c r="O38" s="133"/>
      <c r="P38" s="133"/>
      <c r="Q38" s="133"/>
      <c r="R38" s="133"/>
      <c r="S38" s="133"/>
      <c r="T38" s="133"/>
    </row>
    <row r="39" spans="1:20" ht="13" x14ac:dyDescent="0.25">
      <c r="A39" s="217"/>
      <c r="B39" s="234"/>
      <c r="C39" s="235"/>
      <c r="D39" s="236"/>
      <c r="F39" s="138"/>
      <c r="G39" s="110"/>
      <c r="H39" s="132"/>
      <c r="I39" s="139"/>
      <c r="J39" s="139"/>
      <c r="K39" s="139"/>
      <c r="L39" s="139"/>
      <c r="M39" s="139"/>
      <c r="N39" s="139"/>
      <c r="O39" s="139"/>
      <c r="P39" s="139"/>
      <c r="Q39" s="139"/>
      <c r="R39" s="139"/>
      <c r="S39" s="139"/>
      <c r="T39" s="139"/>
    </row>
    <row r="40" spans="1:20" ht="15.75" customHeight="1" x14ac:dyDescent="0.25">
      <c r="A40" s="217"/>
      <c r="B40" s="234"/>
      <c r="C40" s="235"/>
      <c r="D40" s="236"/>
      <c r="E40" s="130"/>
      <c r="F40" s="131"/>
      <c r="G40" s="110"/>
      <c r="H40" s="132"/>
      <c r="I40" s="139"/>
      <c r="J40" s="139"/>
      <c r="K40" s="139"/>
      <c r="L40" s="139"/>
      <c r="M40" s="139"/>
      <c r="N40" s="139"/>
      <c r="O40" s="139"/>
      <c r="P40" s="139"/>
      <c r="Q40" s="139"/>
      <c r="R40" s="139"/>
      <c r="S40" s="139"/>
      <c r="T40" s="139"/>
    </row>
    <row r="41" spans="1:20" ht="15" customHeight="1" x14ac:dyDescent="0.25">
      <c r="A41" s="217"/>
      <c r="B41" s="234"/>
      <c r="C41" s="235"/>
      <c r="D41" s="236"/>
      <c r="E41" s="130"/>
      <c r="F41" s="131"/>
      <c r="G41" s="110"/>
      <c r="H41" s="132"/>
      <c r="I41" s="139"/>
      <c r="J41" s="139"/>
      <c r="K41" s="139"/>
      <c r="L41" s="139"/>
      <c r="M41" s="139"/>
      <c r="N41" s="139"/>
      <c r="O41" s="139"/>
      <c r="P41" s="139"/>
      <c r="Q41" s="139"/>
      <c r="R41" s="139"/>
      <c r="S41" s="139"/>
      <c r="T41" s="139"/>
    </row>
    <row r="42" spans="1:20" ht="15.75" customHeight="1" thickBot="1" x14ac:dyDescent="0.3">
      <c r="A42" s="230"/>
      <c r="B42" s="237"/>
      <c r="C42" s="238"/>
      <c r="D42" s="239"/>
      <c r="E42" s="140"/>
      <c r="F42" s="141"/>
      <c r="G42" s="122"/>
      <c r="H42" s="142"/>
      <c r="I42" s="143"/>
      <c r="J42" s="143"/>
      <c r="K42" s="143"/>
      <c r="L42" s="143"/>
      <c r="M42" s="143"/>
      <c r="N42" s="143"/>
      <c r="O42" s="143"/>
      <c r="P42" s="143"/>
      <c r="Q42" s="143"/>
      <c r="R42" s="143"/>
      <c r="S42" s="143"/>
      <c r="T42" s="143"/>
    </row>
    <row r="43" spans="1:20" ht="13.5" thickBot="1" x14ac:dyDescent="0.3">
      <c r="A43" s="110"/>
      <c r="B43" s="137"/>
      <c r="C43" s="137"/>
      <c r="D43" s="137"/>
      <c r="E43" s="137"/>
      <c r="F43" s="137"/>
      <c r="G43" s="137"/>
      <c r="H43" s="144"/>
    </row>
    <row r="44" spans="1:20" x14ac:dyDescent="0.25">
      <c r="A44" s="257" t="s">
        <v>142</v>
      </c>
      <c r="B44" s="258"/>
      <c r="C44" s="258"/>
      <c r="D44" s="258"/>
      <c r="E44" s="258"/>
      <c r="F44" s="258"/>
      <c r="G44" s="258"/>
      <c r="H44" s="259"/>
    </row>
    <row r="45" spans="1:20" ht="13" thickBot="1" x14ac:dyDescent="0.3">
      <c r="A45" s="260"/>
      <c r="B45" s="261"/>
      <c r="C45" s="261"/>
      <c r="D45" s="261"/>
      <c r="E45" s="261"/>
      <c r="F45" s="261"/>
      <c r="G45" s="261"/>
      <c r="H45" s="262"/>
    </row>
    <row r="46" spans="1:20" ht="13" x14ac:dyDescent="0.3">
      <c r="A46" s="263" t="s">
        <v>74</v>
      </c>
      <c r="B46" s="264"/>
      <c r="C46" s="264"/>
      <c r="D46" s="264"/>
      <c r="E46" s="264"/>
      <c r="F46" s="264"/>
      <c r="G46" s="264"/>
      <c r="H46" s="265"/>
    </row>
    <row r="47" spans="1:20" x14ac:dyDescent="0.25">
      <c r="A47" s="256" t="s">
        <v>143</v>
      </c>
      <c r="B47" s="248"/>
      <c r="C47" s="248"/>
      <c r="D47" s="248"/>
      <c r="E47" s="248"/>
      <c r="F47" s="248"/>
      <c r="G47" s="248"/>
      <c r="H47" s="249"/>
    </row>
    <row r="48" spans="1:20" ht="21.75" customHeight="1" x14ac:dyDescent="0.25">
      <c r="A48" s="250"/>
      <c r="B48" s="251"/>
      <c r="C48" s="251"/>
      <c r="D48" s="251"/>
      <c r="E48" s="251"/>
      <c r="F48" s="251"/>
      <c r="G48" s="251"/>
      <c r="H48" s="252"/>
    </row>
    <row r="49" spans="1:20" ht="13" x14ac:dyDescent="0.3">
      <c r="A49" s="253" t="s">
        <v>75</v>
      </c>
      <c r="B49" s="254"/>
      <c r="C49" s="254"/>
      <c r="D49" s="254"/>
      <c r="E49" s="254"/>
      <c r="F49" s="254"/>
      <c r="G49" s="254"/>
      <c r="H49" s="255"/>
    </row>
    <row r="50" spans="1:20" x14ac:dyDescent="0.25">
      <c r="A50" s="256"/>
      <c r="B50" s="248"/>
      <c r="C50" s="248"/>
      <c r="D50" s="248"/>
      <c r="E50" s="248"/>
      <c r="F50" s="248"/>
      <c r="G50" s="248"/>
      <c r="H50" s="249"/>
    </row>
    <row r="51" spans="1:20" ht="30.75" customHeight="1" x14ac:dyDescent="0.25">
      <c r="A51" s="250"/>
      <c r="B51" s="251"/>
      <c r="C51" s="251"/>
      <c r="D51" s="251"/>
      <c r="E51" s="251"/>
      <c r="F51" s="251"/>
      <c r="G51" s="251"/>
      <c r="H51" s="252"/>
    </row>
    <row r="52" spans="1:20" ht="13" x14ac:dyDescent="0.3">
      <c r="A52" s="253" t="s">
        <v>76</v>
      </c>
      <c r="B52" s="254"/>
      <c r="C52" s="254"/>
      <c r="D52" s="254"/>
      <c r="E52" s="254"/>
      <c r="F52" s="254"/>
      <c r="G52" s="254"/>
      <c r="H52" s="255"/>
    </row>
    <row r="53" spans="1:20" x14ac:dyDescent="0.25">
      <c r="A53" s="247"/>
      <c r="B53" s="248"/>
      <c r="C53" s="248"/>
      <c r="D53" s="248"/>
      <c r="E53" s="248"/>
      <c r="F53" s="248"/>
      <c r="G53" s="248"/>
      <c r="H53" s="249"/>
    </row>
    <row r="54" spans="1:20" ht="24.75" customHeight="1" x14ac:dyDescent="0.25">
      <c r="A54" s="250"/>
      <c r="B54" s="251"/>
      <c r="C54" s="251"/>
      <c r="D54" s="251"/>
      <c r="E54" s="251"/>
      <c r="F54" s="251"/>
      <c r="G54" s="251"/>
      <c r="H54" s="252"/>
    </row>
    <row r="55" spans="1:20" ht="13" x14ac:dyDescent="0.3">
      <c r="A55" s="253" t="s">
        <v>77</v>
      </c>
      <c r="B55" s="254"/>
      <c r="C55" s="254"/>
      <c r="D55" s="254"/>
      <c r="E55" s="254"/>
      <c r="F55" s="254"/>
      <c r="G55" s="254"/>
      <c r="H55" s="255"/>
      <c r="I55" s="81"/>
      <c r="J55" s="81"/>
      <c r="K55" s="81"/>
      <c r="L55" s="81"/>
      <c r="M55" s="81"/>
      <c r="N55" s="81"/>
      <c r="O55" s="81"/>
      <c r="P55" s="81"/>
      <c r="Q55" s="81"/>
      <c r="R55" s="81"/>
      <c r="S55" s="81"/>
      <c r="T55" s="81"/>
    </row>
    <row r="56" spans="1:20" x14ac:dyDescent="0.25">
      <c r="A56" s="256"/>
      <c r="B56" s="248"/>
      <c r="C56" s="248"/>
      <c r="D56" s="248"/>
      <c r="E56" s="248"/>
      <c r="F56" s="248"/>
      <c r="G56" s="248"/>
      <c r="H56" s="249"/>
      <c r="I56" s="81"/>
      <c r="J56" s="81"/>
      <c r="K56" s="81"/>
      <c r="L56" s="81"/>
      <c r="M56" s="81"/>
      <c r="N56" s="81"/>
      <c r="O56" s="81"/>
      <c r="P56" s="81"/>
      <c r="Q56" s="81"/>
      <c r="R56" s="81"/>
      <c r="S56" s="81"/>
      <c r="T56" s="81"/>
    </row>
    <row r="57" spans="1:20" ht="30.75" customHeight="1" x14ac:dyDescent="0.25">
      <c r="A57" s="250"/>
      <c r="B57" s="251"/>
      <c r="C57" s="251"/>
      <c r="D57" s="251"/>
      <c r="E57" s="251"/>
      <c r="F57" s="251"/>
      <c r="G57" s="251"/>
      <c r="H57" s="252"/>
      <c r="I57" s="81"/>
      <c r="J57" s="81"/>
      <c r="K57" s="81"/>
      <c r="L57" s="81"/>
      <c r="M57" s="81"/>
      <c r="N57" s="81"/>
      <c r="O57" s="81"/>
      <c r="P57" s="81"/>
      <c r="Q57" s="81"/>
      <c r="R57" s="81"/>
      <c r="S57" s="81"/>
      <c r="T57" s="81"/>
    </row>
    <row r="58" spans="1:20" x14ac:dyDescent="0.25">
      <c r="A58" s="144"/>
      <c r="B58" s="144"/>
      <c r="C58" s="144"/>
      <c r="E58" s="144"/>
      <c r="F58" s="144"/>
      <c r="G58" s="144"/>
      <c r="H58" s="144"/>
      <c r="I58" s="81"/>
      <c r="J58" s="81"/>
      <c r="K58" s="81"/>
      <c r="L58" s="81"/>
      <c r="M58" s="81"/>
      <c r="N58" s="81"/>
      <c r="O58" s="81"/>
      <c r="P58" s="81"/>
      <c r="Q58" s="81"/>
      <c r="R58" s="81"/>
      <c r="S58" s="81"/>
      <c r="T58" s="81"/>
    </row>
    <row r="59" spans="1:20" x14ac:dyDescent="0.25">
      <c r="A59" s="80"/>
      <c r="B59" s="80"/>
      <c r="C59" s="80"/>
      <c r="D59" s="80"/>
      <c r="E59" s="80"/>
      <c r="F59" s="80"/>
      <c r="G59" s="80"/>
      <c r="H59" s="80"/>
      <c r="I59" s="81"/>
      <c r="J59" s="81"/>
      <c r="K59" s="81"/>
      <c r="L59" s="81"/>
      <c r="M59" s="81"/>
      <c r="N59" s="81"/>
      <c r="O59" s="81"/>
      <c r="P59" s="81"/>
      <c r="Q59" s="81"/>
      <c r="R59" s="81"/>
      <c r="S59" s="81"/>
      <c r="T59" s="81"/>
    </row>
    <row r="60" spans="1:20" x14ac:dyDescent="0.25">
      <c r="A60" s="80"/>
      <c r="B60" s="80"/>
      <c r="C60" s="80"/>
      <c r="D60" s="80"/>
      <c r="E60" s="80"/>
      <c r="F60" s="80"/>
      <c r="G60" s="80"/>
      <c r="H60" s="80"/>
      <c r="I60" s="81"/>
      <c r="J60" s="81"/>
      <c r="K60" s="81"/>
      <c r="L60" s="81"/>
      <c r="M60" s="81"/>
      <c r="N60" s="81"/>
      <c r="O60" s="81"/>
      <c r="P60" s="81"/>
      <c r="Q60" s="81"/>
      <c r="R60" s="81"/>
      <c r="S60" s="81"/>
      <c r="T60" s="81"/>
    </row>
    <row r="61" spans="1:20" x14ac:dyDescent="0.25">
      <c r="A61" s="80"/>
      <c r="B61" s="80"/>
      <c r="C61" s="80"/>
      <c r="D61" s="80"/>
      <c r="E61" s="80"/>
      <c r="F61" s="80"/>
      <c r="G61" s="80"/>
      <c r="H61" s="80"/>
      <c r="I61" s="81"/>
      <c r="J61" s="81"/>
      <c r="K61" s="81"/>
      <c r="L61" s="81"/>
      <c r="M61" s="81"/>
      <c r="N61" s="81"/>
      <c r="O61" s="81"/>
      <c r="P61" s="81"/>
      <c r="Q61" s="81"/>
      <c r="R61" s="81"/>
      <c r="S61" s="81"/>
      <c r="T61" s="81"/>
    </row>
    <row r="62" spans="1:20" x14ac:dyDescent="0.25">
      <c r="A62" s="80"/>
      <c r="B62" s="80"/>
      <c r="C62" s="80"/>
      <c r="D62" s="80"/>
      <c r="E62" s="80"/>
      <c r="F62" s="80"/>
      <c r="G62" s="80"/>
      <c r="H62" s="80"/>
      <c r="I62" s="81"/>
      <c r="J62" s="81"/>
      <c r="K62" s="81"/>
      <c r="L62" s="81"/>
      <c r="M62" s="81"/>
      <c r="N62" s="81"/>
      <c r="O62" s="81"/>
      <c r="P62" s="81"/>
      <c r="Q62" s="81"/>
      <c r="R62" s="81"/>
      <c r="S62" s="81"/>
      <c r="T62" s="81"/>
    </row>
    <row r="63" spans="1:20" x14ac:dyDescent="0.25">
      <c r="A63" s="80"/>
      <c r="B63" s="80"/>
      <c r="C63" s="80"/>
      <c r="D63" s="80"/>
      <c r="E63" s="80"/>
      <c r="F63" s="80"/>
      <c r="G63" s="80"/>
      <c r="H63" s="80"/>
      <c r="I63" s="81"/>
      <c r="J63" s="81"/>
      <c r="K63" s="81"/>
      <c r="L63" s="81"/>
      <c r="M63" s="81"/>
      <c r="N63" s="81"/>
      <c r="O63" s="81"/>
      <c r="P63" s="81"/>
      <c r="Q63" s="81"/>
      <c r="R63" s="81"/>
      <c r="S63" s="81"/>
      <c r="T63" s="81"/>
    </row>
    <row r="64" spans="1:20" x14ac:dyDescent="0.25">
      <c r="A64" s="80"/>
      <c r="B64" s="80"/>
      <c r="C64" s="80"/>
      <c r="D64" s="80"/>
      <c r="E64" s="80"/>
      <c r="F64" s="80"/>
      <c r="G64" s="80"/>
      <c r="H64" s="80"/>
      <c r="I64" s="81"/>
      <c r="J64" s="81"/>
      <c r="K64" s="81"/>
      <c r="L64" s="81"/>
      <c r="M64" s="81"/>
      <c r="N64" s="81"/>
      <c r="O64" s="81"/>
      <c r="P64" s="81"/>
      <c r="Q64" s="81"/>
      <c r="R64" s="81"/>
      <c r="S64" s="81"/>
      <c r="T64" s="81"/>
    </row>
    <row r="65" spans="1:20" x14ac:dyDescent="0.25">
      <c r="A65" s="80"/>
      <c r="B65" s="80"/>
      <c r="C65" s="80"/>
      <c r="D65" s="80"/>
      <c r="E65" s="80"/>
      <c r="F65" s="80"/>
      <c r="G65" s="80"/>
      <c r="H65" s="80"/>
      <c r="I65" s="81"/>
      <c r="J65" s="81"/>
      <c r="K65" s="81"/>
      <c r="L65" s="81"/>
      <c r="M65" s="81"/>
      <c r="N65" s="81"/>
      <c r="O65" s="81"/>
      <c r="P65" s="81"/>
      <c r="Q65" s="81"/>
      <c r="R65" s="81"/>
      <c r="S65" s="81"/>
      <c r="T65" s="81"/>
    </row>
    <row r="66" spans="1:20" x14ac:dyDescent="0.25">
      <c r="A66" s="80"/>
      <c r="B66" s="80"/>
      <c r="C66" s="80"/>
      <c r="D66" s="80"/>
      <c r="E66" s="80"/>
      <c r="F66" s="80"/>
      <c r="G66" s="80"/>
      <c r="H66" s="80"/>
      <c r="I66" s="81"/>
      <c r="J66" s="81"/>
      <c r="K66" s="81"/>
      <c r="L66" s="81"/>
      <c r="M66" s="81"/>
      <c r="N66" s="81"/>
      <c r="O66" s="81"/>
      <c r="P66" s="81"/>
      <c r="Q66" s="81"/>
      <c r="R66" s="81"/>
      <c r="S66" s="81"/>
      <c r="T66" s="81"/>
    </row>
    <row r="67" spans="1:20" x14ac:dyDescent="0.25">
      <c r="A67" s="80"/>
      <c r="B67" s="80"/>
      <c r="C67" s="80"/>
      <c r="D67" s="80"/>
      <c r="E67" s="80"/>
      <c r="F67" s="80"/>
      <c r="G67" s="80"/>
      <c r="H67" s="80"/>
      <c r="I67" s="81"/>
      <c r="J67" s="81"/>
      <c r="K67" s="81"/>
      <c r="L67" s="81"/>
      <c r="M67" s="81"/>
      <c r="N67" s="81"/>
      <c r="O67" s="81"/>
      <c r="P67" s="81"/>
      <c r="Q67" s="81"/>
      <c r="R67" s="81"/>
      <c r="S67" s="81"/>
      <c r="T67" s="81"/>
    </row>
    <row r="68" spans="1:20" x14ac:dyDescent="0.25">
      <c r="A68" s="80"/>
      <c r="B68" s="80"/>
      <c r="C68" s="80"/>
      <c r="D68" s="80"/>
      <c r="E68" s="80"/>
      <c r="F68" s="80"/>
      <c r="G68" s="80"/>
      <c r="H68" s="80"/>
      <c r="I68" s="81"/>
      <c r="J68" s="81"/>
      <c r="K68" s="81"/>
      <c r="L68" s="81"/>
      <c r="M68" s="81"/>
      <c r="N68" s="81"/>
      <c r="O68" s="81"/>
      <c r="P68" s="81"/>
      <c r="Q68" s="81"/>
      <c r="R68" s="81"/>
      <c r="S68" s="81"/>
      <c r="T68" s="81"/>
    </row>
    <row r="69" spans="1:20" x14ac:dyDescent="0.25">
      <c r="A69" s="80"/>
      <c r="B69" s="80"/>
      <c r="C69" s="80"/>
      <c r="D69" s="80"/>
      <c r="E69" s="80"/>
      <c r="F69" s="80"/>
      <c r="G69" s="80"/>
      <c r="H69" s="80"/>
      <c r="I69" s="81"/>
      <c r="J69" s="81"/>
      <c r="K69" s="81"/>
      <c r="L69" s="81"/>
      <c r="M69" s="81"/>
      <c r="N69" s="81"/>
      <c r="O69" s="81"/>
      <c r="P69" s="81"/>
      <c r="Q69" s="81"/>
      <c r="R69" s="81"/>
      <c r="S69" s="81"/>
      <c r="T69" s="81"/>
    </row>
    <row r="70" spans="1:20" x14ac:dyDescent="0.25">
      <c r="A70" s="80"/>
      <c r="B70" s="80"/>
      <c r="C70" s="80"/>
      <c r="D70" s="80"/>
      <c r="E70" s="80"/>
      <c r="F70" s="80"/>
      <c r="G70" s="80"/>
      <c r="H70" s="80"/>
      <c r="I70" s="81"/>
      <c r="J70" s="81"/>
      <c r="K70" s="81"/>
      <c r="L70" s="81"/>
      <c r="M70" s="81"/>
      <c r="N70" s="81"/>
      <c r="O70" s="81"/>
      <c r="P70" s="81"/>
      <c r="Q70" s="81"/>
      <c r="R70" s="81"/>
      <c r="S70" s="81"/>
      <c r="T70" s="81"/>
    </row>
    <row r="71" spans="1:20" x14ac:dyDescent="0.25">
      <c r="A71" s="80"/>
      <c r="B71" s="80"/>
      <c r="C71" s="80"/>
      <c r="D71" s="80"/>
      <c r="E71" s="80"/>
      <c r="F71" s="80"/>
      <c r="G71" s="80"/>
      <c r="H71" s="80"/>
      <c r="I71" s="81"/>
      <c r="J71" s="81"/>
      <c r="K71" s="81"/>
      <c r="L71" s="81"/>
      <c r="M71" s="81"/>
      <c r="N71" s="81"/>
      <c r="O71" s="81"/>
      <c r="P71" s="81"/>
      <c r="Q71" s="81"/>
      <c r="R71" s="81"/>
      <c r="S71" s="81"/>
      <c r="T71" s="81"/>
    </row>
    <row r="72" spans="1:20" x14ac:dyDescent="0.25">
      <c r="A72" s="80"/>
      <c r="B72" s="80"/>
      <c r="C72" s="80"/>
      <c r="D72" s="80"/>
      <c r="E72" s="80"/>
      <c r="F72" s="80"/>
      <c r="G72" s="80"/>
      <c r="H72" s="80"/>
      <c r="I72" s="81"/>
      <c r="J72" s="81"/>
      <c r="K72" s="81"/>
      <c r="L72" s="81"/>
      <c r="M72" s="81"/>
      <c r="N72" s="81"/>
      <c r="O72" s="81"/>
      <c r="P72" s="81"/>
      <c r="Q72" s="81"/>
      <c r="R72" s="81"/>
      <c r="S72" s="81"/>
      <c r="T72" s="81"/>
    </row>
    <row r="73" spans="1:20" x14ac:dyDescent="0.25">
      <c r="A73" s="80"/>
      <c r="B73" s="80"/>
      <c r="C73" s="80"/>
      <c r="D73" s="80"/>
      <c r="E73" s="80"/>
      <c r="F73" s="80"/>
      <c r="G73" s="80"/>
      <c r="H73" s="80"/>
      <c r="I73" s="81"/>
      <c r="J73" s="81"/>
      <c r="K73" s="81"/>
      <c r="L73" s="81"/>
      <c r="M73" s="81"/>
      <c r="N73" s="81"/>
      <c r="O73" s="81"/>
      <c r="P73" s="81"/>
      <c r="Q73" s="81"/>
      <c r="R73" s="81"/>
      <c r="S73" s="81"/>
      <c r="T73" s="81"/>
    </row>
    <row r="74" spans="1:20" x14ac:dyDescent="0.25">
      <c r="A74" s="80"/>
      <c r="B74" s="80"/>
      <c r="C74" s="80"/>
      <c r="D74" s="80"/>
      <c r="E74" s="80"/>
      <c r="F74" s="80"/>
      <c r="G74" s="80"/>
      <c r="H74" s="80"/>
      <c r="I74" s="81"/>
      <c r="J74" s="81"/>
      <c r="K74" s="81"/>
      <c r="L74" s="81"/>
      <c r="M74" s="81"/>
      <c r="N74" s="81"/>
      <c r="O74" s="81"/>
      <c r="P74" s="81"/>
      <c r="Q74" s="81"/>
      <c r="R74" s="81"/>
      <c r="S74" s="81"/>
      <c r="T74" s="81"/>
    </row>
    <row r="75" spans="1:20" x14ac:dyDescent="0.25">
      <c r="A75" s="80"/>
      <c r="B75" s="80"/>
      <c r="C75" s="80"/>
      <c r="D75" s="80"/>
      <c r="E75" s="80"/>
      <c r="F75" s="80"/>
      <c r="G75" s="80"/>
      <c r="H75" s="80"/>
      <c r="I75" s="81"/>
      <c r="J75" s="81"/>
      <c r="K75" s="81"/>
      <c r="L75" s="81"/>
      <c r="M75" s="81"/>
      <c r="N75" s="81"/>
      <c r="O75" s="81"/>
      <c r="P75" s="81"/>
      <c r="Q75" s="81"/>
      <c r="R75" s="81"/>
      <c r="S75" s="81"/>
      <c r="T75" s="81"/>
    </row>
    <row r="76" spans="1:20" x14ac:dyDescent="0.25">
      <c r="A76" s="80"/>
      <c r="B76" s="80"/>
      <c r="C76" s="80"/>
      <c r="D76" s="80"/>
      <c r="E76" s="80"/>
      <c r="F76" s="80"/>
      <c r="G76" s="80"/>
      <c r="H76" s="80"/>
      <c r="I76" s="81"/>
      <c r="J76" s="81"/>
      <c r="K76" s="81"/>
      <c r="L76" s="81"/>
      <c r="M76" s="81"/>
      <c r="N76" s="81"/>
      <c r="O76" s="81"/>
      <c r="P76" s="81"/>
      <c r="Q76" s="81"/>
      <c r="R76" s="81"/>
      <c r="S76" s="81"/>
      <c r="T76" s="81"/>
    </row>
    <row r="77" spans="1:20" x14ac:dyDescent="0.25">
      <c r="A77" s="80"/>
      <c r="B77" s="80"/>
      <c r="C77" s="80"/>
      <c r="D77" s="80"/>
      <c r="E77" s="80"/>
      <c r="F77" s="80"/>
      <c r="G77" s="80"/>
      <c r="H77" s="80"/>
      <c r="I77" s="81"/>
      <c r="J77" s="81"/>
      <c r="K77" s="81"/>
      <c r="L77" s="81"/>
      <c r="M77" s="81"/>
      <c r="N77" s="81"/>
      <c r="O77" s="81"/>
      <c r="P77" s="81"/>
      <c r="Q77" s="81"/>
      <c r="R77" s="81"/>
      <c r="S77" s="81"/>
      <c r="T77" s="81"/>
    </row>
    <row r="78" spans="1:20" x14ac:dyDescent="0.25">
      <c r="A78" s="80"/>
      <c r="B78" s="80"/>
      <c r="C78" s="80"/>
      <c r="D78" s="80"/>
      <c r="E78" s="80"/>
      <c r="F78" s="80"/>
      <c r="G78" s="80"/>
      <c r="H78" s="80"/>
      <c r="I78" s="81"/>
      <c r="J78" s="81"/>
      <c r="K78" s="81"/>
      <c r="L78" s="81"/>
      <c r="M78" s="81"/>
      <c r="N78" s="81"/>
      <c r="O78" s="81"/>
      <c r="P78" s="81"/>
      <c r="Q78" s="81"/>
      <c r="R78" s="81"/>
      <c r="S78" s="81"/>
      <c r="T78" s="81"/>
    </row>
    <row r="79" spans="1:20" x14ac:dyDescent="0.25">
      <c r="A79" s="80"/>
      <c r="B79" s="80"/>
      <c r="C79" s="80"/>
      <c r="D79" s="80"/>
      <c r="E79" s="80"/>
      <c r="F79" s="80"/>
      <c r="G79" s="80"/>
      <c r="H79" s="80"/>
      <c r="I79" s="81"/>
      <c r="J79" s="81"/>
      <c r="K79" s="81"/>
      <c r="L79" s="81"/>
      <c r="M79" s="81"/>
      <c r="N79" s="81"/>
      <c r="O79" s="81"/>
      <c r="P79" s="81"/>
      <c r="Q79" s="81"/>
      <c r="R79" s="81"/>
      <c r="S79" s="81"/>
      <c r="T79" s="81"/>
    </row>
    <row r="80" spans="1:20" x14ac:dyDescent="0.25">
      <c r="A80" s="80"/>
      <c r="B80" s="80"/>
      <c r="C80" s="80"/>
      <c r="D80" s="80"/>
      <c r="E80" s="80"/>
      <c r="F80" s="80"/>
      <c r="G80" s="80"/>
      <c r="H80" s="80"/>
      <c r="I80" s="81"/>
      <c r="J80" s="81"/>
      <c r="K80" s="81"/>
      <c r="L80" s="81"/>
      <c r="M80" s="81"/>
      <c r="N80" s="81"/>
      <c r="O80" s="81"/>
      <c r="P80" s="81"/>
      <c r="Q80" s="81"/>
      <c r="R80" s="81"/>
      <c r="S80" s="81"/>
      <c r="T80" s="81"/>
    </row>
    <row r="81" spans="1:20" x14ac:dyDescent="0.25">
      <c r="A81" s="80"/>
      <c r="B81" s="80"/>
      <c r="C81" s="80"/>
      <c r="D81" s="80"/>
      <c r="E81" s="80"/>
      <c r="F81" s="80"/>
      <c r="G81" s="80"/>
      <c r="H81" s="80"/>
      <c r="I81" s="81"/>
      <c r="J81" s="81"/>
      <c r="K81" s="81"/>
      <c r="L81" s="81"/>
      <c r="M81" s="81"/>
      <c r="N81" s="81"/>
      <c r="O81" s="81"/>
      <c r="P81" s="81"/>
      <c r="Q81" s="81"/>
      <c r="R81" s="81"/>
      <c r="S81" s="81"/>
      <c r="T81" s="81"/>
    </row>
    <row r="82" spans="1:20" x14ac:dyDescent="0.25">
      <c r="A82" s="80"/>
      <c r="B82" s="80"/>
      <c r="C82" s="80"/>
      <c r="D82" s="80"/>
      <c r="E82" s="80"/>
      <c r="F82" s="80"/>
      <c r="G82" s="80"/>
      <c r="H82" s="80"/>
      <c r="I82" s="81"/>
      <c r="J82" s="81"/>
      <c r="K82" s="81"/>
      <c r="L82" s="81"/>
      <c r="M82" s="81"/>
      <c r="N82" s="81"/>
      <c r="O82" s="81"/>
      <c r="P82" s="81"/>
      <c r="Q82" s="81"/>
      <c r="R82" s="81"/>
      <c r="S82" s="81"/>
      <c r="T82" s="81"/>
    </row>
    <row r="83" spans="1:20" x14ac:dyDescent="0.25">
      <c r="A83" s="80"/>
      <c r="B83" s="80"/>
      <c r="C83" s="80"/>
      <c r="D83" s="80"/>
      <c r="E83" s="80"/>
      <c r="F83" s="80"/>
      <c r="G83" s="80"/>
      <c r="H83" s="80"/>
      <c r="I83" s="81"/>
      <c r="J83" s="81"/>
      <c r="K83" s="81"/>
      <c r="L83" s="81"/>
      <c r="M83" s="81"/>
      <c r="N83" s="81"/>
      <c r="O83" s="81"/>
      <c r="P83" s="81"/>
      <c r="Q83" s="81"/>
      <c r="R83" s="81"/>
      <c r="S83" s="81"/>
      <c r="T83" s="81"/>
    </row>
    <row r="84" spans="1:20" x14ac:dyDescent="0.25">
      <c r="A84" s="80"/>
      <c r="B84" s="80"/>
      <c r="C84" s="80"/>
      <c r="D84" s="80"/>
      <c r="E84" s="80"/>
      <c r="F84" s="80"/>
      <c r="G84" s="80"/>
      <c r="H84" s="80"/>
      <c r="I84" s="81"/>
      <c r="J84" s="81"/>
      <c r="K84" s="81"/>
      <c r="L84" s="81"/>
      <c r="M84" s="81"/>
      <c r="N84" s="81"/>
      <c r="O84" s="81"/>
      <c r="P84" s="81"/>
      <c r="Q84" s="81"/>
      <c r="R84" s="81"/>
      <c r="S84" s="81"/>
      <c r="T84" s="81"/>
    </row>
    <row r="85" spans="1:20" x14ac:dyDescent="0.25">
      <c r="A85" s="80"/>
      <c r="B85" s="80"/>
      <c r="C85" s="80"/>
      <c r="D85" s="80"/>
      <c r="E85" s="80"/>
      <c r="F85" s="80"/>
      <c r="G85" s="80"/>
      <c r="H85" s="80"/>
      <c r="I85" s="81"/>
      <c r="J85" s="81"/>
      <c r="K85" s="81"/>
      <c r="L85" s="81"/>
      <c r="M85" s="81"/>
      <c r="N85" s="81"/>
      <c r="O85" s="81"/>
      <c r="P85" s="81"/>
      <c r="Q85" s="81"/>
      <c r="R85" s="81"/>
      <c r="S85" s="81"/>
      <c r="T85" s="81"/>
    </row>
    <row r="86" spans="1:20" x14ac:dyDescent="0.25">
      <c r="A86" s="80"/>
      <c r="B86" s="80"/>
      <c r="C86" s="80"/>
      <c r="D86" s="80"/>
      <c r="E86" s="80"/>
      <c r="F86" s="80"/>
      <c r="G86" s="80"/>
      <c r="H86" s="80"/>
      <c r="I86" s="81"/>
      <c r="J86" s="81"/>
      <c r="K86" s="81"/>
      <c r="L86" s="81"/>
      <c r="M86" s="81"/>
      <c r="N86" s="81"/>
      <c r="O86" s="81"/>
      <c r="P86" s="81"/>
      <c r="Q86" s="81"/>
      <c r="R86" s="81"/>
      <c r="S86" s="81"/>
      <c r="T86" s="81"/>
    </row>
    <row r="87" spans="1:20" s="80" customFormat="1" x14ac:dyDescent="0.25"/>
    <row r="88" spans="1:20" s="80" customFormat="1" x14ac:dyDescent="0.25"/>
    <row r="89" spans="1:20" s="80" customFormat="1" x14ac:dyDescent="0.25"/>
    <row r="90" spans="1:20" s="80" customFormat="1" x14ac:dyDescent="0.25"/>
    <row r="91" spans="1:20" s="80" customFormat="1" x14ac:dyDescent="0.25"/>
    <row r="92" spans="1:20" s="80" customFormat="1" x14ac:dyDescent="0.25"/>
    <row r="93" spans="1:20" s="80" customFormat="1" x14ac:dyDescent="0.25"/>
    <row r="94" spans="1:20" s="80" customFormat="1" x14ac:dyDescent="0.25"/>
    <row r="95" spans="1:20" s="80" customFormat="1" x14ac:dyDescent="0.25"/>
    <row r="96" spans="1:20" s="80" customFormat="1" x14ac:dyDescent="0.25"/>
    <row r="97" s="80" customFormat="1" x14ac:dyDescent="0.25"/>
    <row r="98" s="80" customFormat="1" x14ac:dyDescent="0.25"/>
    <row r="99" s="80" customFormat="1" x14ac:dyDescent="0.25"/>
    <row r="100" s="80" customFormat="1" x14ac:dyDescent="0.25"/>
    <row r="101" s="80" customFormat="1" x14ac:dyDescent="0.25"/>
    <row r="102" s="80" customFormat="1" x14ac:dyDescent="0.25"/>
    <row r="103" s="80" customFormat="1" x14ac:dyDescent="0.25"/>
    <row r="104" s="80" customFormat="1" x14ac:dyDescent="0.25"/>
    <row r="105" s="80" customFormat="1" x14ac:dyDescent="0.25"/>
    <row r="106" s="80" customFormat="1" x14ac:dyDescent="0.25"/>
    <row r="107" s="80" customFormat="1" x14ac:dyDescent="0.25"/>
    <row r="108" s="80" customFormat="1" x14ac:dyDescent="0.25"/>
    <row r="109" s="80" customFormat="1" x14ac:dyDescent="0.25"/>
    <row r="110" s="80" customFormat="1" x14ac:dyDescent="0.25"/>
    <row r="111" s="80" customFormat="1" x14ac:dyDescent="0.25"/>
    <row r="112" s="80" customFormat="1" x14ac:dyDescent="0.25"/>
    <row r="113" s="80" customFormat="1" x14ac:dyDescent="0.25"/>
    <row r="114" s="80" customFormat="1" x14ac:dyDescent="0.25"/>
    <row r="115" s="80" customFormat="1" x14ac:dyDescent="0.25"/>
    <row r="116" s="80" customFormat="1" x14ac:dyDescent="0.25"/>
    <row r="117" s="80" customFormat="1" x14ac:dyDescent="0.25"/>
    <row r="118" s="80" customFormat="1" x14ac:dyDescent="0.25"/>
    <row r="119" s="80" customFormat="1" x14ac:dyDescent="0.25"/>
    <row r="120" s="80" customFormat="1" x14ac:dyDescent="0.25"/>
    <row r="121" s="80" customFormat="1" x14ac:dyDescent="0.25"/>
    <row r="122" s="80" customFormat="1" x14ac:dyDescent="0.25"/>
    <row r="123" s="80" customFormat="1" x14ac:dyDescent="0.25"/>
    <row r="124" s="80" customFormat="1" x14ac:dyDescent="0.25"/>
    <row r="125" s="80" customFormat="1" x14ac:dyDescent="0.25"/>
    <row r="126" s="80" customFormat="1" x14ac:dyDescent="0.25"/>
    <row r="127" s="80" customFormat="1" x14ac:dyDescent="0.25"/>
    <row r="128" s="80" customFormat="1" x14ac:dyDescent="0.25"/>
    <row r="129" s="80" customFormat="1" x14ac:dyDescent="0.25"/>
    <row r="130" s="80" customFormat="1" x14ac:dyDescent="0.25"/>
    <row r="131" s="80" customFormat="1" x14ac:dyDescent="0.25"/>
    <row r="132" s="80" customFormat="1" x14ac:dyDescent="0.25"/>
    <row r="133" s="80" customFormat="1" x14ac:dyDescent="0.25"/>
    <row r="134" s="80" customFormat="1" x14ac:dyDescent="0.25"/>
    <row r="135" s="80" customFormat="1" x14ac:dyDescent="0.25"/>
    <row r="136" s="80" customFormat="1" x14ac:dyDescent="0.25"/>
    <row r="137" s="80" customFormat="1" x14ac:dyDescent="0.25"/>
    <row r="138" s="80" customFormat="1" x14ac:dyDescent="0.25"/>
    <row r="139" s="80" customFormat="1" x14ac:dyDescent="0.25"/>
    <row r="140" s="80" customFormat="1" x14ac:dyDescent="0.25"/>
    <row r="141" s="80" customFormat="1" x14ac:dyDescent="0.25"/>
    <row r="142" s="80" customFormat="1" x14ac:dyDescent="0.25"/>
    <row r="143" s="80" customFormat="1" x14ac:dyDescent="0.25"/>
    <row r="144" s="80" customFormat="1" x14ac:dyDescent="0.25"/>
    <row r="145" s="80" customFormat="1" x14ac:dyDescent="0.25"/>
    <row r="146" s="80" customFormat="1" x14ac:dyDescent="0.25"/>
    <row r="147" s="80" customFormat="1" x14ac:dyDescent="0.25"/>
    <row r="148" s="80" customFormat="1" x14ac:dyDescent="0.25"/>
    <row r="149" s="80" customFormat="1" x14ac:dyDescent="0.25"/>
    <row r="150" s="80" customFormat="1" x14ac:dyDescent="0.25"/>
    <row r="151" s="80" customFormat="1" x14ac:dyDescent="0.25"/>
    <row r="152" s="80" customFormat="1" x14ac:dyDescent="0.25"/>
    <row r="153" s="80" customFormat="1" x14ac:dyDescent="0.25"/>
    <row r="154" s="80" customFormat="1" x14ac:dyDescent="0.25"/>
    <row r="155" s="80" customFormat="1" x14ac:dyDescent="0.25"/>
    <row r="156" s="80" customFormat="1" x14ac:dyDescent="0.25"/>
    <row r="157" s="80" customFormat="1" x14ac:dyDescent="0.25"/>
    <row r="158" s="80" customFormat="1" x14ac:dyDescent="0.25"/>
    <row r="159" s="80" customFormat="1" x14ac:dyDescent="0.25"/>
    <row r="160" s="80" customFormat="1" x14ac:dyDescent="0.25"/>
    <row r="161" s="80" customFormat="1" x14ac:dyDescent="0.25"/>
    <row r="162" s="80" customFormat="1" x14ac:dyDescent="0.25"/>
    <row r="163" s="80" customFormat="1" x14ac:dyDescent="0.25"/>
    <row r="164" s="80" customFormat="1" x14ac:dyDescent="0.25"/>
    <row r="165" s="80" customFormat="1" x14ac:dyDescent="0.25"/>
    <row r="166" s="80" customFormat="1" x14ac:dyDescent="0.25"/>
    <row r="167" s="80" customFormat="1" x14ac:dyDescent="0.25"/>
    <row r="168" s="80" customFormat="1" x14ac:dyDescent="0.25"/>
    <row r="169" s="80" customFormat="1" x14ac:dyDescent="0.25"/>
    <row r="170" s="80" customFormat="1" x14ac:dyDescent="0.25"/>
    <row r="171" s="80" customFormat="1" x14ac:dyDescent="0.25"/>
    <row r="172" s="80" customFormat="1" x14ac:dyDescent="0.25"/>
    <row r="173" s="80" customFormat="1" x14ac:dyDescent="0.25"/>
    <row r="174" s="80" customFormat="1" x14ac:dyDescent="0.25"/>
    <row r="175" s="80" customFormat="1" x14ac:dyDescent="0.25"/>
    <row r="176" s="80" customFormat="1" x14ac:dyDescent="0.25"/>
    <row r="177" s="80" customFormat="1" x14ac:dyDescent="0.25"/>
    <row r="178" s="80" customFormat="1" x14ac:dyDescent="0.25"/>
    <row r="179" s="80" customFormat="1" x14ac:dyDescent="0.25"/>
    <row r="180" s="80" customFormat="1" x14ac:dyDescent="0.25"/>
    <row r="181" s="80" customFormat="1" x14ac:dyDescent="0.25"/>
    <row r="182" s="80" customFormat="1" x14ac:dyDescent="0.25"/>
    <row r="183" s="80" customFormat="1" x14ac:dyDescent="0.25"/>
    <row r="184" s="80" customFormat="1" x14ac:dyDescent="0.25"/>
    <row r="185" s="80" customFormat="1" x14ac:dyDescent="0.25"/>
    <row r="186" s="80" customFormat="1" x14ac:dyDescent="0.25"/>
    <row r="187" s="80" customFormat="1" x14ac:dyDescent="0.25"/>
    <row r="188" s="80" customFormat="1" x14ac:dyDescent="0.25"/>
    <row r="189" s="80" customFormat="1" x14ac:dyDescent="0.25"/>
    <row r="190" s="80" customFormat="1" x14ac:dyDescent="0.25"/>
    <row r="191" s="80" customFormat="1" x14ac:dyDescent="0.25"/>
    <row r="192" s="80" customFormat="1" x14ac:dyDescent="0.25"/>
    <row r="193" s="80" customFormat="1" x14ac:dyDescent="0.25"/>
    <row r="194" s="80" customFormat="1" x14ac:dyDescent="0.25"/>
    <row r="195" s="80" customFormat="1" x14ac:dyDescent="0.25"/>
    <row r="196" s="80" customFormat="1" x14ac:dyDescent="0.25"/>
    <row r="197" s="80" customFormat="1" x14ac:dyDescent="0.25"/>
    <row r="198" s="80" customFormat="1" x14ac:dyDescent="0.25"/>
    <row r="199" s="80" customFormat="1" x14ac:dyDescent="0.25"/>
    <row r="200" s="80" customFormat="1" x14ac:dyDescent="0.25"/>
    <row r="201" s="80" customFormat="1" x14ac:dyDescent="0.25"/>
    <row r="202" s="80" customFormat="1" x14ac:dyDescent="0.25"/>
    <row r="203" s="80" customFormat="1" x14ac:dyDescent="0.25"/>
    <row r="204" s="80" customFormat="1" x14ac:dyDescent="0.25"/>
    <row r="205" s="80" customFormat="1" x14ac:dyDescent="0.25"/>
    <row r="206" s="80" customFormat="1" x14ac:dyDescent="0.25"/>
    <row r="207" s="80" customFormat="1" x14ac:dyDescent="0.25"/>
    <row r="208" s="80" customFormat="1" x14ac:dyDescent="0.25"/>
    <row r="209" s="80" customFormat="1" x14ac:dyDescent="0.25"/>
    <row r="210" s="80" customFormat="1" x14ac:dyDescent="0.25"/>
    <row r="211" s="80" customFormat="1" x14ac:dyDescent="0.25"/>
    <row r="212" s="80" customFormat="1" x14ac:dyDescent="0.25"/>
    <row r="213" s="80" customFormat="1" x14ac:dyDescent="0.25"/>
  </sheetData>
  <mergeCells count="28">
    <mergeCell ref="A30:A42"/>
    <mergeCell ref="B30:D42"/>
    <mergeCell ref="G30:H30"/>
    <mergeCell ref="B18:G18"/>
    <mergeCell ref="I18:J18"/>
    <mergeCell ref="I19:J19"/>
    <mergeCell ref="S18:T18"/>
    <mergeCell ref="A19:A29"/>
    <mergeCell ref="B19:D29"/>
    <mergeCell ref="G19:H19"/>
    <mergeCell ref="E23:E25"/>
    <mergeCell ref="K18:L18"/>
    <mergeCell ref="M18:N18"/>
    <mergeCell ref="O18:P18"/>
    <mergeCell ref="Q18:R18"/>
    <mergeCell ref="K19:L19"/>
    <mergeCell ref="M19:N19"/>
    <mergeCell ref="M22:N22"/>
    <mergeCell ref="M24:N24"/>
    <mergeCell ref="A53:H54"/>
    <mergeCell ref="A55:H55"/>
    <mergeCell ref="A56:H57"/>
    <mergeCell ref="A44:H45"/>
    <mergeCell ref="A46:H46"/>
    <mergeCell ref="A47:H48"/>
    <mergeCell ref="A49:H49"/>
    <mergeCell ref="A50:H51"/>
    <mergeCell ref="A52:H5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652A-6595-4584-B28C-AD7104E53CB3}">
  <dimension ref="A3:C21"/>
  <sheetViews>
    <sheetView tabSelected="1" workbookViewId="0">
      <selection activeCell="C4" sqref="C4"/>
    </sheetView>
  </sheetViews>
  <sheetFormatPr baseColWidth="10" defaultRowHeight="15.5" x14ac:dyDescent="0.35"/>
  <cols>
    <col min="1" max="1" width="16.25" bestFit="1" customWidth="1"/>
    <col min="2" max="2" width="13.25" bestFit="1" customWidth="1"/>
    <col min="3" max="3" width="14.25" bestFit="1" customWidth="1"/>
  </cols>
  <sheetData>
    <row r="3" spans="1:3" x14ac:dyDescent="0.35">
      <c r="A3" s="305" t="s">
        <v>253</v>
      </c>
      <c r="B3" t="s">
        <v>255</v>
      </c>
      <c r="C3" t="s">
        <v>256</v>
      </c>
    </row>
    <row r="4" spans="1:3" x14ac:dyDescent="0.35">
      <c r="A4" s="306" t="s">
        <v>261</v>
      </c>
      <c r="B4" s="307">
        <v>77</v>
      </c>
      <c r="C4" s="308">
        <v>0.88505747126436785</v>
      </c>
    </row>
    <row r="5" spans="1:3" x14ac:dyDescent="0.35">
      <c r="A5" s="309" t="s">
        <v>257</v>
      </c>
      <c r="B5" s="307">
        <v>24</v>
      </c>
      <c r="C5" s="308">
        <v>0.31168831168831168</v>
      </c>
    </row>
    <row r="6" spans="1:3" x14ac:dyDescent="0.35">
      <c r="A6" s="310" t="s">
        <v>148</v>
      </c>
      <c r="B6" s="307">
        <v>6</v>
      </c>
      <c r="C6" s="308">
        <v>0.25</v>
      </c>
    </row>
    <row r="7" spans="1:3" x14ac:dyDescent="0.35">
      <c r="A7" s="310" t="s">
        <v>150</v>
      </c>
      <c r="B7" s="307">
        <v>18</v>
      </c>
      <c r="C7" s="308">
        <v>0.75</v>
      </c>
    </row>
    <row r="8" spans="1:3" x14ac:dyDescent="0.35">
      <c r="A8" s="309" t="s">
        <v>258</v>
      </c>
      <c r="B8" s="307">
        <v>9</v>
      </c>
      <c r="C8" s="308">
        <v>0.11688311688311688</v>
      </c>
    </row>
    <row r="9" spans="1:3" x14ac:dyDescent="0.35">
      <c r="A9" s="310" t="s">
        <v>148</v>
      </c>
      <c r="B9" s="307">
        <v>7</v>
      </c>
      <c r="C9" s="308">
        <v>0.77777777777777779</v>
      </c>
    </row>
    <row r="10" spans="1:3" x14ac:dyDescent="0.35">
      <c r="A10" s="310" t="s">
        <v>150</v>
      </c>
      <c r="B10" s="307">
        <v>2</v>
      </c>
      <c r="C10" s="308">
        <v>0.22222222222222221</v>
      </c>
    </row>
    <row r="11" spans="1:3" x14ac:dyDescent="0.35">
      <c r="A11" s="309" t="s">
        <v>259</v>
      </c>
      <c r="B11" s="307">
        <v>24</v>
      </c>
      <c r="C11" s="308">
        <v>0.31168831168831168</v>
      </c>
    </row>
    <row r="12" spans="1:3" x14ac:dyDescent="0.35">
      <c r="A12" s="310" t="s">
        <v>148</v>
      </c>
      <c r="B12" s="307">
        <v>6</v>
      </c>
      <c r="C12" s="308">
        <v>0.25</v>
      </c>
    </row>
    <row r="13" spans="1:3" x14ac:dyDescent="0.35">
      <c r="A13" s="310" t="s">
        <v>150</v>
      </c>
      <c r="B13" s="307">
        <v>18</v>
      </c>
      <c r="C13" s="308">
        <v>0.75</v>
      </c>
    </row>
    <row r="14" spans="1:3" x14ac:dyDescent="0.35">
      <c r="A14" s="309" t="s">
        <v>260</v>
      </c>
      <c r="B14" s="307">
        <v>20</v>
      </c>
      <c r="C14" s="308">
        <v>0.25974025974025972</v>
      </c>
    </row>
    <row r="15" spans="1:3" x14ac:dyDescent="0.35">
      <c r="A15" s="310" t="s">
        <v>148</v>
      </c>
      <c r="B15" s="307">
        <v>2</v>
      </c>
      <c r="C15" s="308">
        <v>0.1</v>
      </c>
    </row>
    <row r="16" spans="1:3" x14ac:dyDescent="0.35">
      <c r="A16" s="310" t="s">
        <v>150</v>
      </c>
      <c r="B16" s="307">
        <v>18</v>
      </c>
      <c r="C16" s="308">
        <v>0.9</v>
      </c>
    </row>
    <row r="17" spans="1:3" x14ac:dyDescent="0.35">
      <c r="A17" s="306" t="s">
        <v>262</v>
      </c>
      <c r="B17" s="307">
        <v>10</v>
      </c>
      <c r="C17" s="308">
        <v>0.11494252873563218</v>
      </c>
    </row>
    <row r="18" spans="1:3" x14ac:dyDescent="0.35">
      <c r="A18" s="309" t="s">
        <v>257</v>
      </c>
      <c r="B18" s="307">
        <v>10</v>
      </c>
      <c r="C18" s="308">
        <v>1</v>
      </c>
    </row>
    <row r="19" spans="1:3" x14ac:dyDescent="0.35">
      <c r="A19" s="310" t="s">
        <v>148</v>
      </c>
      <c r="B19" s="307">
        <v>1</v>
      </c>
      <c r="C19" s="308">
        <v>0.1</v>
      </c>
    </row>
    <row r="20" spans="1:3" x14ac:dyDescent="0.35">
      <c r="A20" s="310" t="s">
        <v>150</v>
      </c>
      <c r="B20" s="307">
        <v>9</v>
      </c>
      <c r="C20" s="308">
        <v>0.9</v>
      </c>
    </row>
    <row r="21" spans="1:3" x14ac:dyDescent="0.35">
      <c r="A21" s="306" t="s">
        <v>254</v>
      </c>
      <c r="B21" s="307">
        <v>87</v>
      </c>
      <c r="C21" s="30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8776-D24A-BD47-BAAD-7543B107373A}">
  <dimension ref="A1:H88"/>
  <sheetViews>
    <sheetView workbookViewId="0">
      <selection sqref="A1:C1048576"/>
    </sheetView>
  </sheetViews>
  <sheetFormatPr baseColWidth="10" defaultRowHeight="15.5" x14ac:dyDescent="0.35"/>
  <cols>
    <col min="1" max="1" width="10.83203125" style="174"/>
    <col min="2" max="2" width="38.33203125" style="173" customWidth="1"/>
    <col min="3" max="3" width="10.83203125" style="34"/>
    <col min="6" max="6" width="10.83203125" style="179"/>
  </cols>
  <sheetData>
    <row r="1" spans="1:8" s="179" customFormat="1" x14ac:dyDescent="0.35">
      <c r="A1" s="175" t="s">
        <v>144</v>
      </c>
      <c r="B1" s="176" t="s">
        <v>145</v>
      </c>
      <c r="C1" s="177" t="s">
        <v>146</v>
      </c>
      <c r="F1" s="177" t="s">
        <v>146</v>
      </c>
      <c r="G1" s="177" t="s">
        <v>217</v>
      </c>
      <c r="H1" s="177" t="s">
        <v>218</v>
      </c>
    </row>
    <row r="2" spans="1:8" ht="62" x14ac:dyDescent="0.35">
      <c r="A2" s="172">
        <v>43845</v>
      </c>
      <c r="B2" s="173" t="s">
        <v>147</v>
      </c>
      <c r="C2" s="34" t="s">
        <v>148</v>
      </c>
      <c r="F2" s="178" t="s">
        <v>150</v>
      </c>
      <c r="G2" s="34">
        <f>COUNTIF(C:C,"Positivo")</f>
        <v>65</v>
      </c>
      <c r="H2" s="171">
        <f>G2/G4*100</f>
        <v>74.712643678160916</v>
      </c>
    </row>
    <row r="3" spans="1:8" ht="46.5" x14ac:dyDescent="0.35">
      <c r="A3" s="172">
        <v>43845</v>
      </c>
      <c r="B3" s="173" t="s">
        <v>149</v>
      </c>
      <c r="C3" s="34" t="s">
        <v>150</v>
      </c>
      <c r="F3" s="178" t="s">
        <v>148</v>
      </c>
      <c r="G3" s="34">
        <f>COUNTIF(C:C,"Negativo")</f>
        <v>22</v>
      </c>
      <c r="H3" s="171">
        <f>G3/G4*100</f>
        <v>25.287356321839084</v>
      </c>
    </row>
    <row r="4" spans="1:8" ht="31" x14ac:dyDescent="0.35">
      <c r="A4" s="172">
        <v>43851</v>
      </c>
      <c r="B4" s="173" t="s">
        <v>151</v>
      </c>
      <c r="C4" s="34" t="s">
        <v>150</v>
      </c>
      <c r="G4">
        <f>SUM(G2:G3)</f>
        <v>87</v>
      </c>
      <c r="H4">
        <f>SUM(H2:H3)</f>
        <v>100</v>
      </c>
    </row>
    <row r="5" spans="1:8" ht="31" x14ac:dyDescent="0.35">
      <c r="A5" s="172">
        <v>43851</v>
      </c>
      <c r="B5" s="173" t="s">
        <v>152</v>
      </c>
      <c r="C5" s="34" t="s">
        <v>150</v>
      </c>
    </row>
    <row r="6" spans="1:8" ht="46.5" x14ac:dyDescent="0.35">
      <c r="A6" s="172">
        <v>43851</v>
      </c>
      <c r="B6" s="173" t="s">
        <v>153</v>
      </c>
      <c r="C6" s="34" t="s">
        <v>150</v>
      </c>
    </row>
    <row r="7" spans="1:8" ht="62" x14ac:dyDescent="0.35">
      <c r="A7" s="172">
        <v>43851</v>
      </c>
      <c r="B7" s="173" t="s">
        <v>154</v>
      </c>
      <c r="C7" s="34" t="s">
        <v>148</v>
      </c>
    </row>
    <row r="8" spans="1:8" ht="31" x14ac:dyDescent="0.35">
      <c r="A8" s="172">
        <v>43851</v>
      </c>
      <c r="B8" s="173" t="s">
        <v>155</v>
      </c>
      <c r="C8" s="34" t="s">
        <v>150</v>
      </c>
    </row>
    <row r="9" spans="1:8" ht="46.5" x14ac:dyDescent="0.35">
      <c r="A9" s="172">
        <v>43852</v>
      </c>
      <c r="B9" s="173" t="s">
        <v>156</v>
      </c>
      <c r="C9" s="34" t="s">
        <v>148</v>
      </c>
    </row>
    <row r="10" spans="1:8" ht="31" x14ac:dyDescent="0.35">
      <c r="A10" s="172">
        <v>43852</v>
      </c>
      <c r="B10" s="173" t="s">
        <v>157</v>
      </c>
      <c r="C10" s="34" t="s">
        <v>150</v>
      </c>
    </row>
    <row r="11" spans="1:8" ht="62" x14ac:dyDescent="0.35">
      <c r="A11" s="172">
        <v>43853</v>
      </c>
      <c r="B11" s="173" t="s">
        <v>158</v>
      </c>
      <c r="C11" s="34" t="s">
        <v>148</v>
      </c>
    </row>
    <row r="12" spans="1:8" ht="31" x14ac:dyDescent="0.35">
      <c r="A12" s="172">
        <v>43854</v>
      </c>
      <c r="B12" s="173" t="s">
        <v>159</v>
      </c>
      <c r="C12" s="34" t="s">
        <v>150</v>
      </c>
    </row>
    <row r="13" spans="1:8" x14ac:dyDescent="0.35">
      <c r="A13" s="172">
        <v>43857</v>
      </c>
      <c r="B13" s="173" t="s">
        <v>160</v>
      </c>
      <c r="C13" s="34" t="s">
        <v>150</v>
      </c>
    </row>
    <row r="14" spans="1:8" ht="46.5" x14ac:dyDescent="0.35">
      <c r="A14" s="172">
        <v>43858</v>
      </c>
      <c r="B14" s="173" t="s">
        <v>161</v>
      </c>
      <c r="C14" s="34" t="s">
        <v>150</v>
      </c>
    </row>
    <row r="15" spans="1:8" ht="31" x14ac:dyDescent="0.35">
      <c r="A15" s="172">
        <v>43859</v>
      </c>
      <c r="B15" s="173" t="s">
        <v>162</v>
      </c>
      <c r="C15" s="34" t="s">
        <v>150</v>
      </c>
    </row>
    <row r="16" spans="1:8" ht="62" x14ac:dyDescent="0.35">
      <c r="A16" s="172">
        <v>43861</v>
      </c>
      <c r="B16" s="173" t="s">
        <v>163</v>
      </c>
      <c r="C16" s="34" t="s">
        <v>150</v>
      </c>
    </row>
    <row r="17" spans="1:3" ht="31" x14ac:dyDescent="0.35">
      <c r="A17" s="172">
        <v>43864</v>
      </c>
      <c r="B17" s="173" t="s">
        <v>164</v>
      </c>
      <c r="C17" s="34" t="s">
        <v>150</v>
      </c>
    </row>
    <row r="18" spans="1:3" ht="46.5" x14ac:dyDescent="0.35">
      <c r="A18" s="172">
        <v>43864</v>
      </c>
      <c r="B18" s="173" t="s">
        <v>165</v>
      </c>
      <c r="C18" s="34" t="s">
        <v>150</v>
      </c>
    </row>
    <row r="19" spans="1:3" ht="46.5" x14ac:dyDescent="0.35">
      <c r="A19" s="172">
        <v>43866</v>
      </c>
      <c r="B19" s="173" t="s">
        <v>166</v>
      </c>
      <c r="C19" s="34" t="s">
        <v>148</v>
      </c>
    </row>
    <row r="20" spans="1:3" ht="77.5" x14ac:dyDescent="0.35">
      <c r="A20" s="172">
        <v>43871</v>
      </c>
      <c r="B20" s="173" t="s">
        <v>167</v>
      </c>
      <c r="C20" s="34" t="s">
        <v>150</v>
      </c>
    </row>
    <row r="21" spans="1:3" ht="31" x14ac:dyDescent="0.35">
      <c r="A21" s="172">
        <v>43878</v>
      </c>
      <c r="B21" s="173" t="s">
        <v>168</v>
      </c>
      <c r="C21" s="34" t="s">
        <v>150</v>
      </c>
    </row>
    <row r="22" spans="1:3" ht="46.5" x14ac:dyDescent="0.35">
      <c r="A22" s="172">
        <v>43880</v>
      </c>
      <c r="B22" s="173" t="s">
        <v>169</v>
      </c>
      <c r="C22" s="34" t="s">
        <v>150</v>
      </c>
    </row>
    <row r="23" spans="1:3" ht="31" x14ac:dyDescent="0.35">
      <c r="A23" s="172">
        <v>43906</v>
      </c>
      <c r="B23" s="173" t="s">
        <v>170</v>
      </c>
      <c r="C23" s="34" t="s">
        <v>150</v>
      </c>
    </row>
    <row r="24" spans="1:3" ht="31" x14ac:dyDescent="0.35">
      <c r="A24" s="172">
        <v>43906</v>
      </c>
      <c r="B24" s="173" t="s">
        <v>171</v>
      </c>
      <c r="C24" s="34" t="s">
        <v>150</v>
      </c>
    </row>
    <row r="25" spans="1:3" ht="93" x14ac:dyDescent="0.35">
      <c r="A25" s="172">
        <v>43906</v>
      </c>
      <c r="B25" s="173" t="s">
        <v>172</v>
      </c>
      <c r="C25" s="34" t="s">
        <v>148</v>
      </c>
    </row>
    <row r="26" spans="1:3" ht="46.5" x14ac:dyDescent="0.35">
      <c r="A26" s="172">
        <v>43963</v>
      </c>
      <c r="B26" s="173" t="s">
        <v>173</v>
      </c>
      <c r="C26" s="34" t="s">
        <v>148</v>
      </c>
    </row>
    <row r="27" spans="1:3" ht="46.5" x14ac:dyDescent="0.35">
      <c r="A27" s="172">
        <v>43964</v>
      </c>
      <c r="B27" s="173" t="s">
        <v>174</v>
      </c>
      <c r="C27" s="34" t="s">
        <v>148</v>
      </c>
    </row>
    <row r="28" spans="1:3" ht="46.5" x14ac:dyDescent="0.35">
      <c r="A28" s="172">
        <v>43964</v>
      </c>
      <c r="B28" s="173" t="s">
        <v>175</v>
      </c>
      <c r="C28" s="34" t="s">
        <v>148</v>
      </c>
    </row>
    <row r="29" spans="1:3" ht="46.5" x14ac:dyDescent="0.35">
      <c r="A29" s="172">
        <v>43964</v>
      </c>
      <c r="B29" s="173" t="s">
        <v>176</v>
      </c>
      <c r="C29" s="34" t="s">
        <v>148</v>
      </c>
    </row>
    <row r="30" spans="1:3" ht="46.5" x14ac:dyDescent="0.35">
      <c r="A30" s="172">
        <v>43969</v>
      </c>
      <c r="B30" s="173" t="s">
        <v>177</v>
      </c>
      <c r="C30" s="34" t="s">
        <v>148</v>
      </c>
    </row>
    <row r="31" spans="1:3" ht="77.5" x14ac:dyDescent="0.35">
      <c r="A31" s="172">
        <v>43995</v>
      </c>
      <c r="B31" s="173" t="s">
        <v>178</v>
      </c>
      <c r="C31" s="34" t="s">
        <v>148</v>
      </c>
    </row>
    <row r="32" spans="1:3" ht="31" x14ac:dyDescent="0.35">
      <c r="A32" s="172">
        <v>43998</v>
      </c>
      <c r="B32" s="173" t="s">
        <v>179</v>
      </c>
      <c r="C32" s="34" t="s">
        <v>150</v>
      </c>
    </row>
    <row r="33" spans="1:3" ht="46.5" x14ac:dyDescent="0.35">
      <c r="A33" s="172">
        <v>43998</v>
      </c>
      <c r="B33" s="173" t="s">
        <v>180</v>
      </c>
      <c r="C33" s="34" t="s">
        <v>148</v>
      </c>
    </row>
    <row r="34" spans="1:3" ht="46.5" x14ac:dyDescent="0.35">
      <c r="A34" s="172">
        <v>43999</v>
      </c>
      <c r="B34" s="173" t="s">
        <v>181</v>
      </c>
      <c r="C34" s="34" t="s">
        <v>150</v>
      </c>
    </row>
    <row r="35" spans="1:3" ht="31" x14ac:dyDescent="0.35">
      <c r="A35" s="172">
        <v>44015</v>
      </c>
      <c r="B35" s="173" t="s">
        <v>182</v>
      </c>
      <c r="C35" s="34" t="s">
        <v>150</v>
      </c>
    </row>
    <row r="36" spans="1:3" ht="46.5" x14ac:dyDescent="0.35">
      <c r="A36" s="172">
        <v>44018</v>
      </c>
      <c r="B36" s="173" t="s">
        <v>183</v>
      </c>
      <c r="C36" s="34" t="s">
        <v>150</v>
      </c>
    </row>
    <row r="37" spans="1:3" ht="62" x14ac:dyDescent="0.35">
      <c r="A37" s="172">
        <v>44019</v>
      </c>
      <c r="B37" s="173" t="s">
        <v>184</v>
      </c>
      <c r="C37" s="34" t="s">
        <v>148</v>
      </c>
    </row>
    <row r="38" spans="1:3" ht="62" x14ac:dyDescent="0.35">
      <c r="A38" s="172">
        <v>44019</v>
      </c>
      <c r="B38" s="173" t="s">
        <v>185</v>
      </c>
      <c r="C38" s="34" t="s">
        <v>148</v>
      </c>
    </row>
    <row r="39" spans="1:3" ht="46.5" x14ac:dyDescent="0.35">
      <c r="A39" s="172">
        <v>44022</v>
      </c>
      <c r="B39" s="173" t="s">
        <v>186</v>
      </c>
      <c r="C39" s="34" t="s">
        <v>150</v>
      </c>
    </row>
    <row r="40" spans="1:3" ht="46.5" x14ac:dyDescent="0.35">
      <c r="A40" s="172">
        <v>44022</v>
      </c>
      <c r="B40" s="173" t="s">
        <v>187</v>
      </c>
      <c r="C40" s="34" t="s">
        <v>150</v>
      </c>
    </row>
    <row r="41" spans="1:3" ht="46.5" x14ac:dyDescent="0.35">
      <c r="A41" s="172">
        <v>44022</v>
      </c>
      <c r="B41" s="173" t="s">
        <v>188</v>
      </c>
      <c r="C41" s="34" t="s">
        <v>150</v>
      </c>
    </row>
    <row r="42" spans="1:3" ht="46.5" x14ac:dyDescent="0.35">
      <c r="A42" s="172">
        <v>44025</v>
      </c>
      <c r="B42" s="173" t="s">
        <v>189</v>
      </c>
      <c r="C42" s="34" t="s">
        <v>150</v>
      </c>
    </row>
    <row r="43" spans="1:3" ht="46.5" x14ac:dyDescent="0.35">
      <c r="A43" s="172">
        <v>44026</v>
      </c>
      <c r="B43" s="173" t="s">
        <v>190</v>
      </c>
      <c r="C43" s="34" t="s">
        <v>150</v>
      </c>
    </row>
    <row r="44" spans="1:3" ht="46.5" x14ac:dyDescent="0.35">
      <c r="A44" s="172">
        <v>44048</v>
      </c>
      <c r="B44" s="173" t="s">
        <v>191</v>
      </c>
      <c r="C44" s="34" t="s">
        <v>150</v>
      </c>
    </row>
    <row r="45" spans="1:3" ht="62" x14ac:dyDescent="0.35">
      <c r="A45" s="172">
        <v>44049</v>
      </c>
      <c r="B45" s="173" t="s">
        <v>192</v>
      </c>
      <c r="C45" s="34" t="s">
        <v>148</v>
      </c>
    </row>
    <row r="46" spans="1:3" ht="31" x14ac:dyDescent="0.35">
      <c r="A46" s="172">
        <v>44055</v>
      </c>
      <c r="B46" s="173" t="s">
        <v>193</v>
      </c>
      <c r="C46" s="34" t="s">
        <v>150</v>
      </c>
    </row>
    <row r="47" spans="1:3" ht="31" x14ac:dyDescent="0.35">
      <c r="A47" s="172">
        <v>44056</v>
      </c>
      <c r="B47" s="173" t="s">
        <v>194</v>
      </c>
      <c r="C47" s="34" t="s">
        <v>150</v>
      </c>
    </row>
    <row r="48" spans="1:3" ht="46.5" x14ac:dyDescent="0.35">
      <c r="A48" s="172">
        <v>44056</v>
      </c>
      <c r="B48" s="173" t="s">
        <v>195</v>
      </c>
      <c r="C48" s="34" t="s">
        <v>150</v>
      </c>
    </row>
    <row r="49" spans="1:3" ht="31" x14ac:dyDescent="0.35">
      <c r="A49" s="172">
        <v>44089</v>
      </c>
      <c r="B49" s="173" t="s">
        <v>196</v>
      </c>
      <c r="C49" s="34" t="s">
        <v>150</v>
      </c>
    </row>
    <row r="50" spans="1:3" ht="31" x14ac:dyDescent="0.35">
      <c r="A50" s="172">
        <v>44090</v>
      </c>
      <c r="B50" s="173" t="s">
        <v>197</v>
      </c>
      <c r="C50" s="34" t="s">
        <v>148</v>
      </c>
    </row>
    <row r="51" spans="1:3" ht="31" x14ac:dyDescent="0.35">
      <c r="A51" s="172">
        <v>44092</v>
      </c>
      <c r="B51" s="173" t="s">
        <v>198</v>
      </c>
      <c r="C51" s="34" t="s">
        <v>150</v>
      </c>
    </row>
    <row r="52" spans="1:3" ht="46.5" x14ac:dyDescent="0.35">
      <c r="A52" s="172">
        <v>44096</v>
      </c>
      <c r="B52" s="173" t="s">
        <v>199</v>
      </c>
      <c r="C52" s="34" t="s">
        <v>148</v>
      </c>
    </row>
    <row r="53" spans="1:3" ht="46.5" x14ac:dyDescent="0.35">
      <c r="A53" s="172">
        <v>44097</v>
      </c>
      <c r="B53" s="173" t="s">
        <v>200</v>
      </c>
      <c r="C53" s="34" t="s">
        <v>150</v>
      </c>
    </row>
    <row r="54" spans="1:3" ht="46.5" x14ac:dyDescent="0.35">
      <c r="A54" s="172">
        <v>44098</v>
      </c>
      <c r="B54" s="173" t="s">
        <v>201</v>
      </c>
      <c r="C54" s="34" t="s">
        <v>150</v>
      </c>
    </row>
    <row r="55" spans="1:3" ht="46.5" x14ac:dyDescent="0.35">
      <c r="A55" s="172">
        <v>44098</v>
      </c>
      <c r="B55" s="173" t="s">
        <v>206</v>
      </c>
      <c r="C55" s="34" t="s">
        <v>150</v>
      </c>
    </row>
    <row r="56" spans="1:3" ht="31" x14ac:dyDescent="0.35">
      <c r="A56" s="172">
        <v>44099</v>
      </c>
      <c r="B56" s="173" t="s">
        <v>207</v>
      </c>
      <c r="C56" s="34" t="s">
        <v>150</v>
      </c>
    </row>
    <row r="57" spans="1:3" ht="62" x14ac:dyDescent="0.35">
      <c r="A57" s="172">
        <v>44099</v>
      </c>
      <c r="B57" s="173" t="s">
        <v>208</v>
      </c>
      <c r="C57" s="34" t="s">
        <v>150</v>
      </c>
    </row>
    <row r="58" spans="1:3" ht="46.5" x14ac:dyDescent="0.35">
      <c r="A58" s="172">
        <v>44103</v>
      </c>
      <c r="B58" s="173" t="s">
        <v>209</v>
      </c>
      <c r="C58" s="34" t="s">
        <v>148</v>
      </c>
    </row>
    <row r="59" spans="1:3" ht="46.5" x14ac:dyDescent="0.35">
      <c r="A59" s="172">
        <v>44110</v>
      </c>
      <c r="B59" s="173" t="s">
        <v>210</v>
      </c>
      <c r="C59" s="34" t="s">
        <v>150</v>
      </c>
    </row>
    <row r="60" spans="1:3" ht="31" x14ac:dyDescent="0.35">
      <c r="A60" s="172">
        <v>44111</v>
      </c>
      <c r="B60" s="173" t="s">
        <v>196</v>
      </c>
      <c r="C60" s="34" t="s">
        <v>150</v>
      </c>
    </row>
    <row r="61" spans="1:3" ht="31" x14ac:dyDescent="0.35">
      <c r="A61" s="172">
        <v>44112</v>
      </c>
      <c r="B61" s="173" t="s">
        <v>211</v>
      </c>
      <c r="C61" s="34" t="s">
        <v>150</v>
      </c>
    </row>
    <row r="62" spans="1:3" ht="62" x14ac:dyDescent="0.35">
      <c r="A62" s="172">
        <v>44119</v>
      </c>
      <c r="B62" s="173" t="s">
        <v>212</v>
      </c>
      <c r="C62" s="34" t="s">
        <v>150</v>
      </c>
    </row>
    <row r="63" spans="1:3" ht="31" x14ac:dyDescent="0.35">
      <c r="A63" s="172">
        <v>44119</v>
      </c>
      <c r="B63" s="173" t="s">
        <v>213</v>
      </c>
      <c r="C63" s="34" t="s">
        <v>150</v>
      </c>
    </row>
    <row r="64" spans="1:3" ht="62" x14ac:dyDescent="0.35">
      <c r="A64" s="172">
        <v>44120</v>
      </c>
      <c r="B64" s="173" t="s">
        <v>214</v>
      </c>
      <c r="C64" s="34" t="s">
        <v>150</v>
      </c>
    </row>
    <row r="65" spans="1:3" ht="46.5" x14ac:dyDescent="0.35">
      <c r="A65" s="172">
        <v>44126</v>
      </c>
      <c r="B65" s="173" t="s">
        <v>215</v>
      </c>
      <c r="C65" s="34" t="s">
        <v>150</v>
      </c>
    </row>
    <row r="66" spans="1:3" ht="62" x14ac:dyDescent="0.35">
      <c r="A66" s="172">
        <v>44137</v>
      </c>
      <c r="B66" s="173" t="s">
        <v>203</v>
      </c>
      <c r="C66" s="34" t="s">
        <v>150</v>
      </c>
    </row>
    <row r="67" spans="1:3" ht="46.5" x14ac:dyDescent="0.35">
      <c r="A67" s="172">
        <v>44138</v>
      </c>
      <c r="B67" s="173" t="s">
        <v>204</v>
      </c>
      <c r="C67" s="34" t="s">
        <v>150</v>
      </c>
    </row>
    <row r="68" spans="1:3" ht="31" x14ac:dyDescent="0.35">
      <c r="A68" s="172">
        <v>44138</v>
      </c>
      <c r="B68" s="173" t="s">
        <v>205</v>
      </c>
      <c r="C68" s="34" t="s">
        <v>150</v>
      </c>
    </row>
    <row r="69" spans="1:3" ht="46.5" x14ac:dyDescent="0.35">
      <c r="A69" s="172">
        <v>44145</v>
      </c>
      <c r="B69" s="173" t="s">
        <v>216</v>
      </c>
      <c r="C69" s="34" t="s">
        <v>150</v>
      </c>
    </row>
    <row r="70" spans="1:3" ht="62" x14ac:dyDescent="0.35">
      <c r="A70" s="172">
        <v>44151</v>
      </c>
      <c r="B70" s="173" t="s">
        <v>219</v>
      </c>
      <c r="C70" s="34" t="s">
        <v>148</v>
      </c>
    </row>
    <row r="71" spans="1:3" ht="46.5" x14ac:dyDescent="0.35">
      <c r="A71" s="172">
        <v>44152</v>
      </c>
      <c r="B71" s="173" t="s">
        <v>220</v>
      </c>
      <c r="C71" s="34" t="s">
        <v>150</v>
      </c>
    </row>
    <row r="72" spans="1:3" ht="31" x14ac:dyDescent="0.35">
      <c r="A72" s="172">
        <v>44152</v>
      </c>
      <c r="B72" s="173" t="s">
        <v>221</v>
      </c>
      <c r="C72" s="34" t="s">
        <v>150</v>
      </c>
    </row>
    <row r="73" spans="1:3" ht="62" x14ac:dyDescent="0.35">
      <c r="A73" s="172">
        <v>44152</v>
      </c>
      <c r="B73" s="173" t="s">
        <v>222</v>
      </c>
      <c r="C73" s="34" t="s">
        <v>150</v>
      </c>
    </row>
    <row r="74" spans="1:3" ht="31" x14ac:dyDescent="0.35">
      <c r="A74" s="172">
        <v>44153</v>
      </c>
      <c r="B74" s="173" t="s">
        <v>223</v>
      </c>
      <c r="C74" s="34" t="s">
        <v>148</v>
      </c>
    </row>
    <row r="75" spans="1:3" ht="31" x14ac:dyDescent="0.35">
      <c r="A75" s="172">
        <v>44165</v>
      </c>
      <c r="B75" s="173" t="s">
        <v>234</v>
      </c>
      <c r="C75" s="34" t="s">
        <v>150</v>
      </c>
    </row>
    <row r="76" spans="1:3" ht="31" x14ac:dyDescent="0.35">
      <c r="A76" s="172">
        <v>44165</v>
      </c>
      <c r="B76" s="173" t="s">
        <v>235</v>
      </c>
      <c r="C76" s="34" t="s">
        <v>150</v>
      </c>
    </row>
    <row r="77" spans="1:3" ht="31" x14ac:dyDescent="0.35">
      <c r="A77" s="172">
        <v>44176</v>
      </c>
      <c r="B77" s="173" t="s">
        <v>236</v>
      </c>
      <c r="C77" s="180" t="s">
        <v>150</v>
      </c>
    </row>
    <row r="78" spans="1:3" ht="31" x14ac:dyDescent="0.35">
      <c r="A78" s="172">
        <v>44183</v>
      </c>
      <c r="B78" s="173" t="s">
        <v>237</v>
      </c>
      <c r="C78" s="34" t="s">
        <v>150</v>
      </c>
    </row>
    <row r="79" spans="1:3" ht="93" x14ac:dyDescent="0.35">
      <c r="A79" s="172">
        <v>44209</v>
      </c>
      <c r="B79" s="173" t="s">
        <v>238</v>
      </c>
      <c r="C79" s="34" t="s">
        <v>150</v>
      </c>
    </row>
    <row r="80" spans="1:3" ht="46.5" x14ac:dyDescent="0.35">
      <c r="A80" s="172">
        <v>44214</v>
      </c>
      <c r="B80" s="173" t="s">
        <v>239</v>
      </c>
      <c r="C80" s="34" t="s">
        <v>150</v>
      </c>
    </row>
    <row r="81" spans="1:3" ht="31" x14ac:dyDescent="0.35">
      <c r="A81" s="172">
        <v>44214</v>
      </c>
      <c r="B81" s="173" t="s">
        <v>240</v>
      </c>
      <c r="C81" s="34" t="s">
        <v>150</v>
      </c>
    </row>
    <row r="82" spans="1:3" ht="46.5" x14ac:dyDescent="0.35">
      <c r="A82" s="172">
        <v>44244</v>
      </c>
      <c r="B82" s="173" t="s">
        <v>246</v>
      </c>
      <c r="C82" s="34" t="s">
        <v>150</v>
      </c>
    </row>
    <row r="83" spans="1:3" ht="46.5" x14ac:dyDescent="0.35">
      <c r="A83" s="172">
        <v>44245</v>
      </c>
      <c r="B83" s="173" t="s">
        <v>247</v>
      </c>
      <c r="C83" s="34" t="s">
        <v>150</v>
      </c>
    </row>
    <row r="84" spans="1:3" ht="62" x14ac:dyDescent="0.35">
      <c r="A84" s="172">
        <v>44272</v>
      </c>
      <c r="B84" s="173" t="s">
        <v>248</v>
      </c>
      <c r="C84" s="34" t="s">
        <v>148</v>
      </c>
    </row>
    <row r="85" spans="1:3" ht="46.5" x14ac:dyDescent="0.35">
      <c r="A85" s="172">
        <v>44272</v>
      </c>
      <c r="B85" s="173" t="s">
        <v>249</v>
      </c>
      <c r="C85" s="34" t="s">
        <v>150</v>
      </c>
    </row>
    <row r="86" spans="1:3" x14ac:dyDescent="0.35">
      <c r="A86" s="172">
        <v>44273</v>
      </c>
      <c r="B86" s="173" t="s">
        <v>250</v>
      </c>
      <c r="C86" s="34" t="s">
        <v>150</v>
      </c>
    </row>
    <row r="87" spans="1:3" ht="62" x14ac:dyDescent="0.35">
      <c r="A87" s="172">
        <v>44271</v>
      </c>
      <c r="B87" s="173" t="s">
        <v>251</v>
      </c>
      <c r="C87" s="34" t="s">
        <v>150</v>
      </c>
    </row>
    <row r="88" spans="1:3" ht="31" x14ac:dyDescent="0.35">
      <c r="A88" s="172">
        <v>44273</v>
      </c>
      <c r="B88" s="173" t="s">
        <v>252</v>
      </c>
      <c r="C88" s="34"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E873F-B105-BB4A-A14A-23AB836CD168}">
  <dimension ref="A1:DJ279"/>
  <sheetViews>
    <sheetView zoomScale="70" zoomScaleNormal="70" workbookViewId="0">
      <selection activeCell="L17" sqref="L17"/>
    </sheetView>
  </sheetViews>
  <sheetFormatPr baseColWidth="10" defaultRowHeight="15.5" x14ac:dyDescent="0.35"/>
  <cols>
    <col min="1" max="4" width="10.83203125" style="2"/>
    <col min="11" max="12" width="10.83203125" style="2"/>
    <col min="13" max="13" width="19.5" customWidth="1"/>
    <col min="14" max="14" width="19.83203125" customWidth="1"/>
    <col min="15" max="15" width="15.33203125" style="2" customWidth="1"/>
    <col min="16" max="16" width="16.1640625" style="2" customWidth="1"/>
    <col min="17" max="114" width="10.83203125" style="2"/>
  </cols>
  <sheetData>
    <row r="1" spans="4:22" x14ac:dyDescent="0.35">
      <c r="E1" s="2"/>
      <c r="F1" s="2"/>
      <c r="G1" s="2"/>
      <c r="H1" s="2"/>
      <c r="I1" s="2"/>
      <c r="J1" s="2"/>
      <c r="M1" s="2"/>
      <c r="N1" s="2"/>
    </row>
    <row r="2" spans="4:22" x14ac:dyDescent="0.35">
      <c r="E2" s="2"/>
      <c r="F2" s="2"/>
      <c r="G2" s="2"/>
      <c r="H2" s="2"/>
      <c r="I2" s="2"/>
      <c r="J2" s="2"/>
      <c r="M2" s="2"/>
      <c r="N2" s="2"/>
    </row>
    <row r="3" spans="4:22" x14ac:dyDescent="0.35">
      <c r="E3" s="2"/>
      <c r="F3" s="2"/>
      <c r="G3" s="2"/>
      <c r="H3" s="2"/>
      <c r="I3" s="2"/>
      <c r="J3" s="2"/>
      <c r="M3" s="2"/>
      <c r="N3" s="2"/>
    </row>
    <row r="4" spans="4:22" ht="21" x14ac:dyDescent="0.5">
      <c r="E4" s="270" t="s">
        <v>36</v>
      </c>
      <c r="F4" s="270"/>
      <c r="G4" s="270"/>
      <c r="H4" s="270"/>
      <c r="I4" s="270"/>
      <c r="J4" s="270"/>
      <c r="M4" s="2"/>
      <c r="N4" s="2"/>
    </row>
    <row r="5" spans="4:22" x14ac:dyDescent="0.35">
      <c r="E5" s="2"/>
      <c r="F5" s="2"/>
      <c r="G5" s="2"/>
      <c r="H5" s="2"/>
      <c r="I5" s="2"/>
      <c r="J5" s="2"/>
      <c r="M5" s="2"/>
      <c r="N5" s="2"/>
    </row>
    <row r="6" spans="4:22" ht="16" thickBot="1" x14ac:dyDescent="0.4">
      <c r="E6" s="2"/>
      <c r="F6" s="2"/>
      <c r="G6" s="2"/>
      <c r="H6" s="2"/>
      <c r="I6" s="2"/>
      <c r="J6" s="2"/>
      <c r="M6" s="2"/>
      <c r="N6" s="2"/>
    </row>
    <row r="7" spans="4:22" ht="22" customHeight="1" x14ac:dyDescent="0.6">
      <c r="D7" s="61" t="s">
        <v>37</v>
      </c>
      <c r="E7" s="271"/>
      <c r="F7" s="272"/>
      <c r="G7" s="277"/>
      <c r="H7" s="278"/>
      <c r="I7" s="62"/>
      <c r="J7" s="63" t="s">
        <v>38</v>
      </c>
      <c r="M7" s="58"/>
      <c r="N7" s="79" t="s">
        <v>39</v>
      </c>
      <c r="O7" s="79" t="s">
        <v>40</v>
      </c>
      <c r="P7" s="79" t="s">
        <v>41</v>
      </c>
      <c r="Q7" s="58"/>
      <c r="R7" s="58"/>
      <c r="S7" s="58"/>
      <c r="T7" s="58"/>
      <c r="U7" s="58"/>
      <c r="V7" s="58"/>
    </row>
    <row r="8" spans="4:22" x14ac:dyDescent="0.35">
      <c r="E8" s="273"/>
      <c r="F8" s="274"/>
      <c r="G8" s="279"/>
      <c r="H8" s="280"/>
      <c r="I8" s="64"/>
      <c r="J8" s="65"/>
      <c r="M8" s="66"/>
      <c r="N8" s="67" t="s">
        <v>202</v>
      </c>
      <c r="O8" s="78">
        <f>RAFA!G9</f>
        <v>5.72</v>
      </c>
      <c r="P8" s="78">
        <f>'RAFA-potencial'!G9</f>
        <v>5</v>
      </c>
      <c r="Q8" s="66"/>
      <c r="R8" s="66"/>
      <c r="S8" s="66"/>
      <c r="T8" s="66"/>
      <c r="U8" s="58"/>
      <c r="V8" s="58"/>
    </row>
    <row r="9" spans="4:22" x14ac:dyDescent="0.35">
      <c r="D9" s="24" t="s">
        <v>225</v>
      </c>
      <c r="E9" s="273"/>
      <c r="F9" s="274"/>
      <c r="G9" s="279"/>
      <c r="H9" s="280"/>
      <c r="I9" s="64"/>
      <c r="J9" s="65"/>
      <c r="M9" s="58"/>
      <c r="N9" s="148"/>
      <c r="O9" s="58"/>
      <c r="P9" s="58"/>
      <c r="Q9" s="58"/>
      <c r="R9" s="58"/>
      <c r="S9" s="58"/>
      <c r="T9" s="58"/>
      <c r="U9" s="58"/>
      <c r="V9" s="58"/>
    </row>
    <row r="10" spans="4:22" x14ac:dyDescent="0.35">
      <c r="E10" s="273"/>
      <c r="F10" s="274"/>
      <c r="G10" s="279"/>
      <c r="H10" s="280"/>
      <c r="I10" s="64"/>
      <c r="J10" s="68"/>
      <c r="M10" s="58"/>
      <c r="N10" s="148"/>
      <c r="O10" s="58"/>
      <c r="P10" s="58"/>
      <c r="Q10" s="58"/>
      <c r="R10" s="58"/>
      <c r="S10" s="58"/>
      <c r="T10" s="58"/>
      <c r="U10" s="58"/>
      <c r="V10" s="58"/>
    </row>
    <row r="11" spans="4:22" x14ac:dyDescent="0.35">
      <c r="E11" s="273"/>
      <c r="F11" s="274"/>
      <c r="G11" s="279"/>
      <c r="H11" s="280"/>
      <c r="I11" s="64"/>
      <c r="J11" s="68"/>
      <c r="M11" s="58"/>
      <c r="N11" s="58"/>
      <c r="O11" s="58"/>
      <c r="P11" s="58"/>
      <c r="Q11" s="58"/>
      <c r="R11" s="58"/>
      <c r="S11" s="58"/>
      <c r="T11" s="58"/>
      <c r="U11" s="58"/>
      <c r="V11" s="58"/>
    </row>
    <row r="12" spans="4:22" x14ac:dyDescent="0.35">
      <c r="E12" s="273"/>
      <c r="F12" s="274"/>
      <c r="G12" s="279"/>
      <c r="H12" s="280"/>
      <c r="I12" s="64"/>
      <c r="J12" s="68"/>
      <c r="M12" s="66"/>
      <c r="N12" s="148"/>
      <c r="O12" s="58"/>
      <c r="P12" s="58"/>
      <c r="Q12" s="66"/>
      <c r="R12" s="66"/>
      <c r="S12" s="66"/>
      <c r="T12" s="66"/>
      <c r="U12" s="66"/>
      <c r="V12" s="66"/>
    </row>
    <row r="13" spans="4:22" x14ac:dyDescent="0.35">
      <c r="E13" s="275"/>
      <c r="F13" s="276"/>
      <c r="G13" s="281"/>
      <c r="H13" s="282"/>
      <c r="I13" s="64"/>
      <c r="J13" s="68"/>
      <c r="M13" s="58"/>
      <c r="N13" s="69"/>
      <c r="O13" s="58"/>
      <c r="P13" s="58"/>
      <c r="Q13" s="58"/>
      <c r="R13" s="58"/>
      <c r="S13" s="58"/>
      <c r="T13" s="58"/>
      <c r="U13" s="58"/>
      <c r="V13" s="58"/>
    </row>
    <row r="14" spans="4:22" x14ac:dyDescent="0.35">
      <c r="E14" s="283"/>
      <c r="F14" s="284"/>
      <c r="G14" s="289"/>
      <c r="H14" s="289"/>
      <c r="I14" s="289"/>
      <c r="J14" s="290"/>
      <c r="M14" s="58"/>
      <c r="N14" s="58"/>
      <c r="O14" s="58"/>
      <c r="P14" s="58"/>
      <c r="Q14" s="58"/>
      <c r="R14" s="58"/>
      <c r="S14" s="58"/>
      <c r="T14" s="58"/>
      <c r="U14" s="58"/>
      <c r="V14" s="58"/>
    </row>
    <row r="15" spans="4:22" x14ac:dyDescent="0.35">
      <c r="E15" s="285"/>
      <c r="F15" s="286"/>
      <c r="G15" s="289"/>
      <c r="H15" s="289"/>
      <c r="I15" s="289"/>
      <c r="J15" s="290"/>
      <c r="M15" s="58"/>
      <c r="N15" s="58"/>
      <c r="O15" s="58"/>
      <c r="P15" s="58"/>
      <c r="Q15" s="58"/>
      <c r="R15" s="58"/>
      <c r="S15" s="58"/>
      <c r="T15" s="58"/>
      <c r="U15" s="58"/>
      <c r="V15" s="58"/>
    </row>
    <row r="16" spans="4:22" x14ac:dyDescent="0.35">
      <c r="E16" s="285"/>
      <c r="F16" s="286"/>
      <c r="G16" s="289"/>
      <c r="H16" s="289"/>
      <c r="I16" s="289"/>
      <c r="J16" s="290"/>
      <c r="M16" s="2"/>
      <c r="N16" s="2"/>
    </row>
    <row r="17" spans="3:17" x14ac:dyDescent="0.35">
      <c r="C17" s="70" t="s">
        <v>42</v>
      </c>
      <c r="D17" s="24" t="s">
        <v>55</v>
      </c>
      <c r="E17" s="285"/>
      <c r="F17" s="286"/>
      <c r="G17" s="289"/>
      <c r="H17" s="289"/>
      <c r="I17" s="289"/>
      <c r="J17" s="290"/>
      <c r="M17" s="71"/>
      <c r="N17" s="71"/>
    </row>
    <row r="18" spans="3:17" x14ac:dyDescent="0.35">
      <c r="E18" s="285"/>
      <c r="F18" s="286"/>
      <c r="G18" s="289"/>
      <c r="H18" s="289"/>
      <c r="I18" s="289"/>
      <c r="J18" s="290"/>
      <c r="M18" s="2"/>
      <c r="N18" s="2"/>
    </row>
    <row r="19" spans="3:17" x14ac:dyDescent="0.35">
      <c r="E19" s="285"/>
      <c r="F19" s="286"/>
      <c r="G19" s="289"/>
      <c r="H19" s="289"/>
      <c r="I19" s="289"/>
      <c r="J19" s="290"/>
      <c r="M19" s="2"/>
      <c r="N19" s="2"/>
    </row>
    <row r="20" spans="3:17" x14ac:dyDescent="0.35">
      <c r="E20" s="287"/>
      <c r="F20" s="288"/>
      <c r="G20" s="289"/>
      <c r="H20" s="289"/>
      <c r="I20" s="289"/>
      <c r="J20" s="290"/>
      <c r="M20" s="2"/>
      <c r="N20" s="2"/>
    </row>
    <row r="21" spans="3:17" x14ac:dyDescent="0.35">
      <c r="E21" s="293" t="s">
        <v>43</v>
      </c>
      <c r="F21" s="294"/>
      <c r="G21" s="289"/>
      <c r="H21" s="289"/>
      <c r="I21" s="289"/>
      <c r="J21" s="290"/>
      <c r="M21" s="2"/>
      <c r="N21" s="2"/>
    </row>
    <row r="22" spans="3:17" x14ac:dyDescent="0.35">
      <c r="E22" s="295"/>
      <c r="F22" s="296"/>
      <c r="G22" s="289"/>
      <c r="H22" s="289"/>
      <c r="I22" s="289"/>
      <c r="J22" s="290"/>
      <c r="M22" s="2"/>
      <c r="N22" s="2"/>
    </row>
    <row r="23" spans="3:17" x14ac:dyDescent="0.35">
      <c r="E23" s="295"/>
      <c r="F23" s="296"/>
      <c r="G23" s="289"/>
      <c r="H23" s="289"/>
      <c r="I23" s="289"/>
      <c r="J23" s="290"/>
      <c r="M23" s="2"/>
      <c r="N23" s="2"/>
    </row>
    <row r="24" spans="3:17" x14ac:dyDescent="0.35">
      <c r="D24" s="24" t="s">
        <v>224</v>
      </c>
      <c r="E24" s="295"/>
      <c r="F24" s="296"/>
      <c r="G24" s="289"/>
      <c r="H24" s="289"/>
      <c r="I24" s="289"/>
      <c r="J24" s="290"/>
      <c r="M24" s="2"/>
      <c r="N24" s="2"/>
    </row>
    <row r="25" spans="3:17" x14ac:dyDescent="0.35">
      <c r="E25" s="295"/>
      <c r="F25" s="296"/>
      <c r="G25" s="289"/>
      <c r="H25" s="289"/>
      <c r="I25" s="289"/>
      <c r="J25" s="290"/>
      <c r="M25" s="301"/>
      <c r="N25" s="301"/>
      <c r="O25" s="301"/>
      <c r="P25" s="301"/>
      <c r="Q25" s="301"/>
    </row>
    <row r="26" spans="3:17" x14ac:dyDescent="0.35">
      <c r="E26" s="295"/>
      <c r="F26" s="296"/>
      <c r="G26" s="289"/>
      <c r="H26" s="289"/>
      <c r="I26" s="289"/>
      <c r="J26" s="290"/>
      <c r="M26" s="58"/>
      <c r="N26" s="291"/>
      <c r="O26" s="291"/>
      <c r="P26" s="291"/>
      <c r="Q26" s="291"/>
    </row>
    <row r="27" spans="3:17" ht="26.5" thickBot="1" x14ac:dyDescent="0.65">
      <c r="D27" s="61" t="s">
        <v>44</v>
      </c>
      <c r="E27" s="297"/>
      <c r="F27" s="298"/>
      <c r="G27" s="299"/>
      <c r="H27" s="299"/>
      <c r="I27" s="299"/>
      <c r="J27" s="300"/>
      <c r="M27" s="58"/>
      <c r="N27" s="291"/>
      <c r="O27" s="291"/>
      <c r="P27" s="291"/>
      <c r="Q27" s="291"/>
    </row>
    <row r="28" spans="3:17" ht="26" customHeight="1" x14ac:dyDescent="0.35">
      <c r="E28" s="304" t="s">
        <v>224</v>
      </c>
      <c r="F28" s="304"/>
      <c r="G28" s="304" t="s">
        <v>55</v>
      </c>
      <c r="H28" s="304"/>
      <c r="I28" s="304" t="s">
        <v>225</v>
      </c>
      <c r="J28" s="304"/>
      <c r="M28" s="58"/>
      <c r="N28" s="291"/>
      <c r="O28" s="291"/>
      <c r="P28" s="291"/>
      <c r="Q28" s="291"/>
    </row>
    <row r="29" spans="3:17" x14ac:dyDescent="0.35">
      <c r="E29" s="24"/>
      <c r="F29" s="2"/>
      <c r="G29" s="24"/>
      <c r="H29" s="24"/>
      <c r="I29" s="24"/>
      <c r="J29" s="24"/>
      <c r="M29" s="58"/>
      <c r="N29" s="291"/>
      <c r="O29" s="291"/>
      <c r="P29" s="291"/>
      <c r="Q29" s="291"/>
    </row>
    <row r="30" spans="3:17" ht="26" x14ac:dyDescent="0.6">
      <c r="E30" s="61" t="s">
        <v>44</v>
      </c>
      <c r="F30" s="2"/>
      <c r="G30" s="292" t="s">
        <v>45</v>
      </c>
      <c r="H30" s="292"/>
      <c r="I30" s="2"/>
      <c r="J30" s="72" t="s">
        <v>37</v>
      </c>
      <c r="M30" s="58"/>
      <c r="N30" s="58"/>
      <c r="O30" s="58"/>
      <c r="P30" s="58"/>
      <c r="Q30" s="58"/>
    </row>
    <row r="31" spans="3:17" x14ac:dyDescent="0.35">
      <c r="E31" s="2"/>
      <c r="F31" s="2"/>
      <c r="G31" s="2"/>
      <c r="H31" s="2"/>
      <c r="I31" s="2"/>
      <c r="J31" s="2"/>
      <c r="M31" s="2"/>
      <c r="N31" s="2"/>
    </row>
    <row r="32" spans="3:17" x14ac:dyDescent="0.35">
      <c r="E32" s="2"/>
      <c r="F32" s="2"/>
      <c r="G32" s="2"/>
      <c r="H32" s="2"/>
      <c r="I32" s="2"/>
      <c r="J32" s="2"/>
      <c r="M32" s="2"/>
      <c r="N32" s="2"/>
    </row>
    <row r="33" spans="2:14" x14ac:dyDescent="0.35">
      <c r="E33" s="2"/>
      <c r="F33" s="2"/>
      <c r="G33" s="2"/>
      <c r="H33" s="2"/>
      <c r="I33" s="2"/>
      <c r="J33" s="2"/>
      <c r="M33" s="2"/>
      <c r="N33" s="2"/>
    </row>
    <row r="34" spans="2:14" x14ac:dyDescent="0.35">
      <c r="C34" s="34" t="s">
        <v>38</v>
      </c>
      <c r="D34" s="73"/>
      <c r="E34" s="2"/>
      <c r="F34" s="2" t="s">
        <v>46</v>
      </c>
      <c r="G34" s="2"/>
      <c r="H34" s="2"/>
      <c r="I34" s="2"/>
      <c r="J34" s="2"/>
      <c r="M34" s="2"/>
      <c r="N34" s="2"/>
    </row>
    <row r="35" spans="2:14" x14ac:dyDescent="0.35">
      <c r="C35" s="302"/>
      <c r="D35" s="302"/>
      <c r="E35" s="302"/>
      <c r="F35" s="302"/>
      <c r="G35" s="302"/>
      <c r="H35" s="302"/>
      <c r="I35" s="302"/>
      <c r="J35" s="302"/>
      <c r="K35" s="302"/>
      <c r="M35" s="2"/>
      <c r="N35" s="2"/>
    </row>
    <row r="36" spans="2:14" x14ac:dyDescent="0.35">
      <c r="C36" s="34" t="s">
        <v>47</v>
      </c>
      <c r="D36" s="74"/>
      <c r="E36" s="2"/>
      <c r="F36" s="2" t="s">
        <v>48</v>
      </c>
      <c r="G36" s="2"/>
      <c r="H36" s="2"/>
      <c r="I36" s="2"/>
      <c r="J36" s="2"/>
      <c r="M36" s="2"/>
      <c r="N36" s="2"/>
    </row>
    <row r="37" spans="2:14" x14ac:dyDescent="0.35">
      <c r="C37" s="58"/>
      <c r="D37" s="58"/>
      <c r="E37" s="2"/>
      <c r="F37" s="2"/>
      <c r="G37" s="2"/>
      <c r="H37" s="2"/>
      <c r="I37" s="2"/>
      <c r="J37" s="2"/>
      <c r="M37" s="2"/>
      <c r="N37" s="2"/>
    </row>
    <row r="38" spans="2:14" x14ac:dyDescent="0.35">
      <c r="C38" s="34" t="s">
        <v>49</v>
      </c>
      <c r="D38" s="75"/>
      <c r="E38" s="2"/>
      <c r="F38" s="2" t="s">
        <v>50</v>
      </c>
      <c r="G38" s="2"/>
      <c r="H38" s="2"/>
      <c r="I38" s="2"/>
      <c r="J38" s="2"/>
      <c r="M38" s="2"/>
      <c r="N38" s="2"/>
    </row>
    <row r="39" spans="2:14" x14ac:dyDescent="0.35">
      <c r="B39" s="58"/>
      <c r="C39" s="303"/>
      <c r="D39" s="303"/>
      <c r="E39" s="303"/>
      <c r="F39" s="303"/>
      <c r="G39" s="303"/>
      <c r="H39" s="303"/>
      <c r="I39" s="303"/>
      <c r="J39" s="303"/>
      <c r="K39" s="303"/>
      <c r="L39" s="303"/>
      <c r="M39" s="303"/>
      <c r="N39" s="2"/>
    </row>
    <row r="40" spans="2:14" x14ac:dyDescent="0.35">
      <c r="C40" s="34" t="s">
        <v>51</v>
      </c>
      <c r="D40" s="76"/>
      <c r="E40" s="2"/>
      <c r="F40" s="2" t="s">
        <v>52</v>
      </c>
      <c r="G40" s="2"/>
      <c r="H40" s="2"/>
      <c r="I40" s="2"/>
      <c r="J40" s="2"/>
      <c r="M40" s="2"/>
      <c r="N40" s="2"/>
    </row>
    <row r="41" spans="2:14" x14ac:dyDescent="0.35">
      <c r="C41" s="58"/>
      <c r="D41" s="58"/>
      <c r="E41" s="58"/>
      <c r="F41" s="2"/>
      <c r="G41" s="2"/>
      <c r="H41" s="2"/>
      <c r="I41" s="2"/>
      <c r="J41" s="2"/>
      <c r="M41" s="2"/>
      <c r="N41" s="2"/>
    </row>
    <row r="42" spans="2:14" x14ac:dyDescent="0.35">
      <c r="C42" s="34" t="s">
        <v>43</v>
      </c>
      <c r="D42" s="77"/>
      <c r="E42" s="2"/>
      <c r="F42" s="2" t="s">
        <v>53</v>
      </c>
      <c r="G42" s="2"/>
      <c r="H42" s="2"/>
      <c r="I42" s="2"/>
      <c r="J42" s="2"/>
      <c r="M42" s="2"/>
      <c r="N42" s="2"/>
    </row>
    <row r="43" spans="2:14" x14ac:dyDescent="0.35">
      <c r="E43" s="2"/>
      <c r="F43" s="2"/>
      <c r="G43" s="2"/>
      <c r="H43" s="2"/>
      <c r="I43" s="2"/>
      <c r="J43" s="2"/>
      <c r="M43" s="2"/>
      <c r="N43" s="2"/>
    </row>
    <row r="44" spans="2:14" x14ac:dyDescent="0.35">
      <c r="C44" s="71"/>
      <c r="D44" s="71"/>
      <c r="E44" s="2"/>
      <c r="F44" s="2" t="s">
        <v>54</v>
      </c>
      <c r="G44" s="2"/>
      <c r="H44" s="2"/>
      <c r="I44" s="2"/>
      <c r="J44" s="2"/>
      <c r="M44" s="2"/>
      <c r="N44" s="2"/>
    </row>
    <row r="45" spans="2:14" x14ac:dyDescent="0.35">
      <c r="E45" s="2"/>
      <c r="F45" s="2"/>
      <c r="G45" s="2"/>
      <c r="H45" s="2"/>
      <c r="I45" s="2"/>
      <c r="J45" s="2"/>
      <c r="M45" s="2"/>
      <c r="N45" s="2"/>
    </row>
    <row r="46" spans="2:14" x14ac:dyDescent="0.35">
      <c r="E46" s="2"/>
      <c r="F46" s="2"/>
      <c r="G46" s="2"/>
      <c r="H46" s="2"/>
      <c r="I46" s="2"/>
      <c r="J46" s="2"/>
      <c r="M46" s="2"/>
      <c r="N46" s="2"/>
    </row>
    <row r="47" spans="2:14" x14ac:dyDescent="0.35">
      <c r="E47" s="2"/>
      <c r="F47" s="2"/>
      <c r="G47" s="2"/>
      <c r="H47" s="2"/>
      <c r="I47" s="2"/>
      <c r="J47" s="2"/>
      <c r="M47" s="2"/>
      <c r="N47" s="2"/>
    </row>
    <row r="48" spans="2:14" x14ac:dyDescent="0.35">
      <c r="E48" s="2"/>
      <c r="F48" s="2"/>
      <c r="G48" s="2"/>
      <c r="H48" s="2"/>
      <c r="I48" s="2"/>
      <c r="J48" s="2"/>
      <c r="M48" s="2"/>
      <c r="N48" s="2"/>
    </row>
    <row r="49" spans="5:14" x14ac:dyDescent="0.35">
      <c r="E49" s="2"/>
      <c r="F49" s="2"/>
      <c r="G49" s="2"/>
      <c r="H49" s="2"/>
      <c r="I49" s="2"/>
      <c r="J49" s="2"/>
      <c r="M49" s="2"/>
      <c r="N49" s="2"/>
    </row>
    <row r="50" spans="5:14" x14ac:dyDescent="0.35">
      <c r="E50" s="2"/>
      <c r="F50" s="2"/>
      <c r="G50" s="2"/>
      <c r="H50" s="2"/>
      <c r="I50" s="2"/>
      <c r="J50" s="2"/>
      <c r="M50" s="2"/>
      <c r="N50" s="2"/>
    </row>
    <row r="51" spans="5:14" x14ac:dyDescent="0.35">
      <c r="E51" s="2"/>
      <c r="F51" s="2"/>
      <c r="G51" s="2"/>
      <c r="H51" s="2"/>
      <c r="I51" s="2"/>
      <c r="J51" s="2"/>
      <c r="M51" s="2"/>
      <c r="N51" s="2"/>
    </row>
    <row r="52" spans="5:14" x14ac:dyDescent="0.35">
      <c r="E52" s="2"/>
      <c r="F52" s="2"/>
      <c r="G52" s="2"/>
      <c r="H52" s="2"/>
      <c r="I52" s="2"/>
      <c r="J52" s="2"/>
      <c r="M52" s="2"/>
      <c r="N52" s="2"/>
    </row>
    <row r="53" spans="5:14" x14ac:dyDescent="0.35">
      <c r="E53" s="2"/>
      <c r="F53" s="2"/>
      <c r="G53" s="2"/>
      <c r="H53" s="2"/>
      <c r="I53" s="2"/>
      <c r="J53" s="2"/>
      <c r="M53" s="2"/>
      <c r="N53" s="2"/>
    </row>
    <row r="54" spans="5:14" x14ac:dyDescent="0.35">
      <c r="E54" s="2"/>
      <c r="F54" s="2"/>
      <c r="G54" s="2"/>
      <c r="H54" s="2"/>
      <c r="I54" s="2"/>
      <c r="J54" s="2"/>
      <c r="M54" s="2"/>
      <c r="N54" s="2"/>
    </row>
    <row r="55" spans="5:14" x14ac:dyDescent="0.35">
      <c r="E55" s="2"/>
      <c r="F55" s="2"/>
      <c r="G55" s="2"/>
      <c r="H55" s="2"/>
      <c r="I55" s="2"/>
      <c r="J55" s="2"/>
      <c r="M55" s="2"/>
      <c r="N55" s="2"/>
    </row>
    <row r="56" spans="5:14" x14ac:dyDescent="0.35">
      <c r="E56" s="2"/>
      <c r="F56" s="2"/>
      <c r="G56" s="2"/>
      <c r="H56" s="2"/>
      <c r="I56" s="2"/>
      <c r="J56" s="2"/>
      <c r="M56" s="2"/>
      <c r="N56" s="2"/>
    </row>
    <row r="57" spans="5:14" x14ac:dyDescent="0.35">
      <c r="E57" s="2"/>
      <c r="F57" s="2"/>
      <c r="G57" s="2"/>
      <c r="H57" s="2"/>
      <c r="I57" s="2"/>
      <c r="J57" s="2"/>
      <c r="M57" s="2"/>
      <c r="N57" s="2"/>
    </row>
    <row r="58" spans="5:14" x14ac:dyDescent="0.35">
      <c r="E58" s="2"/>
      <c r="F58" s="2"/>
      <c r="G58" s="2"/>
      <c r="H58" s="2"/>
      <c r="I58" s="2"/>
      <c r="J58" s="2"/>
      <c r="M58" s="2"/>
      <c r="N58" s="2"/>
    </row>
    <row r="59" spans="5:14" x14ac:dyDescent="0.35">
      <c r="E59" s="2"/>
      <c r="F59" s="2"/>
      <c r="G59" s="2"/>
      <c r="H59" s="2"/>
      <c r="I59" s="2"/>
      <c r="J59" s="2"/>
      <c r="M59" s="2"/>
      <c r="N59" s="2"/>
    </row>
    <row r="60" spans="5:14" x14ac:dyDescent="0.35">
      <c r="E60" s="2"/>
      <c r="F60" s="2"/>
      <c r="G60" s="2"/>
      <c r="H60" s="2"/>
      <c r="I60" s="2"/>
      <c r="J60" s="2"/>
      <c r="M60" s="2"/>
      <c r="N60" s="2"/>
    </row>
    <row r="61" spans="5:14" x14ac:dyDescent="0.35">
      <c r="E61" s="2"/>
      <c r="F61" s="2"/>
      <c r="G61" s="2"/>
      <c r="H61" s="2"/>
      <c r="I61" s="2"/>
      <c r="J61" s="2"/>
      <c r="M61" s="2"/>
      <c r="N61" s="2"/>
    </row>
    <row r="62" spans="5:14" x14ac:dyDescent="0.35">
      <c r="E62" s="2"/>
      <c r="F62" s="2"/>
      <c r="G62" s="2"/>
      <c r="H62" s="2"/>
      <c r="I62" s="2"/>
      <c r="J62" s="2"/>
      <c r="M62" s="2"/>
      <c r="N62" s="2"/>
    </row>
    <row r="63" spans="5:14" x14ac:dyDescent="0.35">
      <c r="E63" s="2"/>
      <c r="F63" s="2"/>
      <c r="G63" s="2"/>
      <c r="H63" s="2"/>
      <c r="I63" s="2"/>
      <c r="J63" s="2"/>
      <c r="M63" s="2"/>
      <c r="N63" s="2"/>
    </row>
    <row r="64" spans="5:14" x14ac:dyDescent="0.35">
      <c r="E64" s="2"/>
      <c r="F64" s="2"/>
      <c r="G64" s="2"/>
      <c r="H64" s="2"/>
      <c r="I64" s="2"/>
      <c r="J64" s="2"/>
      <c r="M64" s="2"/>
      <c r="N64" s="2"/>
    </row>
    <row r="65" spans="5:14" x14ac:dyDescent="0.35">
      <c r="E65" s="2"/>
      <c r="F65" s="2"/>
      <c r="G65" s="2"/>
      <c r="H65" s="2"/>
      <c r="I65" s="2"/>
      <c r="J65" s="2"/>
      <c r="M65" s="2"/>
      <c r="N65" s="2"/>
    </row>
    <row r="66" spans="5:14" x14ac:dyDescent="0.35">
      <c r="E66" s="2"/>
      <c r="F66" s="2"/>
      <c r="G66" s="2"/>
      <c r="H66" s="2"/>
      <c r="I66" s="2"/>
      <c r="J66" s="2"/>
      <c r="M66" s="2"/>
      <c r="N66" s="2"/>
    </row>
    <row r="67" spans="5:14" x14ac:dyDescent="0.35">
      <c r="E67" s="2"/>
      <c r="F67" s="2"/>
      <c r="G67" s="2"/>
      <c r="H67" s="2"/>
      <c r="I67" s="2"/>
      <c r="J67" s="2"/>
      <c r="M67" s="2"/>
      <c r="N67" s="2"/>
    </row>
    <row r="68" spans="5:14" x14ac:dyDescent="0.35">
      <c r="E68" s="2"/>
      <c r="F68" s="2"/>
      <c r="G68" s="2"/>
      <c r="H68" s="2"/>
      <c r="I68" s="2"/>
      <c r="J68" s="2"/>
      <c r="M68" s="2"/>
      <c r="N68" s="2"/>
    </row>
    <row r="69" spans="5:14" x14ac:dyDescent="0.35">
      <c r="E69" s="2"/>
      <c r="F69" s="2"/>
      <c r="G69" s="2"/>
      <c r="H69" s="2"/>
      <c r="I69" s="2"/>
      <c r="J69" s="2"/>
      <c r="M69" s="2"/>
      <c r="N69" s="2"/>
    </row>
    <row r="70" spans="5:14" x14ac:dyDescent="0.35">
      <c r="E70" s="2"/>
      <c r="F70" s="2"/>
      <c r="G70" s="2"/>
      <c r="H70" s="2"/>
      <c r="I70" s="2"/>
      <c r="J70" s="2"/>
      <c r="M70" s="2"/>
      <c r="N70" s="2"/>
    </row>
    <row r="71" spans="5:14" x14ac:dyDescent="0.35">
      <c r="E71" s="2"/>
      <c r="F71" s="2"/>
      <c r="G71" s="2"/>
      <c r="H71" s="2"/>
      <c r="I71" s="2"/>
      <c r="J71" s="2"/>
      <c r="M71" s="2"/>
      <c r="N71" s="2"/>
    </row>
    <row r="72" spans="5:14" x14ac:dyDescent="0.35">
      <c r="E72" s="2"/>
      <c r="F72" s="2"/>
      <c r="G72" s="2"/>
      <c r="H72" s="2"/>
      <c r="I72" s="2"/>
      <c r="J72" s="2"/>
      <c r="M72" s="2"/>
      <c r="N72" s="2"/>
    </row>
    <row r="73" spans="5:14" x14ac:dyDescent="0.35">
      <c r="E73" s="2"/>
      <c r="F73" s="2"/>
      <c r="G73" s="2"/>
      <c r="H73" s="2"/>
      <c r="I73" s="2"/>
      <c r="J73" s="2"/>
      <c r="M73" s="2"/>
      <c r="N73" s="2"/>
    </row>
    <row r="74" spans="5:14" x14ac:dyDescent="0.35">
      <c r="E74" s="2"/>
      <c r="F74" s="2"/>
      <c r="G74" s="2"/>
      <c r="H74" s="2"/>
      <c r="I74" s="2"/>
      <c r="J74" s="2"/>
      <c r="M74" s="2"/>
      <c r="N74" s="2"/>
    </row>
    <row r="75" spans="5:14" x14ac:dyDescent="0.35">
      <c r="E75" s="2"/>
      <c r="F75" s="2"/>
      <c r="G75" s="2"/>
      <c r="H75" s="2"/>
      <c r="I75" s="2"/>
      <c r="J75" s="2"/>
      <c r="M75" s="2"/>
      <c r="N75" s="2"/>
    </row>
    <row r="76" spans="5:14" x14ac:dyDescent="0.35">
      <c r="E76" s="2"/>
      <c r="F76" s="2"/>
      <c r="G76" s="2"/>
      <c r="H76" s="2"/>
      <c r="I76" s="2"/>
      <c r="J76" s="2"/>
      <c r="M76" s="2"/>
      <c r="N76" s="2"/>
    </row>
    <row r="77" spans="5:14" x14ac:dyDescent="0.35">
      <c r="E77" s="2"/>
      <c r="F77" s="2"/>
      <c r="G77" s="2"/>
      <c r="H77" s="2"/>
      <c r="I77" s="2"/>
      <c r="J77" s="2"/>
      <c r="M77" s="2"/>
      <c r="N77" s="2"/>
    </row>
    <row r="78" spans="5:14" x14ac:dyDescent="0.35">
      <c r="E78" s="2"/>
      <c r="F78" s="2"/>
      <c r="G78" s="2"/>
      <c r="H78" s="2"/>
      <c r="I78" s="2"/>
      <c r="J78" s="2"/>
      <c r="M78" s="2"/>
      <c r="N78" s="2"/>
    </row>
    <row r="79" spans="5:14" x14ac:dyDescent="0.35">
      <c r="E79" s="2"/>
      <c r="F79" s="2"/>
      <c r="G79" s="2"/>
      <c r="H79" s="2"/>
      <c r="I79" s="2"/>
      <c r="J79" s="2"/>
      <c r="M79" s="2"/>
      <c r="N79" s="2"/>
    </row>
    <row r="80" spans="5:14" x14ac:dyDescent="0.35">
      <c r="E80" s="2"/>
      <c r="F80" s="2"/>
      <c r="G80" s="2"/>
      <c r="H80" s="2"/>
      <c r="I80" s="2"/>
      <c r="J80" s="2"/>
      <c r="M80" s="2"/>
      <c r="N80" s="2"/>
    </row>
    <row r="81" spans="5:14" x14ac:dyDescent="0.35">
      <c r="E81" s="2"/>
      <c r="F81" s="2"/>
      <c r="G81" s="2"/>
      <c r="H81" s="2"/>
      <c r="I81" s="2"/>
      <c r="J81" s="2"/>
      <c r="M81" s="2"/>
      <c r="N81" s="2"/>
    </row>
    <row r="82" spans="5:14" x14ac:dyDescent="0.35">
      <c r="E82" s="2"/>
      <c r="F82" s="2"/>
      <c r="G82" s="2"/>
      <c r="H82" s="2"/>
      <c r="I82" s="2"/>
      <c r="J82" s="2"/>
      <c r="M82" s="2"/>
      <c r="N82" s="2"/>
    </row>
    <row r="83" spans="5:14" x14ac:dyDescent="0.35">
      <c r="E83" s="2"/>
      <c r="F83" s="2"/>
      <c r="G83" s="2"/>
      <c r="H83" s="2"/>
      <c r="I83" s="2"/>
      <c r="J83" s="2"/>
      <c r="M83" s="2"/>
      <c r="N83" s="2"/>
    </row>
    <row r="84" spans="5:14" x14ac:dyDescent="0.35">
      <c r="E84" s="2"/>
      <c r="F84" s="2"/>
      <c r="G84" s="2"/>
      <c r="H84" s="2"/>
      <c r="I84" s="2"/>
      <c r="J84" s="2"/>
      <c r="M84" s="2"/>
      <c r="N84" s="2"/>
    </row>
    <row r="85" spans="5:14" x14ac:dyDescent="0.35">
      <c r="E85" s="2"/>
      <c r="F85" s="2"/>
      <c r="G85" s="2"/>
      <c r="H85" s="2"/>
      <c r="I85" s="2"/>
      <c r="J85" s="2"/>
      <c r="M85" s="2"/>
      <c r="N85" s="2"/>
    </row>
    <row r="86" spans="5:14" x14ac:dyDescent="0.35">
      <c r="E86" s="2"/>
      <c r="F86" s="2"/>
      <c r="G86" s="2"/>
      <c r="H86" s="2"/>
      <c r="I86" s="2"/>
      <c r="J86" s="2"/>
      <c r="M86" s="2"/>
      <c r="N86" s="2"/>
    </row>
    <row r="87" spans="5:14" x14ac:dyDescent="0.35">
      <c r="E87" s="2"/>
      <c r="F87" s="2"/>
      <c r="G87" s="2"/>
      <c r="H87" s="2"/>
      <c r="I87" s="2"/>
      <c r="J87" s="2"/>
      <c r="M87" s="2"/>
      <c r="N87" s="2"/>
    </row>
    <row r="88" spans="5:14" x14ac:dyDescent="0.35">
      <c r="E88" s="2"/>
      <c r="F88" s="2"/>
      <c r="G88" s="2"/>
      <c r="H88" s="2"/>
      <c r="I88" s="2"/>
      <c r="J88" s="2"/>
      <c r="M88" s="2"/>
      <c r="N88" s="2"/>
    </row>
    <row r="89" spans="5:14" x14ac:dyDescent="0.35">
      <c r="E89" s="2"/>
      <c r="F89" s="2"/>
      <c r="G89" s="2"/>
      <c r="H89" s="2"/>
      <c r="I89" s="2"/>
      <c r="J89" s="2"/>
      <c r="M89" s="2"/>
      <c r="N89" s="2"/>
    </row>
    <row r="90" spans="5:14" x14ac:dyDescent="0.35">
      <c r="E90" s="2"/>
      <c r="F90" s="2"/>
      <c r="G90" s="2"/>
      <c r="H90" s="2"/>
      <c r="I90" s="2"/>
      <c r="J90" s="2"/>
      <c r="M90" s="2"/>
      <c r="N90" s="2"/>
    </row>
    <row r="91" spans="5:14" x14ac:dyDescent="0.35">
      <c r="E91" s="2"/>
      <c r="F91" s="2"/>
      <c r="G91" s="2"/>
      <c r="H91" s="2"/>
      <c r="I91" s="2"/>
      <c r="J91" s="2"/>
      <c r="M91" s="2"/>
      <c r="N91" s="2"/>
    </row>
    <row r="92" spans="5:14" x14ac:dyDescent="0.35">
      <c r="E92" s="2"/>
      <c r="F92" s="2"/>
      <c r="G92" s="2"/>
      <c r="H92" s="2"/>
      <c r="I92" s="2"/>
      <c r="J92" s="2"/>
      <c r="M92" s="2"/>
      <c r="N92" s="2"/>
    </row>
    <row r="93" spans="5:14" x14ac:dyDescent="0.35">
      <c r="E93" s="2"/>
      <c r="F93" s="2"/>
      <c r="G93" s="2"/>
      <c r="H93" s="2"/>
      <c r="I93" s="2"/>
      <c r="J93" s="2"/>
      <c r="M93" s="2"/>
      <c r="N93" s="2"/>
    </row>
    <row r="94" spans="5:14" x14ac:dyDescent="0.35">
      <c r="E94" s="2"/>
      <c r="F94" s="2"/>
      <c r="G94" s="2"/>
      <c r="H94" s="2"/>
      <c r="I94" s="2"/>
      <c r="J94" s="2"/>
      <c r="M94" s="2"/>
      <c r="N94" s="2"/>
    </row>
    <row r="95" spans="5:14" x14ac:dyDescent="0.35">
      <c r="E95" s="2"/>
      <c r="F95" s="2"/>
      <c r="G95" s="2"/>
      <c r="H95" s="2"/>
      <c r="I95" s="2"/>
      <c r="J95" s="2"/>
      <c r="M95" s="2"/>
      <c r="N95" s="2"/>
    </row>
    <row r="96" spans="5:14" x14ac:dyDescent="0.35">
      <c r="E96" s="2"/>
      <c r="F96" s="2"/>
      <c r="G96" s="2"/>
      <c r="H96" s="2"/>
      <c r="I96" s="2"/>
      <c r="J96" s="2"/>
      <c r="M96" s="2"/>
      <c r="N96" s="2"/>
    </row>
    <row r="97" spans="5:14" x14ac:dyDescent="0.35">
      <c r="E97" s="2"/>
      <c r="F97" s="2"/>
      <c r="G97" s="2"/>
      <c r="H97" s="2"/>
      <c r="I97" s="2"/>
      <c r="J97" s="2"/>
      <c r="M97" s="2"/>
      <c r="N97" s="2"/>
    </row>
    <row r="98" spans="5:14" x14ac:dyDescent="0.35">
      <c r="E98" s="2"/>
      <c r="F98" s="2"/>
      <c r="G98" s="2"/>
      <c r="H98" s="2"/>
      <c r="I98" s="2"/>
      <c r="J98" s="2"/>
      <c r="M98" s="2"/>
      <c r="N98" s="2"/>
    </row>
    <row r="99" spans="5:14" x14ac:dyDescent="0.35">
      <c r="E99" s="2"/>
      <c r="F99" s="2"/>
      <c r="G99" s="2"/>
      <c r="H99" s="2"/>
      <c r="I99" s="2"/>
      <c r="J99" s="2"/>
      <c r="M99" s="2"/>
      <c r="N99" s="2"/>
    </row>
    <row r="100" spans="5:14" x14ac:dyDescent="0.35">
      <c r="E100" s="2"/>
      <c r="F100" s="2"/>
      <c r="G100" s="2"/>
      <c r="H100" s="2"/>
      <c r="I100" s="2"/>
      <c r="J100" s="2"/>
      <c r="M100" s="2"/>
      <c r="N100" s="2"/>
    </row>
    <row r="101" spans="5:14" x14ac:dyDescent="0.35">
      <c r="E101" s="2"/>
      <c r="F101" s="2"/>
      <c r="G101" s="2"/>
      <c r="H101" s="2"/>
      <c r="I101" s="2"/>
      <c r="J101" s="2"/>
      <c r="M101" s="2"/>
      <c r="N101" s="2"/>
    </row>
    <row r="102" spans="5:14" x14ac:dyDescent="0.35">
      <c r="E102" s="2"/>
      <c r="F102" s="2"/>
      <c r="G102" s="2"/>
      <c r="H102" s="2"/>
      <c r="I102" s="2"/>
      <c r="J102" s="2"/>
      <c r="M102" s="2"/>
      <c r="N102" s="2"/>
    </row>
    <row r="103" spans="5:14" x14ac:dyDescent="0.35">
      <c r="E103" s="2"/>
      <c r="F103" s="2"/>
      <c r="G103" s="2"/>
      <c r="H103" s="2"/>
      <c r="I103" s="2"/>
      <c r="J103" s="2"/>
      <c r="M103" s="2"/>
      <c r="N103" s="2"/>
    </row>
    <row r="104" spans="5:14" x14ac:dyDescent="0.35">
      <c r="E104" s="2"/>
      <c r="F104" s="2"/>
      <c r="G104" s="2"/>
      <c r="H104" s="2"/>
      <c r="I104" s="2"/>
      <c r="J104" s="2"/>
      <c r="M104" s="2"/>
      <c r="N104" s="2"/>
    </row>
    <row r="105" spans="5:14" x14ac:dyDescent="0.35">
      <c r="E105" s="2"/>
      <c r="F105" s="2"/>
      <c r="G105" s="2"/>
      <c r="H105" s="2"/>
      <c r="I105" s="2"/>
      <c r="J105" s="2"/>
      <c r="M105" s="2"/>
      <c r="N105" s="2"/>
    </row>
    <row r="106" spans="5:14" x14ac:dyDescent="0.35">
      <c r="E106" s="2"/>
      <c r="F106" s="2"/>
      <c r="G106" s="2"/>
      <c r="H106" s="2"/>
      <c r="I106" s="2"/>
      <c r="J106" s="2"/>
      <c r="M106" s="2"/>
      <c r="N106" s="2"/>
    </row>
    <row r="107" spans="5:14" x14ac:dyDescent="0.35">
      <c r="E107" s="2"/>
      <c r="F107" s="2"/>
      <c r="G107" s="2"/>
      <c r="H107" s="2"/>
      <c r="I107" s="2"/>
      <c r="J107" s="2"/>
      <c r="M107" s="2"/>
      <c r="N107" s="2"/>
    </row>
    <row r="108" spans="5:14" x14ac:dyDescent="0.35">
      <c r="E108" s="2"/>
      <c r="F108" s="2"/>
      <c r="G108" s="2"/>
      <c r="H108" s="2"/>
      <c r="I108" s="2"/>
      <c r="J108" s="2"/>
      <c r="M108" s="2"/>
      <c r="N108" s="2"/>
    </row>
    <row r="109" spans="5:14" x14ac:dyDescent="0.35">
      <c r="E109" s="2"/>
      <c r="F109" s="2"/>
      <c r="G109" s="2"/>
      <c r="H109" s="2"/>
      <c r="I109" s="2"/>
      <c r="J109" s="2"/>
      <c r="M109" s="2"/>
      <c r="N109" s="2"/>
    </row>
    <row r="110" spans="5:14" x14ac:dyDescent="0.35">
      <c r="E110" s="2"/>
      <c r="F110" s="2"/>
      <c r="G110" s="2"/>
      <c r="H110" s="2"/>
      <c r="I110" s="2"/>
      <c r="J110" s="2"/>
      <c r="M110" s="2"/>
      <c r="N110" s="2"/>
    </row>
    <row r="111" spans="5:14" x14ac:dyDescent="0.35">
      <c r="E111" s="2"/>
      <c r="F111" s="2"/>
      <c r="G111" s="2"/>
      <c r="H111" s="2"/>
      <c r="I111" s="2"/>
      <c r="J111" s="2"/>
      <c r="M111" s="2"/>
      <c r="N111" s="2"/>
    </row>
    <row r="112" spans="5:14" x14ac:dyDescent="0.35">
      <c r="E112" s="2"/>
      <c r="F112" s="2"/>
      <c r="G112" s="2"/>
      <c r="H112" s="2"/>
      <c r="I112" s="2"/>
      <c r="J112" s="2"/>
      <c r="M112" s="2"/>
      <c r="N112" s="2"/>
    </row>
    <row r="113" spans="5:14" x14ac:dyDescent="0.35">
      <c r="E113" s="2"/>
      <c r="F113" s="2"/>
      <c r="G113" s="2"/>
      <c r="H113" s="2"/>
      <c r="I113" s="2"/>
      <c r="J113" s="2"/>
      <c r="M113" s="2"/>
      <c r="N113" s="2"/>
    </row>
    <row r="114" spans="5:14" x14ac:dyDescent="0.35">
      <c r="E114" s="2"/>
      <c r="F114" s="2"/>
      <c r="G114" s="2"/>
      <c r="H114" s="2"/>
      <c r="I114" s="2"/>
      <c r="J114" s="2"/>
      <c r="M114" s="2"/>
      <c r="N114" s="2"/>
    </row>
    <row r="115" spans="5:14" x14ac:dyDescent="0.35">
      <c r="E115" s="2"/>
      <c r="F115" s="2"/>
      <c r="G115" s="2"/>
      <c r="H115" s="2"/>
      <c r="I115" s="2"/>
      <c r="J115" s="2"/>
      <c r="M115" s="2"/>
      <c r="N115" s="2"/>
    </row>
    <row r="116" spans="5:14" x14ac:dyDescent="0.35">
      <c r="E116" s="2"/>
      <c r="F116" s="2"/>
      <c r="G116" s="2"/>
      <c r="H116" s="2"/>
      <c r="I116" s="2"/>
      <c r="J116" s="2"/>
      <c r="M116" s="2"/>
      <c r="N116" s="2"/>
    </row>
    <row r="117" spans="5:14" x14ac:dyDescent="0.35">
      <c r="E117" s="2"/>
      <c r="F117" s="2"/>
      <c r="G117" s="2"/>
      <c r="H117" s="2"/>
      <c r="I117" s="2"/>
      <c r="J117" s="2"/>
      <c r="M117" s="2"/>
      <c r="N117" s="2"/>
    </row>
    <row r="118" spans="5:14" x14ac:dyDescent="0.35">
      <c r="E118" s="2"/>
      <c r="F118" s="2"/>
      <c r="G118" s="2"/>
      <c r="H118" s="2"/>
      <c r="I118" s="2"/>
      <c r="J118" s="2"/>
      <c r="M118" s="2"/>
      <c r="N118" s="2"/>
    </row>
    <row r="119" spans="5:14" x14ac:dyDescent="0.35">
      <c r="E119" s="2"/>
      <c r="F119" s="2"/>
      <c r="G119" s="2"/>
      <c r="H119" s="2"/>
      <c r="I119" s="2"/>
      <c r="J119" s="2"/>
      <c r="M119" s="2"/>
      <c r="N119" s="2"/>
    </row>
    <row r="120" spans="5:14" x14ac:dyDescent="0.35">
      <c r="E120" s="2"/>
      <c r="F120" s="2"/>
      <c r="G120" s="2"/>
      <c r="H120" s="2"/>
      <c r="I120" s="2"/>
      <c r="J120" s="2"/>
      <c r="M120" s="2"/>
      <c r="N120" s="2"/>
    </row>
    <row r="121" spans="5:14" x14ac:dyDescent="0.35">
      <c r="E121" s="2"/>
      <c r="F121" s="2"/>
      <c r="G121" s="2"/>
      <c r="H121" s="2"/>
      <c r="I121" s="2"/>
      <c r="J121" s="2"/>
      <c r="M121" s="2"/>
      <c r="N121" s="2"/>
    </row>
    <row r="122" spans="5:14" x14ac:dyDescent="0.35">
      <c r="E122" s="2"/>
      <c r="F122" s="2"/>
      <c r="G122" s="2"/>
      <c r="H122" s="2"/>
      <c r="I122" s="2"/>
      <c r="J122" s="2"/>
      <c r="M122" s="2"/>
      <c r="N122" s="2"/>
    </row>
    <row r="123" spans="5:14" x14ac:dyDescent="0.35">
      <c r="E123" s="2"/>
      <c r="F123" s="2"/>
      <c r="G123" s="2"/>
      <c r="H123" s="2"/>
      <c r="I123" s="2"/>
      <c r="J123" s="2"/>
      <c r="M123" s="2"/>
      <c r="N123" s="2"/>
    </row>
    <row r="124" spans="5:14" x14ac:dyDescent="0.35">
      <c r="E124" s="2"/>
      <c r="F124" s="2"/>
      <c r="G124" s="2"/>
      <c r="H124" s="2"/>
      <c r="I124" s="2"/>
      <c r="J124" s="2"/>
      <c r="M124" s="2"/>
      <c r="N124" s="2"/>
    </row>
    <row r="125" spans="5:14" x14ac:dyDescent="0.35">
      <c r="E125" s="2"/>
      <c r="F125" s="2"/>
      <c r="G125" s="2"/>
      <c r="H125" s="2"/>
      <c r="I125" s="2"/>
      <c r="J125" s="2"/>
      <c r="M125" s="2"/>
      <c r="N125" s="2"/>
    </row>
    <row r="126" spans="5:14" x14ac:dyDescent="0.35">
      <c r="E126" s="2"/>
      <c r="F126" s="2"/>
      <c r="G126" s="2"/>
      <c r="H126" s="2"/>
      <c r="I126" s="2"/>
      <c r="J126" s="2"/>
      <c r="M126" s="2"/>
      <c r="N126" s="2"/>
    </row>
    <row r="127" spans="5:14" x14ac:dyDescent="0.35">
      <c r="E127" s="2"/>
      <c r="F127" s="2"/>
      <c r="G127" s="2"/>
      <c r="H127" s="2"/>
      <c r="I127" s="2"/>
      <c r="J127" s="2"/>
      <c r="M127" s="2"/>
      <c r="N127" s="2"/>
    </row>
    <row r="128" spans="5:14" x14ac:dyDescent="0.35">
      <c r="E128" s="2"/>
      <c r="F128" s="2"/>
      <c r="G128" s="2"/>
      <c r="H128" s="2"/>
      <c r="I128" s="2"/>
      <c r="J128" s="2"/>
      <c r="M128" s="2"/>
      <c r="N128" s="2"/>
    </row>
    <row r="129" spans="5:14" x14ac:dyDescent="0.35">
      <c r="E129" s="2"/>
      <c r="F129" s="2"/>
      <c r="G129" s="2"/>
      <c r="H129" s="2"/>
      <c r="I129" s="2"/>
      <c r="J129" s="2"/>
      <c r="M129" s="2"/>
      <c r="N129" s="2"/>
    </row>
    <row r="130" spans="5:14" x14ac:dyDescent="0.35">
      <c r="E130" s="2"/>
      <c r="F130" s="2"/>
      <c r="G130" s="2"/>
      <c r="H130" s="2"/>
      <c r="I130" s="2"/>
      <c r="J130" s="2"/>
      <c r="M130" s="2"/>
      <c r="N130" s="2"/>
    </row>
    <row r="131" spans="5:14" x14ac:dyDescent="0.35">
      <c r="E131" s="2"/>
      <c r="F131" s="2"/>
      <c r="G131" s="2"/>
      <c r="H131" s="2"/>
      <c r="I131" s="2"/>
      <c r="J131" s="2"/>
      <c r="M131" s="2"/>
      <c r="N131" s="2"/>
    </row>
    <row r="132" spans="5:14" x14ac:dyDescent="0.35">
      <c r="E132" s="2"/>
      <c r="F132" s="2"/>
      <c r="G132" s="2"/>
      <c r="H132" s="2"/>
      <c r="I132" s="2"/>
      <c r="J132" s="2"/>
      <c r="M132" s="2"/>
      <c r="N132" s="2"/>
    </row>
    <row r="133" spans="5:14" x14ac:dyDescent="0.35">
      <c r="E133" s="2"/>
      <c r="F133" s="2"/>
      <c r="G133" s="2"/>
      <c r="H133" s="2"/>
      <c r="I133" s="2"/>
      <c r="J133" s="2"/>
      <c r="M133" s="2"/>
      <c r="N133" s="2"/>
    </row>
    <row r="134" spans="5:14" x14ac:dyDescent="0.35">
      <c r="E134" s="2"/>
      <c r="F134" s="2"/>
      <c r="G134" s="2"/>
      <c r="H134" s="2"/>
      <c r="I134" s="2"/>
      <c r="J134" s="2"/>
      <c r="M134" s="2"/>
      <c r="N134" s="2"/>
    </row>
    <row r="135" spans="5:14" x14ac:dyDescent="0.35">
      <c r="E135" s="2"/>
      <c r="F135" s="2"/>
      <c r="G135" s="2"/>
      <c r="H135" s="2"/>
      <c r="I135" s="2"/>
      <c r="J135" s="2"/>
      <c r="M135" s="2"/>
      <c r="N135" s="2"/>
    </row>
    <row r="136" spans="5:14" x14ac:dyDescent="0.35">
      <c r="E136" s="2"/>
      <c r="F136" s="2"/>
      <c r="G136" s="2"/>
      <c r="H136" s="2"/>
      <c r="I136" s="2"/>
      <c r="J136" s="2"/>
      <c r="M136" s="2"/>
      <c r="N136" s="2"/>
    </row>
    <row r="137" spans="5:14" x14ac:dyDescent="0.35">
      <c r="E137" s="2"/>
      <c r="F137" s="2"/>
      <c r="G137" s="2"/>
      <c r="H137" s="2"/>
      <c r="I137" s="2"/>
      <c r="J137" s="2"/>
      <c r="M137" s="2"/>
      <c r="N137" s="2"/>
    </row>
    <row r="138" spans="5:14" x14ac:dyDescent="0.35">
      <c r="E138" s="2"/>
      <c r="F138" s="2"/>
      <c r="G138" s="2"/>
      <c r="H138" s="2"/>
      <c r="I138" s="2"/>
      <c r="J138" s="2"/>
      <c r="M138" s="2"/>
      <c r="N138" s="2"/>
    </row>
    <row r="139" spans="5:14" x14ac:dyDescent="0.35">
      <c r="E139" s="2"/>
      <c r="F139" s="2"/>
      <c r="G139" s="2"/>
      <c r="H139" s="2"/>
      <c r="I139" s="2"/>
      <c r="J139" s="2"/>
      <c r="M139" s="2"/>
      <c r="N139" s="2"/>
    </row>
    <row r="140" spans="5:14" x14ac:dyDescent="0.35">
      <c r="E140" s="2"/>
      <c r="F140" s="2"/>
      <c r="G140" s="2"/>
      <c r="H140" s="2"/>
      <c r="I140" s="2"/>
      <c r="J140" s="2"/>
      <c r="M140" s="2"/>
      <c r="N140" s="2"/>
    </row>
    <row r="141" spans="5:14" x14ac:dyDescent="0.35">
      <c r="E141" s="2"/>
      <c r="F141" s="2"/>
      <c r="G141" s="2"/>
      <c r="H141" s="2"/>
      <c r="I141" s="2"/>
      <c r="J141" s="2"/>
      <c r="M141" s="2"/>
      <c r="N141" s="2"/>
    </row>
    <row r="142" spans="5:14" x14ac:dyDescent="0.35">
      <c r="E142" s="2"/>
      <c r="F142" s="2"/>
      <c r="G142" s="2"/>
      <c r="H142" s="2"/>
      <c r="I142" s="2"/>
      <c r="J142" s="2"/>
      <c r="M142" s="2"/>
      <c r="N142" s="2"/>
    </row>
    <row r="143" spans="5:14" x14ac:dyDescent="0.35">
      <c r="E143" s="2"/>
      <c r="F143" s="2"/>
      <c r="G143" s="2"/>
      <c r="H143" s="2"/>
      <c r="I143" s="2"/>
      <c r="J143" s="2"/>
      <c r="M143" s="2"/>
      <c r="N143" s="2"/>
    </row>
    <row r="144" spans="5:14" x14ac:dyDescent="0.35">
      <c r="E144" s="2"/>
      <c r="F144" s="2"/>
      <c r="G144" s="2"/>
      <c r="H144" s="2"/>
      <c r="I144" s="2"/>
      <c r="J144" s="2"/>
      <c r="M144" s="2"/>
      <c r="N144" s="2"/>
    </row>
    <row r="145" spans="5:14" x14ac:dyDescent="0.35">
      <c r="E145" s="2"/>
      <c r="F145" s="2"/>
      <c r="G145" s="2"/>
      <c r="H145" s="2"/>
      <c r="I145" s="2"/>
      <c r="J145" s="2"/>
      <c r="M145" s="2"/>
      <c r="N145" s="2"/>
    </row>
    <row r="146" spans="5:14" x14ac:dyDescent="0.35">
      <c r="E146" s="2"/>
      <c r="F146" s="2"/>
      <c r="G146" s="2"/>
      <c r="H146" s="2"/>
      <c r="I146" s="2"/>
      <c r="J146" s="2"/>
      <c r="M146" s="2"/>
      <c r="N146" s="2"/>
    </row>
    <row r="147" spans="5:14" x14ac:dyDescent="0.35">
      <c r="E147" s="2"/>
      <c r="F147" s="2"/>
      <c r="G147" s="2"/>
      <c r="H147" s="2"/>
      <c r="I147" s="2"/>
      <c r="J147" s="2"/>
      <c r="M147" s="2"/>
      <c r="N147" s="2"/>
    </row>
    <row r="148" spans="5:14" x14ac:dyDescent="0.35">
      <c r="E148" s="2"/>
      <c r="F148" s="2"/>
      <c r="G148" s="2"/>
      <c r="H148" s="2"/>
      <c r="I148" s="2"/>
      <c r="J148" s="2"/>
      <c r="M148" s="2"/>
      <c r="N148" s="2"/>
    </row>
    <row r="149" spans="5:14" x14ac:dyDescent="0.35">
      <c r="E149" s="2"/>
      <c r="F149" s="2"/>
      <c r="G149" s="2"/>
      <c r="H149" s="2"/>
      <c r="I149" s="2"/>
      <c r="J149" s="2"/>
      <c r="M149" s="2"/>
      <c r="N149" s="2"/>
    </row>
    <row r="150" spans="5:14" x14ac:dyDescent="0.35">
      <c r="E150" s="2"/>
      <c r="F150" s="2"/>
      <c r="G150" s="2"/>
      <c r="H150" s="2"/>
      <c r="I150" s="2"/>
      <c r="J150" s="2"/>
      <c r="M150" s="2"/>
      <c r="N150" s="2"/>
    </row>
    <row r="151" spans="5:14" x14ac:dyDescent="0.35">
      <c r="E151" s="2"/>
      <c r="F151" s="2"/>
      <c r="G151" s="2"/>
      <c r="H151" s="2"/>
      <c r="I151" s="2"/>
      <c r="J151" s="2"/>
      <c r="M151" s="2"/>
      <c r="N151" s="2"/>
    </row>
    <row r="152" spans="5:14" x14ac:dyDescent="0.35">
      <c r="E152" s="2"/>
      <c r="F152" s="2"/>
      <c r="G152" s="2"/>
      <c r="H152" s="2"/>
      <c r="I152" s="2"/>
      <c r="J152" s="2"/>
      <c r="M152" s="2"/>
      <c r="N152" s="2"/>
    </row>
    <row r="153" spans="5:14" x14ac:dyDescent="0.35">
      <c r="E153" s="2"/>
      <c r="F153" s="2"/>
      <c r="G153" s="2"/>
      <c r="H153" s="2"/>
      <c r="I153" s="2"/>
      <c r="J153" s="2"/>
    </row>
    <row r="154" spans="5:14" x14ac:dyDescent="0.35">
      <c r="E154" s="2"/>
      <c r="F154" s="2"/>
      <c r="G154" s="2"/>
      <c r="H154" s="2"/>
      <c r="I154" s="2"/>
      <c r="J154" s="2"/>
    </row>
    <row r="155" spans="5:14" x14ac:dyDescent="0.35">
      <c r="E155" s="2"/>
      <c r="F155" s="2"/>
      <c r="G155" s="2"/>
      <c r="H155" s="2"/>
      <c r="I155" s="2"/>
      <c r="J155" s="2"/>
    </row>
    <row r="156" spans="5:14" x14ac:dyDescent="0.35">
      <c r="E156" s="2"/>
      <c r="F156" s="2"/>
      <c r="G156" s="2"/>
      <c r="H156" s="2"/>
      <c r="I156" s="2"/>
      <c r="J156" s="2"/>
    </row>
    <row r="157" spans="5:14" x14ac:dyDescent="0.35">
      <c r="E157" s="2"/>
      <c r="F157" s="2"/>
      <c r="G157" s="2"/>
      <c r="H157" s="2"/>
      <c r="I157" s="2"/>
      <c r="J157" s="2"/>
    </row>
    <row r="158" spans="5:14" x14ac:dyDescent="0.35">
      <c r="E158" s="2"/>
      <c r="F158" s="2"/>
      <c r="G158" s="2"/>
      <c r="H158" s="2"/>
      <c r="I158" s="2"/>
      <c r="J158" s="2"/>
    </row>
    <row r="159" spans="5:14" x14ac:dyDescent="0.35">
      <c r="E159" s="2"/>
      <c r="F159" s="2"/>
      <c r="G159" s="2"/>
      <c r="H159" s="2"/>
      <c r="I159" s="2"/>
      <c r="J159" s="2"/>
    </row>
    <row r="160" spans="5:14" x14ac:dyDescent="0.35">
      <c r="E160" s="2"/>
      <c r="F160" s="2"/>
      <c r="G160" s="2"/>
      <c r="H160" s="2"/>
      <c r="I160" s="2"/>
      <c r="J160" s="2"/>
    </row>
    <row r="161" spans="5:10" x14ac:dyDescent="0.35">
      <c r="E161" s="2"/>
      <c r="F161" s="2"/>
      <c r="G161" s="2"/>
      <c r="H161" s="2"/>
      <c r="I161" s="2"/>
      <c r="J161" s="2"/>
    </row>
    <row r="162" spans="5:10" x14ac:dyDescent="0.35">
      <c r="E162" s="2"/>
      <c r="F162" s="2"/>
      <c r="G162" s="2"/>
      <c r="H162" s="2"/>
      <c r="I162" s="2"/>
      <c r="J162" s="2"/>
    </row>
    <row r="163" spans="5:10" x14ac:dyDescent="0.35">
      <c r="E163" s="2"/>
      <c r="F163" s="2"/>
      <c r="G163" s="2"/>
      <c r="H163" s="2"/>
      <c r="I163" s="2"/>
      <c r="J163" s="2"/>
    </row>
    <row r="164" spans="5:10" x14ac:dyDescent="0.35">
      <c r="E164" s="2"/>
      <c r="F164" s="2"/>
      <c r="G164" s="2"/>
      <c r="H164" s="2"/>
      <c r="I164" s="2"/>
      <c r="J164" s="2"/>
    </row>
    <row r="165" spans="5:10" x14ac:dyDescent="0.35">
      <c r="E165" s="2"/>
      <c r="F165" s="2"/>
      <c r="G165" s="2"/>
      <c r="H165" s="2"/>
      <c r="I165" s="2"/>
      <c r="J165" s="2"/>
    </row>
    <row r="166" spans="5:10" x14ac:dyDescent="0.35">
      <c r="E166" s="2"/>
      <c r="F166" s="2"/>
      <c r="G166" s="2"/>
      <c r="H166" s="2"/>
      <c r="I166" s="2"/>
      <c r="J166" s="2"/>
    </row>
    <row r="167" spans="5:10" x14ac:dyDescent="0.35">
      <c r="E167" s="2"/>
      <c r="F167" s="2"/>
      <c r="G167" s="2"/>
      <c r="H167" s="2"/>
      <c r="I167" s="2"/>
      <c r="J167" s="2"/>
    </row>
    <row r="168" spans="5:10" x14ac:dyDescent="0.35">
      <c r="E168" s="2"/>
      <c r="F168" s="2"/>
      <c r="G168" s="2"/>
      <c r="H168" s="2"/>
      <c r="I168" s="2"/>
      <c r="J168" s="2"/>
    </row>
    <row r="169" spans="5:10" x14ac:dyDescent="0.35">
      <c r="E169" s="2"/>
      <c r="F169" s="2"/>
      <c r="G169" s="2"/>
      <c r="H169" s="2"/>
      <c r="I169" s="2"/>
      <c r="J169" s="2"/>
    </row>
    <row r="170" spans="5:10" x14ac:dyDescent="0.35">
      <c r="E170" s="2"/>
      <c r="F170" s="2"/>
      <c r="G170" s="2"/>
      <c r="H170" s="2"/>
      <c r="I170" s="2"/>
      <c r="J170" s="2"/>
    </row>
    <row r="171" spans="5:10" x14ac:dyDescent="0.35">
      <c r="E171" s="2"/>
      <c r="F171" s="2"/>
      <c r="G171" s="2"/>
      <c r="H171" s="2"/>
      <c r="I171" s="2"/>
      <c r="J171" s="2"/>
    </row>
    <row r="172" spans="5:10" x14ac:dyDescent="0.35">
      <c r="E172" s="2"/>
      <c r="F172" s="2"/>
      <c r="G172" s="2"/>
      <c r="H172" s="2"/>
      <c r="I172" s="2"/>
      <c r="J172" s="2"/>
    </row>
    <row r="173" spans="5:10" x14ac:dyDescent="0.35">
      <c r="E173" s="2"/>
      <c r="F173" s="2"/>
      <c r="G173" s="2"/>
      <c r="H173" s="2"/>
      <c r="I173" s="2"/>
      <c r="J173" s="2"/>
    </row>
    <row r="174" spans="5:10" x14ac:dyDescent="0.35">
      <c r="E174" s="2"/>
      <c r="F174" s="2"/>
      <c r="G174" s="2"/>
      <c r="H174" s="2"/>
      <c r="I174" s="2"/>
      <c r="J174" s="2"/>
    </row>
    <row r="175" spans="5:10" x14ac:dyDescent="0.35">
      <c r="E175" s="2"/>
      <c r="F175" s="2"/>
      <c r="G175" s="2"/>
      <c r="H175" s="2"/>
      <c r="I175" s="2"/>
      <c r="J175" s="2"/>
    </row>
    <row r="176" spans="5:10" x14ac:dyDescent="0.35">
      <c r="E176" s="2"/>
      <c r="F176" s="2"/>
      <c r="G176" s="2"/>
      <c r="H176" s="2"/>
      <c r="I176" s="2"/>
      <c r="J176" s="2"/>
    </row>
    <row r="177" spans="5:10" x14ac:dyDescent="0.35">
      <c r="E177" s="2"/>
      <c r="F177" s="2"/>
      <c r="G177" s="2"/>
      <c r="H177" s="2"/>
      <c r="I177" s="2"/>
      <c r="J177" s="2"/>
    </row>
    <row r="178" spans="5:10" x14ac:dyDescent="0.35">
      <c r="E178" s="2"/>
      <c r="F178" s="2"/>
      <c r="G178" s="2"/>
      <c r="H178" s="2"/>
      <c r="I178" s="2"/>
      <c r="J178" s="2"/>
    </row>
    <row r="179" spans="5:10" x14ac:dyDescent="0.35">
      <c r="E179" s="2"/>
      <c r="F179" s="2"/>
      <c r="G179" s="2"/>
      <c r="H179" s="2"/>
      <c r="I179" s="2"/>
      <c r="J179" s="2"/>
    </row>
    <row r="180" spans="5:10" x14ac:dyDescent="0.35">
      <c r="E180" s="2"/>
      <c r="F180" s="2"/>
      <c r="G180" s="2"/>
      <c r="H180" s="2"/>
      <c r="I180" s="2"/>
      <c r="J180" s="2"/>
    </row>
    <row r="181" spans="5:10" x14ac:dyDescent="0.35">
      <c r="E181" s="2"/>
      <c r="F181" s="2"/>
      <c r="G181" s="2"/>
      <c r="H181" s="2"/>
      <c r="I181" s="2"/>
      <c r="J181" s="2"/>
    </row>
    <row r="182" spans="5:10" x14ac:dyDescent="0.35">
      <c r="E182" s="2"/>
      <c r="F182" s="2"/>
      <c r="G182" s="2"/>
      <c r="H182" s="2"/>
      <c r="I182" s="2"/>
      <c r="J182" s="2"/>
    </row>
    <row r="183" spans="5:10" x14ac:dyDescent="0.35">
      <c r="E183" s="2"/>
      <c r="F183" s="2"/>
      <c r="G183" s="2"/>
      <c r="H183" s="2"/>
      <c r="I183" s="2"/>
      <c r="J183" s="2"/>
    </row>
    <row r="184" spans="5:10" x14ac:dyDescent="0.35">
      <c r="E184" s="2"/>
      <c r="F184" s="2"/>
      <c r="G184" s="2"/>
      <c r="H184" s="2"/>
      <c r="I184" s="2"/>
      <c r="J184" s="2"/>
    </row>
    <row r="185" spans="5:10" x14ac:dyDescent="0.35">
      <c r="E185" s="2"/>
      <c r="F185" s="2"/>
      <c r="G185" s="2"/>
      <c r="H185" s="2"/>
      <c r="I185" s="2"/>
      <c r="J185" s="2"/>
    </row>
    <row r="186" spans="5:10" x14ac:dyDescent="0.35">
      <c r="E186" s="2"/>
      <c r="F186" s="2"/>
      <c r="G186" s="2"/>
      <c r="H186" s="2"/>
      <c r="I186" s="2"/>
      <c r="J186" s="2"/>
    </row>
    <row r="187" spans="5:10" x14ac:dyDescent="0.35">
      <c r="E187" s="2"/>
      <c r="F187" s="2"/>
      <c r="G187" s="2"/>
      <c r="H187" s="2"/>
      <c r="I187" s="2"/>
      <c r="J187" s="2"/>
    </row>
    <row r="188" spans="5:10" x14ac:dyDescent="0.35">
      <c r="E188" s="2"/>
      <c r="F188" s="2"/>
      <c r="G188" s="2"/>
      <c r="H188" s="2"/>
      <c r="I188" s="2"/>
      <c r="J188" s="2"/>
    </row>
    <row r="189" spans="5:10" x14ac:dyDescent="0.35">
      <c r="E189" s="2"/>
      <c r="F189" s="2"/>
      <c r="G189" s="2"/>
      <c r="H189" s="2"/>
      <c r="I189" s="2"/>
      <c r="J189" s="2"/>
    </row>
    <row r="190" spans="5:10" x14ac:dyDescent="0.35">
      <c r="E190" s="2"/>
      <c r="F190" s="2"/>
      <c r="G190" s="2"/>
      <c r="H190" s="2"/>
      <c r="I190" s="2"/>
      <c r="J190" s="2"/>
    </row>
    <row r="191" spans="5:10" x14ac:dyDescent="0.35">
      <c r="E191" s="2"/>
      <c r="F191" s="2"/>
      <c r="G191" s="2"/>
      <c r="H191" s="2"/>
      <c r="I191" s="2"/>
      <c r="J191" s="2"/>
    </row>
    <row r="192" spans="5:10" x14ac:dyDescent="0.35">
      <c r="E192" s="2"/>
      <c r="F192" s="2"/>
      <c r="G192" s="2"/>
      <c r="H192" s="2"/>
      <c r="I192" s="2"/>
      <c r="J192" s="2"/>
    </row>
    <row r="193" spans="5:10" x14ac:dyDescent="0.35">
      <c r="E193" s="2"/>
      <c r="F193" s="2"/>
      <c r="G193" s="2"/>
      <c r="H193" s="2"/>
      <c r="I193" s="2"/>
      <c r="J193" s="2"/>
    </row>
    <row r="194" spans="5:10" x14ac:dyDescent="0.35">
      <c r="E194" s="2"/>
      <c r="F194" s="2"/>
      <c r="G194" s="2"/>
      <c r="H194" s="2"/>
      <c r="I194" s="2"/>
      <c r="J194" s="2"/>
    </row>
    <row r="195" spans="5:10" x14ac:dyDescent="0.35">
      <c r="E195" s="2"/>
      <c r="F195" s="2"/>
      <c r="G195" s="2"/>
      <c r="H195" s="2"/>
      <c r="I195" s="2"/>
      <c r="J195" s="2"/>
    </row>
    <row r="196" spans="5:10" x14ac:dyDescent="0.35">
      <c r="E196" s="2"/>
      <c r="F196" s="2"/>
      <c r="G196" s="2"/>
      <c r="H196" s="2"/>
      <c r="I196" s="2"/>
      <c r="J196" s="2"/>
    </row>
    <row r="197" spans="5:10" x14ac:dyDescent="0.35">
      <c r="E197" s="2"/>
      <c r="F197" s="2"/>
      <c r="G197" s="2"/>
      <c r="H197" s="2"/>
      <c r="I197" s="2"/>
      <c r="J197" s="2"/>
    </row>
    <row r="198" spans="5:10" x14ac:dyDescent="0.35">
      <c r="E198" s="2"/>
      <c r="F198" s="2"/>
      <c r="G198" s="2"/>
      <c r="H198" s="2"/>
      <c r="I198" s="2"/>
      <c r="J198" s="2"/>
    </row>
    <row r="199" spans="5:10" x14ac:dyDescent="0.35">
      <c r="E199" s="2"/>
      <c r="F199" s="2"/>
      <c r="G199" s="2"/>
      <c r="H199" s="2"/>
      <c r="I199" s="2"/>
      <c r="J199" s="2"/>
    </row>
    <row r="200" spans="5:10" x14ac:dyDescent="0.35">
      <c r="E200" s="2"/>
      <c r="F200" s="2"/>
      <c r="G200" s="2"/>
      <c r="H200" s="2"/>
      <c r="I200" s="2"/>
      <c r="J200" s="2"/>
    </row>
    <row r="201" spans="5:10" x14ac:dyDescent="0.35">
      <c r="E201" s="2"/>
      <c r="F201" s="2"/>
      <c r="G201" s="2"/>
      <c r="H201" s="2"/>
      <c r="I201" s="2"/>
      <c r="J201" s="2"/>
    </row>
    <row r="202" spans="5:10" x14ac:dyDescent="0.35">
      <c r="E202" s="2"/>
      <c r="F202" s="2"/>
      <c r="G202" s="2"/>
      <c r="H202" s="2"/>
      <c r="I202" s="2"/>
      <c r="J202" s="2"/>
    </row>
    <row r="203" spans="5:10" x14ac:dyDescent="0.35">
      <c r="E203" s="2"/>
      <c r="F203" s="2"/>
      <c r="G203" s="2"/>
      <c r="H203" s="2"/>
      <c r="I203" s="2"/>
      <c r="J203" s="2"/>
    </row>
    <row r="204" spans="5:10" x14ac:dyDescent="0.35">
      <c r="E204" s="2"/>
      <c r="F204" s="2"/>
      <c r="G204" s="2"/>
      <c r="H204" s="2"/>
      <c r="I204" s="2"/>
      <c r="J204" s="2"/>
    </row>
    <row r="205" spans="5:10" x14ac:dyDescent="0.35">
      <c r="E205" s="2"/>
      <c r="F205" s="2"/>
      <c r="G205" s="2"/>
      <c r="H205" s="2"/>
      <c r="I205" s="2"/>
      <c r="J205" s="2"/>
    </row>
    <row r="206" spans="5:10" x14ac:dyDescent="0.35">
      <c r="E206" s="2"/>
      <c r="F206" s="2"/>
      <c r="G206" s="2"/>
      <c r="H206" s="2"/>
      <c r="I206" s="2"/>
      <c r="J206" s="2"/>
    </row>
    <row r="207" spans="5:10" x14ac:dyDescent="0.35">
      <c r="E207" s="2"/>
      <c r="F207" s="2"/>
      <c r="G207" s="2"/>
      <c r="H207" s="2"/>
      <c r="I207" s="2"/>
      <c r="J207" s="2"/>
    </row>
    <row r="208" spans="5:10" x14ac:dyDescent="0.35">
      <c r="E208" s="2"/>
      <c r="F208" s="2"/>
      <c r="G208" s="2"/>
      <c r="H208" s="2"/>
      <c r="I208" s="2"/>
      <c r="J208" s="2"/>
    </row>
    <row r="209" spans="5:10" x14ac:dyDescent="0.35">
      <c r="E209" s="2"/>
      <c r="F209" s="2"/>
      <c r="G209" s="2"/>
      <c r="H209" s="2"/>
      <c r="I209" s="2"/>
      <c r="J209" s="2"/>
    </row>
    <row r="210" spans="5:10" x14ac:dyDescent="0.35">
      <c r="E210" s="2"/>
      <c r="F210" s="2"/>
      <c r="G210" s="2"/>
      <c r="H210" s="2"/>
      <c r="I210" s="2"/>
      <c r="J210" s="2"/>
    </row>
    <row r="211" spans="5:10" x14ac:dyDescent="0.35">
      <c r="E211" s="2"/>
      <c r="F211" s="2"/>
      <c r="G211" s="2"/>
      <c r="H211" s="2"/>
      <c r="I211" s="2"/>
      <c r="J211" s="2"/>
    </row>
    <row r="212" spans="5:10" x14ac:dyDescent="0.35">
      <c r="E212" s="2"/>
      <c r="F212" s="2"/>
      <c r="G212" s="2"/>
      <c r="H212" s="2"/>
      <c r="I212" s="2"/>
      <c r="J212" s="2"/>
    </row>
    <row r="213" spans="5:10" x14ac:dyDescent="0.35">
      <c r="E213" s="2"/>
      <c r="F213" s="2"/>
      <c r="G213" s="2"/>
      <c r="H213" s="2"/>
      <c r="I213" s="2"/>
      <c r="J213" s="2"/>
    </row>
    <row r="214" spans="5:10" x14ac:dyDescent="0.35">
      <c r="E214" s="2"/>
      <c r="F214" s="2"/>
      <c r="G214" s="2"/>
      <c r="H214" s="2"/>
      <c r="I214" s="2"/>
      <c r="J214" s="2"/>
    </row>
    <row r="215" spans="5:10" x14ac:dyDescent="0.35">
      <c r="E215" s="2"/>
      <c r="F215" s="2"/>
      <c r="G215" s="2"/>
      <c r="H215" s="2"/>
      <c r="I215" s="2"/>
      <c r="J215" s="2"/>
    </row>
    <row r="216" spans="5:10" x14ac:dyDescent="0.35">
      <c r="E216" s="2"/>
      <c r="F216" s="2"/>
      <c r="G216" s="2"/>
      <c r="H216" s="2"/>
      <c r="I216" s="2"/>
      <c r="J216" s="2"/>
    </row>
    <row r="217" spans="5:10" x14ac:dyDescent="0.35">
      <c r="E217" s="2"/>
      <c r="F217" s="2"/>
      <c r="G217" s="2"/>
      <c r="H217" s="2"/>
      <c r="I217" s="2"/>
      <c r="J217" s="2"/>
    </row>
    <row r="218" spans="5:10" x14ac:dyDescent="0.35">
      <c r="E218" s="2"/>
      <c r="F218" s="2"/>
      <c r="G218" s="2"/>
      <c r="H218" s="2"/>
      <c r="I218" s="2"/>
      <c r="J218" s="2"/>
    </row>
    <row r="219" spans="5:10" x14ac:dyDescent="0.35">
      <c r="E219" s="2"/>
      <c r="F219" s="2"/>
      <c r="G219" s="2"/>
      <c r="H219" s="2"/>
      <c r="I219" s="2"/>
      <c r="J219" s="2"/>
    </row>
    <row r="220" spans="5:10" x14ac:dyDescent="0.35">
      <c r="E220" s="2"/>
      <c r="F220" s="2"/>
      <c r="G220" s="2"/>
      <c r="H220" s="2"/>
      <c r="I220" s="2"/>
      <c r="J220" s="2"/>
    </row>
    <row r="221" spans="5:10" x14ac:dyDescent="0.35">
      <c r="E221" s="2"/>
      <c r="F221" s="2"/>
      <c r="G221" s="2"/>
      <c r="H221" s="2"/>
      <c r="I221" s="2"/>
      <c r="J221" s="2"/>
    </row>
    <row r="222" spans="5:10" x14ac:dyDescent="0.35">
      <c r="E222" s="2"/>
      <c r="F222" s="2"/>
      <c r="G222" s="2"/>
      <c r="H222" s="2"/>
      <c r="I222" s="2"/>
      <c r="J222" s="2"/>
    </row>
    <row r="223" spans="5:10" x14ac:dyDescent="0.35">
      <c r="E223" s="2"/>
      <c r="F223" s="2"/>
      <c r="G223" s="2"/>
      <c r="H223" s="2"/>
      <c r="I223" s="2"/>
      <c r="J223" s="2"/>
    </row>
    <row r="224" spans="5:10" x14ac:dyDescent="0.35">
      <c r="E224" s="2"/>
      <c r="F224" s="2"/>
      <c r="G224" s="2"/>
      <c r="H224" s="2"/>
      <c r="I224" s="2"/>
      <c r="J224" s="2"/>
    </row>
    <row r="225" spans="5:10" x14ac:dyDescent="0.35">
      <c r="E225" s="2"/>
      <c r="F225" s="2"/>
      <c r="G225" s="2"/>
      <c r="H225" s="2"/>
      <c r="I225" s="2"/>
      <c r="J225" s="2"/>
    </row>
    <row r="226" spans="5:10" x14ac:dyDescent="0.35">
      <c r="E226" s="2"/>
      <c r="F226" s="2"/>
      <c r="G226" s="2"/>
      <c r="H226" s="2"/>
      <c r="I226" s="2"/>
      <c r="J226" s="2"/>
    </row>
    <row r="227" spans="5:10" x14ac:dyDescent="0.35">
      <c r="E227" s="2"/>
      <c r="F227" s="2"/>
      <c r="G227" s="2"/>
      <c r="H227" s="2"/>
      <c r="I227" s="2"/>
      <c r="J227" s="2"/>
    </row>
    <row r="228" spans="5:10" x14ac:dyDescent="0.35">
      <c r="E228" s="2"/>
      <c r="F228" s="2"/>
      <c r="G228" s="2"/>
      <c r="H228" s="2"/>
      <c r="I228" s="2"/>
      <c r="J228" s="2"/>
    </row>
    <row r="229" spans="5:10" x14ac:dyDescent="0.35">
      <c r="E229" s="2"/>
      <c r="F229" s="2"/>
      <c r="G229" s="2"/>
      <c r="H229" s="2"/>
      <c r="I229" s="2"/>
      <c r="J229" s="2"/>
    </row>
    <row r="230" spans="5:10" x14ac:dyDescent="0.35">
      <c r="E230" s="2"/>
      <c r="F230" s="2"/>
      <c r="G230" s="2"/>
      <c r="H230" s="2"/>
      <c r="I230" s="2"/>
      <c r="J230" s="2"/>
    </row>
    <row r="231" spans="5:10" x14ac:dyDescent="0.35">
      <c r="E231" s="2"/>
      <c r="F231" s="2"/>
      <c r="G231" s="2"/>
      <c r="H231" s="2"/>
      <c r="I231" s="2"/>
      <c r="J231" s="2"/>
    </row>
    <row r="232" spans="5:10" x14ac:dyDescent="0.35">
      <c r="E232" s="2"/>
      <c r="F232" s="2"/>
      <c r="G232" s="2"/>
      <c r="H232" s="2"/>
      <c r="I232" s="2"/>
      <c r="J232" s="2"/>
    </row>
    <row r="233" spans="5:10" x14ac:dyDescent="0.35">
      <c r="E233" s="2"/>
      <c r="F233" s="2"/>
      <c r="G233" s="2"/>
      <c r="H233" s="2"/>
      <c r="I233" s="2"/>
      <c r="J233" s="2"/>
    </row>
    <row r="234" spans="5:10" x14ac:dyDescent="0.35">
      <c r="E234" s="2"/>
      <c r="F234" s="2"/>
      <c r="G234" s="2"/>
      <c r="H234" s="2"/>
      <c r="I234" s="2"/>
      <c r="J234" s="2"/>
    </row>
    <row r="235" spans="5:10" x14ac:dyDescent="0.35">
      <c r="E235" s="2"/>
      <c r="F235" s="2"/>
      <c r="G235" s="2"/>
      <c r="H235" s="2"/>
      <c r="I235" s="2"/>
      <c r="J235" s="2"/>
    </row>
    <row r="236" spans="5:10" x14ac:dyDescent="0.35">
      <c r="E236" s="2"/>
      <c r="F236" s="2"/>
      <c r="G236" s="2"/>
      <c r="H236" s="2"/>
      <c r="I236" s="2"/>
      <c r="J236" s="2"/>
    </row>
    <row r="237" spans="5:10" x14ac:dyDescent="0.35">
      <c r="E237" s="2"/>
      <c r="F237" s="2"/>
      <c r="G237" s="2"/>
      <c r="H237" s="2"/>
      <c r="I237" s="2"/>
      <c r="J237" s="2"/>
    </row>
    <row r="238" spans="5:10" x14ac:dyDescent="0.35">
      <c r="E238" s="2"/>
      <c r="F238" s="2"/>
      <c r="G238" s="2"/>
      <c r="H238" s="2"/>
      <c r="I238" s="2"/>
      <c r="J238" s="2"/>
    </row>
    <row r="239" spans="5:10" x14ac:dyDescent="0.35">
      <c r="E239" s="2"/>
      <c r="F239" s="2"/>
      <c r="G239" s="2"/>
      <c r="H239" s="2"/>
      <c r="I239" s="2"/>
      <c r="J239" s="2"/>
    </row>
    <row r="240" spans="5:10" x14ac:dyDescent="0.35">
      <c r="E240" s="2"/>
      <c r="F240" s="2"/>
      <c r="G240" s="2"/>
      <c r="H240" s="2"/>
      <c r="I240" s="2"/>
      <c r="J240" s="2"/>
    </row>
    <row r="241" spans="5:10" x14ac:dyDescent="0.35">
      <c r="E241" s="2"/>
      <c r="F241" s="2"/>
      <c r="G241" s="2"/>
      <c r="H241" s="2"/>
      <c r="I241" s="2"/>
      <c r="J241" s="2"/>
    </row>
    <row r="242" spans="5:10" x14ac:dyDescent="0.35">
      <c r="E242" s="2"/>
      <c r="F242" s="2"/>
      <c r="G242" s="2"/>
      <c r="H242" s="2"/>
      <c r="I242" s="2"/>
      <c r="J242" s="2"/>
    </row>
    <row r="243" spans="5:10" x14ac:dyDescent="0.35">
      <c r="E243" s="2"/>
      <c r="F243" s="2"/>
      <c r="G243" s="2"/>
      <c r="H243" s="2"/>
      <c r="I243" s="2"/>
      <c r="J243" s="2"/>
    </row>
    <row r="244" spans="5:10" x14ac:dyDescent="0.35">
      <c r="E244" s="2"/>
      <c r="F244" s="2"/>
      <c r="G244" s="2"/>
      <c r="H244" s="2"/>
      <c r="I244" s="2"/>
      <c r="J244" s="2"/>
    </row>
    <row r="245" spans="5:10" x14ac:dyDescent="0.35">
      <c r="E245" s="2"/>
      <c r="F245" s="2"/>
      <c r="G245" s="2"/>
      <c r="H245" s="2"/>
      <c r="I245" s="2"/>
      <c r="J245" s="2"/>
    </row>
    <row r="246" spans="5:10" x14ac:dyDescent="0.35">
      <c r="E246" s="2"/>
      <c r="F246" s="2"/>
      <c r="G246" s="2"/>
      <c r="H246" s="2"/>
      <c r="I246" s="2"/>
      <c r="J246" s="2"/>
    </row>
    <row r="247" spans="5:10" x14ac:dyDescent="0.35">
      <c r="E247" s="2"/>
      <c r="F247" s="2"/>
      <c r="G247" s="2"/>
      <c r="H247" s="2"/>
      <c r="I247" s="2"/>
      <c r="J247" s="2"/>
    </row>
    <row r="248" spans="5:10" x14ac:dyDescent="0.35">
      <c r="E248" s="2"/>
      <c r="F248" s="2"/>
      <c r="G248" s="2"/>
      <c r="H248" s="2"/>
      <c r="I248" s="2"/>
      <c r="J248" s="2"/>
    </row>
    <row r="249" spans="5:10" x14ac:dyDescent="0.35">
      <c r="E249" s="2"/>
      <c r="F249" s="2"/>
      <c r="G249" s="2"/>
      <c r="H249" s="2"/>
      <c r="I249" s="2"/>
      <c r="J249" s="2"/>
    </row>
    <row r="250" spans="5:10" x14ac:dyDescent="0.35">
      <c r="E250" s="2"/>
      <c r="F250" s="2"/>
      <c r="G250" s="2"/>
      <c r="H250" s="2"/>
      <c r="I250" s="2"/>
      <c r="J250" s="2"/>
    </row>
    <row r="251" spans="5:10" x14ac:dyDescent="0.35">
      <c r="E251" s="2"/>
      <c r="F251" s="2"/>
      <c r="G251" s="2"/>
      <c r="H251" s="2"/>
      <c r="I251" s="2"/>
      <c r="J251" s="2"/>
    </row>
    <row r="252" spans="5:10" x14ac:dyDescent="0.35">
      <c r="E252" s="2"/>
      <c r="F252" s="2"/>
      <c r="G252" s="2"/>
      <c r="H252" s="2"/>
      <c r="I252" s="2"/>
      <c r="J252" s="2"/>
    </row>
    <row r="253" spans="5:10" x14ac:dyDescent="0.35">
      <c r="E253" s="2"/>
      <c r="F253" s="2"/>
      <c r="G253" s="2"/>
      <c r="H253" s="2"/>
      <c r="I253" s="2"/>
      <c r="J253" s="2"/>
    </row>
    <row r="254" spans="5:10" x14ac:dyDescent="0.35">
      <c r="E254" s="2"/>
      <c r="F254" s="2"/>
      <c r="G254" s="2"/>
      <c r="H254" s="2"/>
      <c r="I254" s="2"/>
      <c r="J254" s="2"/>
    </row>
    <row r="255" spans="5:10" x14ac:dyDescent="0.35">
      <c r="E255" s="2"/>
      <c r="F255" s="2"/>
      <c r="G255" s="2"/>
      <c r="H255" s="2"/>
      <c r="I255" s="2"/>
      <c r="J255" s="2"/>
    </row>
    <row r="256" spans="5:10" x14ac:dyDescent="0.35">
      <c r="E256" s="2"/>
      <c r="F256" s="2"/>
      <c r="G256" s="2"/>
      <c r="H256" s="2"/>
      <c r="I256" s="2"/>
      <c r="J256" s="2"/>
    </row>
    <row r="257" spans="5:10" x14ac:dyDescent="0.35">
      <c r="E257" s="2"/>
      <c r="F257" s="2"/>
      <c r="G257" s="2"/>
      <c r="H257" s="2"/>
      <c r="I257" s="2"/>
      <c r="J257" s="2"/>
    </row>
    <row r="258" spans="5:10" x14ac:dyDescent="0.35">
      <c r="E258" s="2"/>
      <c r="F258" s="2"/>
      <c r="G258" s="2"/>
      <c r="H258" s="2"/>
      <c r="I258" s="2"/>
      <c r="J258" s="2"/>
    </row>
    <row r="259" spans="5:10" x14ac:dyDescent="0.35">
      <c r="E259" s="2"/>
      <c r="F259" s="2"/>
      <c r="G259" s="2"/>
      <c r="H259" s="2"/>
      <c r="I259" s="2"/>
      <c r="J259" s="2"/>
    </row>
    <row r="260" spans="5:10" x14ac:dyDescent="0.35">
      <c r="E260" s="2"/>
      <c r="F260" s="2"/>
      <c r="G260" s="2"/>
      <c r="H260" s="2"/>
      <c r="I260" s="2"/>
      <c r="J260" s="2"/>
    </row>
    <row r="261" spans="5:10" x14ac:dyDescent="0.35">
      <c r="E261" s="2"/>
      <c r="F261" s="2"/>
      <c r="G261" s="2"/>
      <c r="H261" s="2"/>
      <c r="I261" s="2"/>
      <c r="J261" s="2"/>
    </row>
    <row r="262" spans="5:10" x14ac:dyDescent="0.35">
      <c r="E262" s="2"/>
      <c r="F262" s="2"/>
      <c r="G262" s="2"/>
      <c r="H262" s="2"/>
      <c r="I262" s="2"/>
      <c r="J262" s="2"/>
    </row>
    <row r="263" spans="5:10" x14ac:dyDescent="0.35">
      <c r="E263" s="2"/>
      <c r="F263" s="2"/>
      <c r="G263" s="2"/>
      <c r="H263" s="2"/>
      <c r="I263" s="2"/>
      <c r="J263" s="2"/>
    </row>
    <row r="264" spans="5:10" x14ac:dyDescent="0.35">
      <c r="E264" s="2"/>
      <c r="F264" s="2"/>
      <c r="G264" s="2"/>
      <c r="H264" s="2"/>
      <c r="I264" s="2"/>
      <c r="J264" s="2"/>
    </row>
    <row r="265" spans="5:10" x14ac:dyDescent="0.35">
      <c r="E265" s="2"/>
      <c r="F265" s="2"/>
      <c r="G265" s="2"/>
      <c r="H265" s="2"/>
      <c r="I265" s="2"/>
      <c r="J265" s="2"/>
    </row>
    <row r="266" spans="5:10" x14ac:dyDescent="0.35">
      <c r="E266" s="2"/>
      <c r="F266" s="2"/>
      <c r="G266" s="2"/>
      <c r="H266" s="2"/>
      <c r="I266" s="2"/>
      <c r="J266" s="2"/>
    </row>
    <row r="267" spans="5:10" x14ac:dyDescent="0.35">
      <c r="E267" s="2"/>
      <c r="F267" s="2"/>
      <c r="G267" s="2"/>
      <c r="H267" s="2"/>
      <c r="I267" s="2"/>
      <c r="J267" s="2"/>
    </row>
    <row r="268" spans="5:10" x14ac:dyDescent="0.35">
      <c r="E268" s="2"/>
      <c r="F268" s="2"/>
      <c r="G268" s="2"/>
      <c r="H268" s="2"/>
      <c r="I268" s="2"/>
      <c r="J268" s="2"/>
    </row>
    <row r="269" spans="5:10" x14ac:dyDescent="0.35">
      <c r="E269" s="2"/>
      <c r="F269" s="2"/>
      <c r="G269" s="2"/>
      <c r="H269" s="2"/>
      <c r="I269" s="2"/>
      <c r="J269" s="2"/>
    </row>
    <row r="270" spans="5:10" x14ac:dyDescent="0.35">
      <c r="E270" s="2"/>
      <c r="F270" s="2"/>
      <c r="G270" s="2"/>
      <c r="H270" s="2"/>
      <c r="I270" s="2"/>
      <c r="J270" s="2"/>
    </row>
    <row r="271" spans="5:10" x14ac:dyDescent="0.35">
      <c r="E271" s="2"/>
      <c r="F271" s="2"/>
      <c r="G271" s="2"/>
      <c r="H271" s="2"/>
      <c r="I271" s="2"/>
      <c r="J271" s="2"/>
    </row>
    <row r="272" spans="5:10" x14ac:dyDescent="0.35">
      <c r="E272" s="2"/>
      <c r="F272" s="2"/>
      <c r="G272" s="2"/>
      <c r="H272" s="2"/>
      <c r="I272" s="2"/>
      <c r="J272" s="2"/>
    </row>
    <row r="273" spans="5:10" x14ac:dyDescent="0.35">
      <c r="E273" s="2"/>
      <c r="F273" s="2"/>
      <c r="G273" s="2"/>
      <c r="H273" s="2"/>
      <c r="I273" s="2"/>
      <c r="J273" s="2"/>
    </row>
    <row r="274" spans="5:10" x14ac:dyDescent="0.35">
      <c r="E274" s="2"/>
      <c r="F274" s="2"/>
      <c r="G274" s="2"/>
      <c r="H274" s="2"/>
      <c r="I274" s="2"/>
      <c r="J274" s="2"/>
    </row>
    <row r="275" spans="5:10" x14ac:dyDescent="0.35">
      <c r="E275" s="2"/>
      <c r="F275" s="2"/>
      <c r="G275" s="2"/>
      <c r="H275" s="2"/>
      <c r="I275" s="2"/>
      <c r="J275" s="2"/>
    </row>
    <row r="276" spans="5:10" x14ac:dyDescent="0.35">
      <c r="E276" s="2"/>
      <c r="F276" s="2"/>
      <c r="G276" s="2"/>
      <c r="H276" s="2"/>
      <c r="I276" s="2"/>
      <c r="J276" s="2"/>
    </row>
    <row r="277" spans="5:10" x14ac:dyDescent="0.35">
      <c r="E277" s="2"/>
      <c r="F277" s="2"/>
      <c r="G277" s="2"/>
      <c r="H277" s="2"/>
      <c r="I277" s="2"/>
      <c r="J277" s="2"/>
    </row>
    <row r="278" spans="5:10" x14ac:dyDescent="0.35">
      <c r="E278" s="2"/>
      <c r="F278" s="2"/>
      <c r="G278" s="2"/>
      <c r="H278" s="2"/>
      <c r="I278" s="2"/>
      <c r="J278" s="2"/>
    </row>
    <row r="279" spans="5:10" x14ac:dyDescent="0.35">
      <c r="E279" s="2"/>
      <c r="F279" s="2"/>
      <c r="G279" s="2"/>
      <c r="H279" s="2"/>
      <c r="I279" s="2"/>
      <c r="J279" s="2"/>
    </row>
  </sheetData>
  <mergeCells count="20">
    <mergeCell ref="C35:K35"/>
    <mergeCell ref="C39:M39"/>
    <mergeCell ref="E28:F28"/>
    <mergeCell ref="G28:H28"/>
    <mergeCell ref="I28:J28"/>
    <mergeCell ref="N28:Q28"/>
    <mergeCell ref="N29:Q29"/>
    <mergeCell ref="G30:H30"/>
    <mergeCell ref="E21:F27"/>
    <mergeCell ref="G21:H27"/>
    <mergeCell ref="I21:J27"/>
    <mergeCell ref="M25:Q25"/>
    <mergeCell ref="N26:Q26"/>
    <mergeCell ref="N27:Q27"/>
    <mergeCell ref="E4:J4"/>
    <mergeCell ref="E7:F13"/>
    <mergeCell ref="G7:H13"/>
    <mergeCell ref="E14:F20"/>
    <mergeCell ref="G14:H20"/>
    <mergeCell ref="I14:J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RAFA</vt:lpstr>
      <vt:lpstr>RAFA-potencial</vt:lpstr>
      <vt:lpstr>PDI RAFA</vt:lpstr>
      <vt:lpstr>PDI IVAN</vt:lpstr>
      <vt:lpstr>tabla din lib</vt:lpstr>
      <vt:lpstr>LIBRETA DEL LIDER</vt:lpstr>
      <vt:lpstr>MAPA </vt:lpstr>
      <vt:lpstr>RAFA!CheckList</vt:lpstr>
      <vt:lpstr>'RAFA-potencial'!CheckList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IVAN NAVARRO</cp:lastModifiedBy>
  <cp:lastPrinted>2020-01-14T12:41:20Z</cp:lastPrinted>
  <dcterms:created xsi:type="dcterms:W3CDTF">2019-12-16T12:40:21Z</dcterms:created>
  <dcterms:modified xsi:type="dcterms:W3CDTF">2021-03-18T14:48:48Z</dcterms:modified>
</cp:coreProperties>
</file>