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_template\"/>
    </mc:Choice>
  </mc:AlternateContent>
  <xr:revisionPtr revIDLastSave="0" documentId="13_ncr:1_{6B115169-C026-446A-88F2-B7570AC0A071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12" i="1" l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DU17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CW403" i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CW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CW368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DD368" i="1"/>
  <c r="CW377" i="1"/>
  <c r="CW396" i="1"/>
  <c r="DA373" i="1"/>
  <c r="BK394" i="1"/>
  <c r="BK367" i="1"/>
  <c r="BK371" i="1"/>
  <c r="CW350" i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DR382" i="1" a="1"/>
  <c r="DR382" i="1" s="1"/>
  <c r="EB382" i="1" s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W379" i="1"/>
  <c r="DR379" i="1" a="1"/>
  <c r="DR379" i="1" s="1"/>
  <c r="EB379" i="1" s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R381" i="1" a="1"/>
  <c r="DR381" i="1" s="1"/>
  <c r="EB381" i="1" s="1"/>
  <c r="CW356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DA408" i="1"/>
  <c r="CW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DR390" i="1" a="1"/>
  <c r="DR390" i="1" s="1"/>
  <c r="EB390" i="1" s="1"/>
  <c r="CW410" i="1"/>
  <c r="DA410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DD379" i="1"/>
  <c r="EP379" i="1" s="1"/>
  <c r="DD350" i="1"/>
  <c r="EP350" i="1" s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CW106" i="1"/>
  <c r="BK69" i="1"/>
  <c r="DB69" i="1"/>
  <c r="DA69" i="1"/>
  <c r="DT69" i="1"/>
  <c r="CW69" i="1"/>
  <c r="DB179" i="1"/>
  <c r="CW179" i="1"/>
  <c r="DT179" i="1"/>
  <c r="DA179" i="1"/>
  <c r="DA224" i="1"/>
  <c r="CW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CW36" i="1"/>
  <c r="DA36" i="1"/>
  <c r="DA171" i="1"/>
  <c r="DB294" i="1"/>
  <c r="DT294" i="1"/>
  <c r="DB91" i="1"/>
  <c r="DT91" i="1"/>
  <c r="CW99" i="1"/>
  <c r="DB99" i="1"/>
  <c r="DT99" i="1"/>
  <c r="DT75" i="1"/>
  <c r="DA75" i="1"/>
  <c r="CW75" i="1"/>
  <c r="DB75" i="1"/>
  <c r="DA85" i="1"/>
  <c r="DB85" i="1"/>
  <c r="DT85" i="1"/>
  <c r="DB276" i="1"/>
  <c r="DT276" i="1"/>
  <c r="DT61" i="1"/>
  <c r="DB61" i="1"/>
  <c r="CW61" i="1"/>
  <c r="DA61" i="1"/>
  <c r="DT255" i="1"/>
  <c r="DA255" i="1"/>
  <c r="CW214" i="1"/>
  <c r="DA214" i="1"/>
  <c r="DT214" i="1"/>
  <c r="DA164" i="1"/>
  <c r="DT164" i="1"/>
  <c r="DB164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DB305" i="1"/>
  <c r="DT305" i="1"/>
  <c r="DA286" i="1"/>
  <c r="CW286" i="1"/>
  <c r="DB286" i="1"/>
  <c r="DT286" i="1"/>
  <c r="DA283" i="1"/>
  <c r="DT283" i="1"/>
  <c r="CW333" i="1"/>
  <c r="DA333" i="1"/>
  <c r="DB333" i="1"/>
  <c r="DT333" i="1"/>
  <c r="DA300" i="1"/>
  <c r="DB300" i="1"/>
  <c r="DT300" i="1"/>
  <c r="DT67" i="1"/>
  <c r="CW67" i="1"/>
  <c r="DA109" i="1"/>
  <c r="CW109" i="1"/>
  <c r="DB109" i="1"/>
  <c r="DT109" i="1"/>
  <c r="DT16" i="1"/>
  <c r="DA111" i="1"/>
  <c r="DB111" i="1"/>
  <c r="DT111" i="1"/>
  <c r="CW111" i="1"/>
  <c r="DA250" i="1"/>
  <c r="DT250" i="1"/>
  <c r="DA139" i="1"/>
  <c r="CW139" i="1"/>
  <c r="DB139" i="1"/>
  <c r="DT139" i="1"/>
  <c r="DT59" i="1"/>
  <c r="DB59" i="1"/>
  <c r="DA59" i="1"/>
  <c r="CW59" i="1"/>
  <c r="DA336" i="1"/>
  <c r="DB336" i="1"/>
  <c r="DT336" i="1"/>
  <c r="DT84" i="1"/>
  <c r="DB84" i="1"/>
  <c r="CW84" i="1"/>
  <c r="DT310" i="1"/>
  <c r="CW310" i="1"/>
  <c r="DT22" i="1"/>
  <c r="DB22" i="1"/>
  <c r="CW22" i="1"/>
  <c r="DA22" i="1"/>
  <c r="DB246" i="1"/>
  <c r="DT246" i="1"/>
  <c r="DA242" i="1"/>
  <c r="CW242" i="1"/>
  <c r="DB242" i="1"/>
  <c r="DT242" i="1"/>
  <c r="DA107" i="1"/>
  <c r="CW107" i="1"/>
  <c r="DB107" i="1"/>
  <c r="DT107" i="1"/>
  <c r="DB116" i="1"/>
  <c r="DT116" i="1"/>
  <c r="DB162" i="1"/>
  <c r="DT162" i="1"/>
  <c r="DA162" i="1"/>
  <c r="DT325" i="1"/>
  <c r="DB325" i="1"/>
  <c r="DA325" i="1"/>
  <c r="CW325" i="1"/>
  <c r="DT63" i="1"/>
  <c r="CW63" i="1"/>
  <c r="DB63" i="1"/>
  <c r="DA63" i="1"/>
  <c r="DA66" i="1"/>
  <c r="DB66" i="1"/>
  <c r="DT66" i="1"/>
  <c r="DA304" i="1"/>
  <c r="CW304" i="1"/>
  <c r="DT304" i="1"/>
  <c r="DA293" i="1"/>
  <c r="CW293" i="1"/>
  <c r="DB293" i="1"/>
  <c r="DT293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B181" i="1"/>
  <c r="DT181" i="1"/>
  <c r="CW181" i="1"/>
  <c r="DT72" i="1"/>
  <c r="DA72" i="1"/>
  <c r="CW72" i="1"/>
  <c r="DB72" i="1"/>
  <c r="CW57" i="1"/>
  <c r="DA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CW264" i="1"/>
  <c r="DT279" i="1"/>
  <c r="DB279" i="1"/>
  <c r="DA279" i="1"/>
  <c r="DA267" i="1"/>
  <c r="DT267" i="1"/>
  <c r="CW334" i="1"/>
  <c r="DA334" i="1"/>
  <c r="DB334" i="1"/>
  <c r="DT334" i="1"/>
  <c r="CW132" i="1"/>
  <c r="DA132" i="1"/>
  <c r="DB132" i="1"/>
  <c r="DT132" i="1"/>
  <c r="DT257" i="1"/>
  <c r="DA112" i="1"/>
  <c r="CW112" i="1"/>
  <c r="DT112" i="1"/>
  <c r="CW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CW277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CW263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CW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CW48" i="1"/>
  <c r="DB48" i="1"/>
  <c r="DT48" i="1"/>
  <c r="DA48" i="1"/>
  <c r="DT239" i="1"/>
  <c r="DA87" i="1"/>
  <c r="CW87" i="1"/>
  <c r="DB87" i="1"/>
  <c r="DT87" i="1"/>
  <c r="BJ84" i="1"/>
  <c r="AT84" i="1"/>
  <c r="AR84" i="1"/>
  <c r="BI84" i="1" s="1"/>
  <c r="AQ84" i="1"/>
  <c r="BH84" i="1" s="1"/>
  <c r="DA108" i="1"/>
  <c r="CW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CW284" i="1"/>
  <c r="DA284" i="1"/>
  <c r="AR253" i="1"/>
  <c r="BI253" i="1" s="1"/>
  <c r="AQ253" i="1"/>
  <c r="BH253" i="1" s="1"/>
  <c r="AT253" i="1"/>
  <c r="BJ253" i="1"/>
  <c r="BF73" i="1"/>
  <c r="BK73" i="1" s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CW259" i="1" l="1"/>
  <c r="DA246" i="1"/>
  <c r="CW251" i="1"/>
  <c r="DA276" i="1"/>
  <c r="DA294" i="1"/>
  <c r="DB259" i="1"/>
  <c r="DD259" i="1" s="1"/>
  <c r="CW276" i="1"/>
  <c r="CW294" i="1"/>
  <c r="CW172" i="1"/>
  <c r="DA172" i="1"/>
  <c r="DB219" i="1"/>
  <c r="CW274" i="1"/>
  <c r="DA310" i="1"/>
  <c r="DB214" i="1"/>
  <c r="DD214" i="1" s="1"/>
  <c r="DA219" i="1"/>
  <c r="DB309" i="1"/>
  <c r="DA277" i="1"/>
  <c r="CW267" i="1"/>
  <c r="DB310" i="1"/>
  <c r="DB250" i="1"/>
  <c r="DD250" i="1" s="1"/>
  <c r="CW255" i="1"/>
  <c r="DB255" i="1"/>
  <c r="DD255" i="1" s="1"/>
  <c r="DB257" i="1"/>
  <c r="DD257" i="1" s="1"/>
  <c r="CW213" i="1"/>
  <c r="CW257" i="1"/>
  <c r="DA213" i="1"/>
  <c r="DA257" i="1"/>
  <c r="CW283" i="1"/>
  <c r="DB243" i="1"/>
  <c r="CW309" i="1"/>
  <c r="DB284" i="1"/>
  <c r="DD284" i="1" s="1"/>
  <c r="CW307" i="1"/>
  <c r="DB108" i="1"/>
  <c r="DB112" i="1"/>
  <c r="DD112" i="1" s="1"/>
  <c r="DB267" i="1"/>
  <c r="DB304" i="1"/>
  <c r="DD304" i="1" s="1"/>
  <c r="CW162" i="1"/>
  <c r="CW246" i="1"/>
  <c r="CW336" i="1"/>
  <c r="DB283" i="1"/>
  <c r="DD283" i="1" s="1"/>
  <c r="DA99" i="1"/>
  <c r="CW227" i="1"/>
  <c r="CW252" i="1"/>
  <c r="DA243" i="1"/>
  <c r="DA252" i="1"/>
  <c r="CW338" i="1"/>
  <c r="DB154" i="1"/>
  <c r="DB74" i="1"/>
  <c r="CW176" i="1"/>
  <c r="CW302" i="1"/>
  <c r="DA263" i="1"/>
  <c r="CW82" i="1"/>
  <c r="CW279" i="1"/>
  <c r="DB57" i="1"/>
  <c r="DD57" i="1" s="1"/>
  <c r="CW66" i="1"/>
  <c r="DA116" i="1"/>
  <c r="DD116" i="1" s="1"/>
  <c r="DB67" i="1"/>
  <c r="DB122" i="1"/>
  <c r="DB251" i="1"/>
  <c r="DD251" i="1" s="1"/>
  <c r="CW44" i="1"/>
  <c r="DA67" i="1"/>
  <c r="DD67" i="1" s="1"/>
  <c r="CW154" i="1"/>
  <c r="DA84" i="1"/>
  <c r="DD84" i="1" s="1"/>
  <c r="DA309" i="1"/>
  <c r="DD309" i="1" s="1"/>
  <c r="DB166" i="1"/>
  <c r="DA261" i="1"/>
  <c r="DD261" i="1" s="1"/>
  <c r="DB252" i="1"/>
  <c r="CW243" i="1"/>
  <c r="DA44" i="1"/>
  <c r="DD44" i="1" s="1"/>
  <c r="CW173" i="1"/>
  <c r="CW261" i="1"/>
  <c r="DB338" i="1"/>
  <c r="CW182" i="1"/>
  <c r="DA182" i="1"/>
  <c r="DB173" i="1"/>
  <c r="DD173" i="1" s="1"/>
  <c r="DB128" i="1"/>
  <c r="DD128" i="1" s="1"/>
  <c r="CW128" i="1"/>
  <c r="DA154" i="1"/>
  <c r="DA338" i="1"/>
  <c r="DB182" i="1"/>
  <c r="DH216" i="1"/>
  <c r="CS216" i="1" s="1"/>
  <c r="DH96" i="1"/>
  <c r="DH136" i="1"/>
  <c r="DA181" i="1"/>
  <c r="DD181" i="1" s="1"/>
  <c r="CW250" i="1"/>
  <c r="CW300" i="1"/>
  <c r="CW305" i="1"/>
  <c r="CW164" i="1"/>
  <c r="CW91" i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179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CW156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CW230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D332" i="1" s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107" i="1"/>
  <c r="DB163" i="1"/>
  <c r="DD300" i="1"/>
  <c r="DD286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47" i="1"/>
  <c r="DD22" i="1"/>
  <c r="DD61" i="1"/>
  <c r="DT235" i="1"/>
  <c r="DB235" i="1"/>
  <c r="CW235" i="1"/>
  <c r="DA235" i="1"/>
  <c r="CS62" i="1"/>
  <c r="CS93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DD336" i="1"/>
  <c r="DD294" i="1"/>
  <c r="CW28" i="1"/>
  <c r="DA28" i="1"/>
  <c r="DB28" i="1"/>
  <c r="DT28" i="1"/>
  <c r="CS303" i="1"/>
  <c r="DD316" i="1"/>
  <c r="CS109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CW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CS83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D213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CS137" i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112" i="1"/>
  <c r="BT112" i="1"/>
  <c r="CL112" i="1" s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DU173" i="1"/>
  <c r="BS173" i="1"/>
  <c r="CK173" i="1" s="1"/>
  <c r="DK173" i="1" s="1"/>
  <c r="DL173" i="1" s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DU105" i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23" i="1" l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EP101" i="1" s="1"/>
  <c r="DZ102" i="1"/>
  <c r="EP100" i="1"/>
  <c r="EN102" i="1" l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DZ127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N127" i="1"/>
  <c r="EF127" i="1"/>
  <c r="EL127" i="1" s="1"/>
  <c r="EP123" i="1" l="1"/>
  <c r="EP122" i="1"/>
  <c r="EP121" i="1"/>
  <c r="DZ125" i="1"/>
  <c r="EN124" i="1"/>
  <c r="EF124" i="1"/>
  <c r="EL124" i="1" s="1"/>
  <c r="EP124" i="1" s="1"/>
  <c r="DZ126" i="1"/>
  <c r="EP127" i="1"/>
  <c r="EN126" i="1" l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EP132" i="1" s="1"/>
  <c r="DZ133" i="1"/>
  <c r="EN133" i="1" l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DZ142" i="1"/>
  <c r="EP139" i="1" l="1"/>
  <c r="EF140" i="1"/>
  <c r="EL140" i="1" s="1"/>
  <c r="DZ141" i="1"/>
  <c r="EN140" i="1"/>
  <c r="EN142" i="1"/>
  <c r="EF142" i="1"/>
  <c r="EL142" i="1" s="1"/>
  <c r="DZ143" i="1"/>
  <c r="EP140" i="1" l="1"/>
  <c r="EN141" i="1"/>
  <c r="EF141" i="1"/>
  <c r="EL141" i="1" s="1"/>
  <c r="EP142" i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EP184" i="1" s="1"/>
  <c r="DZ185" i="1"/>
  <c r="EF185" i="1" l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s="1"/>
  <c r="EN197" i="1" l="1"/>
  <c r="EF197" i="1"/>
  <c r="EL197" i="1" s="1"/>
  <c r="EP197" i="1" s="1"/>
  <c r="DZ199" i="1"/>
  <c r="EF199" i="1" l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<sst xmlns="http://schemas.openxmlformats.org/spreadsheetml/2006/main" count="18122" uniqueCount="299">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</sst>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E2" sqref="E2:G2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/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/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/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/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/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/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/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/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AD1" zoomScaleNormal="100" workbookViewId="0">
      <pane ySplit="12" topLeftCell="A13" activePane="bottomLeft" state="frozen"/>
      <selection activeCell="G8" sqref="G8"/>
      <selection pane="bottomLeft" activeCell="AV21" sqref="AV21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09">
        <f>COUNTA(DA13:DA412)-COUNTIF(DA13:DA412,"")</f>
        <v>0</v>
      </c>
      <c r="DB7" s="310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4">IF(CO13="","",IF(VALUE(LEFT(CO13,SEARCH(":",CO13)-1))&gt;999,59999,VALUE(LEFT(CO13,SEARCH(":",CO13)-1))*60+VALUE(RIGHT(CO13,2))))</f>
        <v/>
      </c>
      <c r="CS13" s="149" t="str">
        <f t="shared" ref="CS13:CS76" si="5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/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10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3">IF(E14="","","ok")</f>
        <v/>
      </c>
      <c r="P14" s="43"/>
      <c r="Q14" s="48" t="str">
        <f t="shared" ref="Q14:Q77" si="14">IF(B14="","",B14)</f>
        <v/>
      </c>
      <c r="R14" s="69" t="str">
        <f>IF(Q14="","",IF(COUNTIF(Q$12:Q13,Q14)=0,R13+1,R13))</f>
        <v/>
      </c>
      <c r="S14" s="69" t="str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6">IF(Q14="","",IFERROR(INDEX(natStaza_id,MATCH(Q14,natStaza_kategorija,0)),""))</f>
        <v/>
      </c>
      <c r="U14" s="62" t="str">
        <f t="shared" ref="U14:U77" si="17">IF(T14="","",INDEX(natStaza_naziv,MATCH(T14,natStaza_id,0)))</f>
        <v/>
      </c>
      <c r="V14" s="43" t="s">
        <v>0</v>
      </c>
      <c r="W14" s="209" t="str">
        <f t="shared" ref="W14:W77" si="18">IF(O14="","",INDEX(regKategorija_oznaka,MATCH(S14,regKategorija_id,0)))</f>
        <v/>
      </c>
      <c r="X14" s="259" t="str">
        <f t="shared" ref="X14:X77" si="19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20">IF(O14="","",M14)</f>
        <v/>
      </c>
      <c r="AB14" s="69" t="str">
        <f t="shared" ref="AB14:AB77" si="21">IF(AA14="","",IFERROR(INDEX(regDrzava_id,MATCH(AA14,regDrzava_oznaka,0)),"NEMA"))</f>
        <v/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/>
      </c>
      <c r="AK14" s="150" t="str">
        <f t="shared" ref="AK14:AK77" si="25">IF(AB14="","",IF(AB14="NEMA",AD14,AB14))</f>
        <v/>
      </c>
      <c r="AL14" s="43"/>
      <c r="AM14" s="48" t="str">
        <f t="shared" ref="AM14:AM77" si="26">IF(O14="","",D14)</f>
        <v/>
      </c>
      <c r="AN14" s="27" t="str">
        <f t="shared" ref="AN14:AN77" si="27">IF(O14="","",E14)</f>
        <v/>
      </c>
      <c r="AO14" s="69" t="str">
        <f t="shared" ref="AO14:AO77" si="28">IF(AN14="","",IFERROR(INDEX(regNatjecatelj_id,MATCH(AM14&amp;" – "&amp;AN14,regNatjecatelj_imePrezime,0)),"NEMA"))</f>
        <v/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/>
      </c>
      <c r="AR14" s="62" t="str">
        <f t="shared" ref="AR14:AR77" si="31">IF(O14="","",IF(OR(AP14="",AP14="NEMA"),AN14,INDEX(regNatjecatelj_prezime,MATCH(AP14,regNatjecatelj_id,0))))</f>
        <v/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/>
      </c>
      <c r="BI14" s="27" t="str">
        <f t="shared" ref="BI14:BI77" si="37">IF(O14="","",IF(BE14="",AR14,IF(BE14="NEMA",AY14,INDEX(regNatjecatelj_prezime,MATCH(BE14,regNatjecatelj_id,0)))))</f>
        <v/>
      </c>
      <c r="BJ14" s="69" t="str">
        <f t="shared" ref="BJ14:BJ77" si="38">IF(AND(AP14&lt;&gt;"",AP14&lt;&gt;"NEMA"),AP14,IF(BD14&lt;&gt;"",BD14,""))</f>
        <v/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/>
      </c>
      <c r="BN14" s="27" t="str">
        <f t="shared" ref="BN14:BN77" si="41">IF(O14="","",K14)</f>
        <v/>
      </c>
      <c r="BO14" s="69" t="str">
        <f t="shared" ref="BO14:BO77" si="42">IF(BN14="","",IFERROR(INDEX(regKlub_id,MATCH(BN14,regKlub_naziv,0)),"NEMA"))</f>
        <v/>
      </c>
      <c r="BP14" s="69" t="str">
        <f t="shared" si="2"/>
        <v/>
      </c>
      <c r="BQ14" s="27" t="str">
        <f t="shared" si="3"/>
        <v/>
      </c>
      <c r="BR14" s="27" t="str" cm="1">
        <f t="array" ref="BR14">IFERROR(""&amp;INDEX(regNatjecatelj_klub,DI14),"")</f>
        <v/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/>
      </c>
      <c r="CP14" s="69" t="str">
        <f t="shared" ref="CP14:CP77" si="53">IF(H14="","",H14)</f>
        <v/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4"/>
        <v/>
      </c>
      <c r="CS14" s="150" t="str">
        <f t="shared" si="5"/>
        <v/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/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/>
      </c>
      <c r="DI14" s="49" t="str">
        <f t="shared" ref="DI14:DI77" si="60">IF(DH14="","",IFERROR(MATCH(DH14,regNatjecatelj_imePrezime,0),"NEMA"))</f>
        <v/>
      </c>
      <c r="DJ14" s="43" t="s">
        <v>0</v>
      </c>
      <c r="DK14" s="48" t="str">
        <f t="shared" ref="DK14:DK77" si="61">IF(O14="","",DH14 &amp; IF(CK14="",""," – " &amp; CK14))</f>
        <v/>
      </c>
      <c r="DL14" s="49" t="str">
        <f t="shared" ref="DL14:DL77" si="62">IF(DK14="","",IFERROR(MATCH(DK14,regNatjecatelj_imePrezimeKlub,0),"NEMA"))</f>
        <v/>
      </c>
      <c r="DM14" s="43" t="s">
        <v>0</v>
      </c>
      <c r="DN14" s="48" t="str">
        <f t="shared" ref="DN14:DN77" si="63">IF(O14="","",DK14 &amp; IF(W14="",""," – " &amp; W14))</f>
        <v/>
      </c>
      <c r="DO14" s="49" t="str">
        <f t="shared" ref="DO14:DO77" si="64">IF(DN14="","",IFERROR(MATCH(DN14,regNatjecatelj_imePrezimeKlubKategorija,0),"NEMA"))</f>
        <v/>
      </c>
      <c r="DP14" s="43" t="s">
        <v>0</v>
      </c>
      <c r="DQ14" s="54" t="str">
        <f t="shared" ref="DQ14:DQ77" si="65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6">IF(AN14="","",IF(BF14&lt;&gt;"","novo",IF(AP14="","imepre","imepre(ali)")))</f>
        <v/>
      </c>
      <c r="DU14" s="69" t="str">
        <f t="shared" si="9"/>
        <v/>
      </c>
      <c r="DV14" s="69" t="str">
        <f t="shared" ref="DV14:DV77" si="67">IF(AN14="","","kat"&amp;IF(AND(W14&lt;&gt;Q14,Q14&lt;&gt;"Open"),"(ali)",""))</f>
        <v/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70">IF(AQ14="","",X14)</f>
        <v/>
      </c>
      <c r="EB14" s="69" t="str">
        <f t="shared" ref="EB14:EB77" si="71">IF(DR14="","",DR14)</f>
        <v/>
      </c>
      <c r="EC14" s="69" t="str">
        <f t="shared" ref="EC14:EC77" si="72">IF(CR14="","",CR14)</f>
        <v/>
      </c>
      <c r="ED14" s="69" t="str">
        <f t="shared" ref="ED14:ED77" si="73">IF(CS14="","",IF(AND(EC14="",CS14=1),6,CS14))</f>
        <v/>
      </c>
      <c r="EE14" s="69" t="str">
        <f t="shared" si="10"/>
        <v/>
      </c>
      <c r="EF14" s="69" t="str">
        <f t="shared" ref="EF14:EF77" si="74">IF(DZ14="","",INDEX(regUparivanje_id,MATCH(DX14,regUparivanje_oznaka,0)))</f>
        <v/>
      </c>
      <c r="EG14" s="69" t="str">
        <f t="shared" ref="EG14:EG77" si="75">IF(CS14="","",CP14)</f>
        <v/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2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/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3"/>
        <v/>
      </c>
      <c r="P15" s="43"/>
      <c r="Q15" s="48" t="str">
        <f t="shared" si="14"/>
        <v/>
      </c>
      <c r="R15" s="69" t="str">
        <f>IF(Q15="","",IF(COUNTIF(Q$12:Q14,Q15)=0,R14+1,R14))</f>
        <v/>
      </c>
      <c r="S15" s="69" t="str">
        <f t="shared" si="15"/>
        <v/>
      </c>
      <c r="T15" s="69" t="str">
        <f t="shared" si="16"/>
        <v/>
      </c>
      <c r="U15" s="62" t="str">
        <f t="shared" si="17"/>
        <v/>
      </c>
      <c r="V15" s="43" t="s">
        <v>0</v>
      </c>
      <c r="W15" s="209" t="str">
        <f t="shared" si="18"/>
        <v/>
      </c>
      <c r="X15" s="259" t="str">
        <f t="shared" si="19"/>
        <v/>
      </c>
      <c r="Y15" s="210" t="str">
        <f t="shared" si="0"/>
        <v/>
      </c>
      <c r="Z15" s="43" t="s">
        <v>0</v>
      </c>
      <c r="AA15" s="48" t="str">
        <f t="shared" si="20"/>
        <v/>
      </c>
      <c r="AB15" s="69" t="str">
        <f t="shared" si="21"/>
        <v/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/>
      </c>
      <c r="AK15" s="150" t="str">
        <f t="shared" si="25"/>
        <v/>
      </c>
      <c r="AL15" s="43"/>
      <c r="AM15" s="48" t="str">
        <f t="shared" si="26"/>
        <v/>
      </c>
      <c r="AN15" s="27" t="str">
        <f t="shared" si="27"/>
        <v/>
      </c>
      <c r="AO15" s="69" t="str">
        <f t="shared" si="28"/>
        <v/>
      </c>
      <c r="AP15" s="69" t="str">
        <f t="shared" si="29"/>
        <v/>
      </c>
      <c r="AQ15" s="27" t="str">
        <f t="shared" si="30"/>
        <v/>
      </c>
      <c r="AR15" s="62" t="str">
        <f t="shared" si="31"/>
        <v/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/>
      </c>
      <c r="BI15" s="27" t="str">
        <f t="shared" si="37"/>
        <v/>
      </c>
      <c r="BJ15" s="69" t="str">
        <f t="shared" si="38"/>
        <v/>
      </c>
      <c r="BK15" s="49" t="str">
        <f t="shared" si="39"/>
        <v/>
      </c>
      <c r="BL15" s="43" t="s">
        <v>0</v>
      </c>
      <c r="BM15" s="48" t="str">
        <f t="shared" si="40"/>
        <v/>
      </c>
      <c r="BN15" s="27" t="str">
        <f t="shared" si="41"/>
        <v/>
      </c>
      <c r="BO15" s="69" t="str">
        <f t="shared" si="42"/>
        <v/>
      </c>
      <c r="BP15" s="69" t="str">
        <f t="shared" si="2"/>
        <v/>
      </c>
      <c r="BQ15" s="27" t="str">
        <f t="shared" si="3"/>
        <v/>
      </c>
      <c r="BR15" s="27" t="str" cm="1">
        <f t="array" ref="BR15">IFERROR(""&amp;INDEX(regNatjecatelj_klub,DI15),"")</f>
        <v/>
      </c>
      <c r="BS15" s="82" t="str">
        <f t="shared" si="43"/>
        <v/>
      </c>
      <c r="BT15" s="62" t="str">
        <f t="shared" si="44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/>
      </c>
      <c r="CP15" s="69" t="str">
        <f t="shared" si="53"/>
        <v/>
      </c>
      <c r="CQ15" s="216" t="str">
        <f t="shared" si="54"/>
        <v/>
      </c>
      <c r="CR15" s="217" t="str">
        <f t="shared" si="4"/>
        <v/>
      </c>
      <c r="CS15" s="150" t="str">
        <f t="shared" si="5"/>
        <v/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/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/>
      </c>
      <c r="DI15" s="49" t="str">
        <f t="shared" si="60"/>
        <v/>
      </c>
      <c r="DJ15" s="43" t="s">
        <v>0</v>
      </c>
      <c r="DK15" s="48" t="str">
        <f t="shared" si="61"/>
        <v/>
      </c>
      <c r="DL15" s="49" t="str">
        <f t="shared" si="62"/>
        <v/>
      </c>
      <c r="DM15" s="43" t="s">
        <v>0</v>
      </c>
      <c r="DN15" s="48" t="str">
        <f t="shared" si="63"/>
        <v/>
      </c>
      <c r="DO15" s="49" t="str">
        <f t="shared" si="64"/>
        <v/>
      </c>
      <c r="DP15" s="43" t="s">
        <v>0</v>
      </c>
      <c r="DQ15" s="54" t="str">
        <f t="shared" si="65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6"/>
        <v/>
      </c>
      <c r="DU15" s="69" t="str">
        <f t="shared" si="9"/>
        <v/>
      </c>
      <c r="DV15" s="69" t="str">
        <f t="shared" si="67"/>
        <v/>
      </c>
      <c r="DW15" s="69" t="str">
        <f t="shared" si="68"/>
        <v/>
      </c>
      <c r="DX15" s="62" t="str">
        <f t="shared" si="69"/>
        <v/>
      </c>
      <c r="DY15" s="43" t="s">
        <v>0</v>
      </c>
      <c r="DZ15" s="54" t="str">
        <f>IF(AN15="","",MAX(DZ$12:DZ14)+1)</f>
        <v/>
      </c>
      <c r="EA15" s="69" t="str">
        <f t="shared" si="70"/>
        <v/>
      </c>
      <c r="EB15" s="69" t="str">
        <f t="shared" si="71"/>
        <v/>
      </c>
      <c r="EC15" s="69" t="str">
        <f t="shared" si="72"/>
        <v/>
      </c>
      <c r="ED15" s="69" t="str">
        <f t="shared" si="73"/>
        <v/>
      </c>
      <c r="EE15" s="69" t="str">
        <f t="shared" si="10"/>
        <v/>
      </c>
      <c r="EF15" s="69" t="str">
        <f t="shared" si="74"/>
        <v/>
      </c>
      <c r="EG15" s="69" t="str">
        <f t="shared" si="75"/>
        <v/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/>
      </c>
      <c r="EM15" s="43" t="s">
        <v>0</v>
      </c>
      <c r="EN15" s="16" t="str">
        <f t="shared" si="12"/>
        <v/>
      </c>
      <c r="EO15" s="43" t="s">
        <v>0</v>
      </c>
      <c r="EP15" s="167" t="str">
        <f t="shared" si="79"/>
        <v/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3"/>
        <v/>
      </c>
      <c r="P16" s="43"/>
      <c r="Q16" s="48" t="str">
        <f t="shared" si="14"/>
        <v/>
      </c>
      <c r="R16" s="69" t="str">
        <f>IF(Q16="","",IF(COUNTIF(Q$12:Q15,Q16)=0,R15+1,R15))</f>
        <v/>
      </c>
      <c r="S16" s="69" t="str">
        <f t="shared" si="15"/>
        <v/>
      </c>
      <c r="T16" s="69" t="str">
        <f t="shared" si="16"/>
        <v/>
      </c>
      <c r="U16" s="62" t="str">
        <f t="shared" si="17"/>
        <v/>
      </c>
      <c r="V16" s="43" t="s">
        <v>0</v>
      </c>
      <c r="W16" s="209" t="str">
        <f t="shared" si="18"/>
        <v/>
      </c>
      <c r="X16" s="259" t="str">
        <f t="shared" si="19"/>
        <v/>
      </c>
      <c r="Y16" s="210" t="str">
        <f t="shared" si="0"/>
        <v/>
      </c>
      <c r="Z16" s="43" t="s">
        <v>0</v>
      </c>
      <c r="AA16" s="48" t="str">
        <f t="shared" si="20"/>
        <v/>
      </c>
      <c r="AB16" s="69" t="str">
        <f t="shared" si="21"/>
        <v/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/>
      </c>
      <c r="CP16" s="69" t="str">
        <f t="shared" si="53"/>
        <v/>
      </c>
      <c r="CQ16" s="216" t="str">
        <f t="shared" si="54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/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/>
      </c>
      <c r="DI16" s="49" t="str">
        <f t="shared" si="60"/>
        <v/>
      </c>
      <c r="DJ16" s="43" t="s">
        <v>0</v>
      </c>
      <c r="DK16" s="48" t="str">
        <f t="shared" si="61"/>
        <v/>
      </c>
      <c r="DL16" s="49" t="str">
        <f t="shared" si="62"/>
        <v/>
      </c>
      <c r="DM16" s="43" t="s">
        <v>0</v>
      </c>
      <c r="DN16" s="48" t="str">
        <f t="shared" si="63"/>
        <v/>
      </c>
      <c r="DO16" s="49" t="str">
        <f t="shared" si="64"/>
        <v/>
      </c>
      <c r="DP16" s="43" t="s">
        <v>0</v>
      </c>
      <c r="DQ16" s="54" t="str">
        <f t="shared" si="65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6"/>
        <v/>
      </c>
      <c r="DU16" s="69" t="str">
        <f t="shared" si="9"/>
        <v/>
      </c>
      <c r="DV16" s="69" t="str">
        <f t="shared" si="67"/>
        <v/>
      </c>
      <c r="DW16" s="69" t="str">
        <f t="shared" si="68"/>
        <v/>
      </c>
      <c r="DX16" s="62" t="str">
        <f t="shared" si="69"/>
        <v/>
      </c>
      <c r="DY16" s="43" t="s">
        <v>0</v>
      </c>
      <c r="DZ16" s="54" t="str">
        <f>IF(AN16="","",MAX(DZ$12:DZ15)+1)</f>
        <v/>
      </c>
      <c r="EA16" s="69" t="str">
        <f t="shared" si="70"/>
        <v/>
      </c>
      <c r="EB16" s="69" t="str">
        <f t="shared" si="71"/>
        <v/>
      </c>
      <c r="EC16" s="69" t="str">
        <f t="shared" si="72"/>
        <v/>
      </c>
      <c r="ED16" s="69" t="str">
        <f t="shared" si="73"/>
        <v/>
      </c>
      <c r="EE16" s="69" t="str">
        <f t="shared" si="10"/>
        <v/>
      </c>
      <c r="EF16" s="69" t="str">
        <f t="shared" si="74"/>
        <v/>
      </c>
      <c r="EG16" s="69" t="str">
        <f t="shared" si="75"/>
        <v/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/>
      </c>
      <c r="EM16" s="43" t="s">
        <v>0</v>
      </c>
      <c r="EN16" s="16" t="str">
        <f t="shared" si="12"/>
        <v/>
      </c>
      <c r="EO16" s="43" t="s">
        <v>0</v>
      </c>
      <c r="EP16" s="167" t="str">
        <f t="shared" si="79"/>
        <v/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3"/>
        <v/>
      </c>
      <c r="P17" s="43"/>
      <c r="Q17" s="48" t="str">
        <f t="shared" si="14"/>
        <v/>
      </c>
      <c r="R17" s="69" t="str">
        <f>IF(Q17="","",IF(COUNTIF(Q$12:Q16,Q17)=0,R16+1,R16))</f>
        <v/>
      </c>
      <c r="S17" s="69" t="str">
        <f t="shared" si="15"/>
        <v/>
      </c>
      <c r="T17" s="69" t="str">
        <f t="shared" si="16"/>
        <v/>
      </c>
      <c r="U17" s="62" t="str">
        <f t="shared" si="17"/>
        <v/>
      </c>
      <c r="V17" s="43" t="s">
        <v>0</v>
      </c>
      <c r="W17" s="209" t="str">
        <f t="shared" si="18"/>
        <v/>
      </c>
      <c r="X17" s="259" t="str">
        <f t="shared" si="19"/>
        <v/>
      </c>
      <c r="Y17" s="210" t="str">
        <f t="shared" si="0"/>
        <v/>
      </c>
      <c r="Z17" s="43" t="s">
        <v>0</v>
      </c>
      <c r="AA17" s="48" t="str">
        <f t="shared" si="20"/>
        <v/>
      </c>
      <c r="AB17" s="69" t="str">
        <f t="shared" si="21"/>
        <v/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/>
      </c>
      <c r="AN17" s="27" t="str">
        <f t="shared" si="27"/>
        <v/>
      </c>
      <c r="AO17" s="69" t="str">
        <f t="shared" si="28"/>
        <v/>
      </c>
      <c r="AP17" s="69" t="str">
        <f t="shared" si="29"/>
        <v/>
      </c>
      <c r="AQ17" s="27" t="str">
        <f t="shared" si="30"/>
        <v/>
      </c>
      <c r="AR17" s="62" t="str">
        <f t="shared" si="31"/>
        <v/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/>
      </c>
      <c r="CQ17" s="216" t="str">
        <f t="shared" si="54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/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/>
      </c>
      <c r="DI17" s="49" t="str">
        <f t="shared" si="60"/>
        <v/>
      </c>
      <c r="DJ17" s="43" t="s">
        <v>0</v>
      </c>
      <c r="DK17" s="48" t="str">
        <f t="shared" si="61"/>
        <v/>
      </c>
      <c r="DL17" s="49" t="str">
        <f t="shared" si="62"/>
        <v/>
      </c>
      <c r="DM17" s="43" t="s">
        <v>0</v>
      </c>
      <c r="DN17" s="48" t="str">
        <f t="shared" si="63"/>
        <v/>
      </c>
      <c r="DO17" s="49" t="str">
        <f t="shared" si="64"/>
        <v/>
      </c>
      <c r="DP17" s="43" t="s">
        <v>0</v>
      </c>
      <c r="DQ17" s="54" t="str">
        <f t="shared" si="65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6"/>
        <v/>
      </c>
      <c r="DU17" s="69" t="str">
        <f t="shared" si="9"/>
        <v/>
      </c>
      <c r="DV17" s="69" t="str">
        <f t="shared" si="67"/>
        <v/>
      </c>
      <c r="DW17" s="69" t="str">
        <f t="shared" si="68"/>
        <v/>
      </c>
      <c r="DX17" s="62" t="str">
        <f t="shared" si="69"/>
        <v/>
      </c>
      <c r="DY17" s="43" t="s">
        <v>0</v>
      </c>
      <c r="DZ17" s="54" t="str">
        <f>IF(AN17="","",MAX(DZ$12:DZ16)+1)</f>
        <v/>
      </c>
      <c r="EA17" s="69" t="str">
        <f t="shared" si="70"/>
        <v/>
      </c>
      <c r="EB17" s="69" t="str">
        <f t="shared" si="71"/>
        <v/>
      </c>
      <c r="EC17" s="69" t="str">
        <f t="shared" si="72"/>
        <v/>
      </c>
      <c r="ED17" s="69" t="str">
        <f t="shared" si="73"/>
        <v/>
      </c>
      <c r="EE17" s="69" t="str">
        <f t="shared" si="10"/>
        <v/>
      </c>
      <c r="EF17" s="69" t="str">
        <f t="shared" si="74"/>
        <v/>
      </c>
      <c r="EG17" s="69" t="str">
        <f t="shared" si="75"/>
        <v/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/>
      </c>
      <c r="EM17" s="43" t="s">
        <v>0</v>
      </c>
      <c r="EN17" s="16" t="str">
        <f t="shared" si="12"/>
        <v/>
      </c>
      <c r="EO17" s="43" t="s">
        <v>0</v>
      </c>
      <c r="EP17" s="167" t="str">
        <f t="shared" si="79"/>
        <v/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3"/>
        <v/>
      </c>
      <c r="P18" s="43"/>
      <c r="Q18" s="48" t="str">
        <f t="shared" si="14"/>
        <v/>
      </c>
      <c r="R18" s="69" t="str">
        <f>IF(Q18="","",IF(COUNTIF(Q$12:Q17,Q18)=0,R17+1,R17))</f>
        <v/>
      </c>
      <c r="S18" s="69" t="str">
        <f t="shared" si="15"/>
        <v/>
      </c>
      <c r="T18" s="69" t="str">
        <f t="shared" si="16"/>
        <v/>
      </c>
      <c r="U18" s="62" t="str">
        <f t="shared" si="17"/>
        <v/>
      </c>
      <c r="V18" s="43" t="s">
        <v>0</v>
      </c>
      <c r="W18" s="209" t="str">
        <f t="shared" si="18"/>
        <v/>
      </c>
      <c r="X18" s="259" t="str">
        <f t="shared" si="19"/>
        <v/>
      </c>
      <c r="Y18" s="210" t="str">
        <f t="shared" si="0"/>
        <v/>
      </c>
      <c r="Z18" s="43" t="s">
        <v>0</v>
      </c>
      <c r="AA18" s="48" t="str">
        <f t="shared" si="20"/>
        <v/>
      </c>
      <c r="AB18" s="69" t="str">
        <f t="shared" si="21"/>
        <v/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/>
      </c>
      <c r="AK18" s="150" t="str">
        <f t="shared" si="25"/>
        <v/>
      </c>
      <c r="AL18" s="43"/>
      <c r="AM18" s="48" t="str">
        <f t="shared" si="26"/>
        <v/>
      </c>
      <c r="AN18" s="27" t="str">
        <f t="shared" si="27"/>
        <v/>
      </c>
      <c r="AO18" s="69" t="str">
        <f t="shared" si="28"/>
        <v/>
      </c>
      <c r="AP18" s="69" t="str">
        <f t="shared" si="29"/>
        <v/>
      </c>
      <c r="AQ18" s="27" t="str">
        <f t="shared" si="30"/>
        <v/>
      </c>
      <c r="AR18" s="62" t="str">
        <f t="shared" si="31"/>
        <v/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/>
      </c>
      <c r="CP18" s="69" t="str">
        <f t="shared" si="53"/>
        <v/>
      </c>
      <c r="CQ18" s="216" t="str">
        <f t="shared" si="54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/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/>
      </c>
      <c r="DI18" s="49" t="str">
        <f t="shared" si="60"/>
        <v/>
      </c>
      <c r="DJ18" s="43" t="s">
        <v>0</v>
      </c>
      <c r="DK18" s="48" t="str">
        <f t="shared" si="61"/>
        <v/>
      </c>
      <c r="DL18" s="49" t="str">
        <f t="shared" si="62"/>
        <v/>
      </c>
      <c r="DM18" s="43" t="s">
        <v>0</v>
      </c>
      <c r="DN18" s="48" t="str">
        <f t="shared" si="63"/>
        <v/>
      </c>
      <c r="DO18" s="49" t="str">
        <f t="shared" si="64"/>
        <v/>
      </c>
      <c r="DP18" s="43" t="s">
        <v>0</v>
      </c>
      <c r="DQ18" s="54" t="str">
        <f t="shared" si="65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6"/>
        <v/>
      </c>
      <c r="DU18" s="69" t="str">
        <f t="shared" si="9"/>
        <v/>
      </c>
      <c r="DV18" s="69" t="str">
        <f t="shared" si="67"/>
        <v/>
      </c>
      <c r="DW18" s="69" t="str">
        <f t="shared" si="68"/>
        <v/>
      </c>
      <c r="DX18" s="62" t="str">
        <f t="shared" si="69"/>
        <v/>
      </c>
      <c r="DY18" s="43" t="s">
        <v>0</v>
      </c>
      <c r="DZ18" s="54" t="str">
        <f>IF(AN18="","",MAX(DZ$12:DZ17)+1)</f>
        <v/>
      </c>
      <c r="EA18" s="69" t="str">
        <f t="shared" si="70"/>
        <v/>
      </c>
      <c r="EB18" s="69" t="str">
        <f t="shared" si="71"/>
        <v/>
      </c>
      <c r="EC18" s="69" t="str">
        <f t="shared" si="72"/>
        <v/>
      </c>
      <c r="ED18" s="69" t="str">
        <f t="shared" si="73"/>
        <v/>
      </c>
      <c r="EE18" s="69" t="str">
        <f t="shared" si="10"/>
        <v/>
      </c>
      <c r="EF18" s="69" t="str">
        <f t="shared" si="74"/>
        <v/>
      </c>
      <c r="EG18" s="69" t="str">
        <f t="shared" si="75"/>
        <v/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/>
      </c>
      <c r="EM18" s="43" t="s">
        <v>0</v>
      </c>
      <c r="EN18" s="16" t="str">
        <f t="shared" si="12"/>
        <v/>
      </c>
      <c r="EO18" s="43" t="s">
        <v>0</v>
      </c>
      <c r="EP18" s="167" t="str">
        <f t="shared" si="79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3"/>
        <v/>
      </c>
      <c r="P19" s="43"/>
      <c r="Q19" s="48" t="str">
        <f t="shared" si="14"/>
        <v/>
      </c>
      <c r="R19" s="69" t="str">
        <f>IF(Q19="","",IF(COUNTIF(Q$12:Q18,Q19)=0,R18+1,R18))</f>
        <v/>
      </c>
      <c r="S19" s="69" t="str">
        <f t="shared" si="15"/>
        <v/>
      </c>
      <c r="T19" s="69" t="str">
        <f t="shared" si="16"/>
        <v/>
      </c>
      <c r="U19" s="62" t="str">
        <f t="shared" si="17"/>
        <v/>
      </c>
      <c r="V19" s="43" t="s">
        <v>0</v>
      </c>
      <c r="W19" s="209" t="str">
        <f t="shared" si="18"/>
        <v/>
      </c>
      <c r="X19" s="259" t="str">
        <f t="shared" si="19"/>
        <v/>
      </c>
      <c r="Y19" s="210" t="str">
        <f t="shared" si="0"/>
        <v/>
      </c>
      <c r="Z19" s="43" t="s">
        <v>0</v>
      </c>
      <c r="AA19" s="48" t="str">
        <f t="shared" si="20"/>
        <v/>
      </c>
      <c r="AB19" s="69" t="str">
        <f t="shared" si="21"/>
        <v/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/>
      </c>
      <c r="AN19" s="245" t="str">
        <f t="shared" si="27"/>
        <v/>
      </c>
      <c r="AO19" s="69" t="str">
        <f t="shared" si="28"/>
        <v/>
      </c>
      <c r="AP19" s="69" t="str">
        <f t="shared" si="29"/>
        <v/>
      </c>
      <c r="AQ19" s="27" t="str">
        <f t="shared" si="30"/>
        <v/>
      </c>
      <c r="AR19" s="62" t="str">
        <f t="shared" si="31"/>
        <v/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/>
      </c>
      <c r="CP19" s="69" t="str">
        <f t="shared" si="53"/>
        <v/>
      </c>
      <c r="CQ19" s="216" t="str">
        <f t="shared" si="54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/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/>
      </c>
      <c r="DI19" s="49" t="str">
        <f t="shared" si="60"/>
        <v/>
      </c>
      <c r="DJ19" s="43" t="s">
        <v>0</v>
      </c>
      <c r="DK19" s="48" t="str">
        <f t="shared" si="61"/>
        <v/>
      </c>
      <c r="DL19" s="49" t="str">
        <f t="shared" si="62"/>
        <v/>
      </c>
      <c r="DM19" s="43" t="s">
        <v>0</v>
      </c>
      <c r="DN19" s="48" t="str">
        <f t="shared" si="63"/>
        <v/>
      </c>
      <c r="DO19" s="49" t="str">
        <f t="shared" si="64"/>
        <v/>
      </c>
      <c r="DP19" s="43" t="s">
        <v>0</v>
      </c>
      <c r="DQ19" s="54" t="str">
        <f t="shared" si="65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6"/>
        <v/>
      </c>
      <c r="DU19" s="69" t="str">
        <f t="shared" si="9"/>
        <v/>
      </c>
      <c r="DV19" s="69" t="str">
        <f t="shared" si="67"/>
        <v/>
      </c>
      <c r="DW19" s="69" t="str">
        <f t="shared" si="68"/>
        <v/>
      </c>
      <c r="DX19" s="62" t="str">
        <f t="shared" si="69"/>
        <v/>
      </c>
      <c r="DY19" s="43" t="s">
        <v>0</v>
      </c>
      <c r="DZ19" s="54" t="str">
        <f>IF(AN19="","",MAX(DZ$12:DZ18)+1)</f>
        <v/>
      </c>
      <c r="EA19" s="69" t="str">
        <f t="shared" si="70"/>
        <v/>
      </c>
      <c r="EB19" s="69" t="str">
        <f t="shared" si="71"/>
        <v/>
      </c>
      <c r="EC19" s="69" t="str">
        <f t="shared" si="72"/>
        <v/>
      </c>
      <c r="ED19" s="69" t="str">
        <f t="shared" si="73"/>
        <v/>
      </c>
      <c r="EE19" s="69" t="str">
        <f t="shared" si="10"/>
        <v/>
      </c>
      <c r="EF19" s="69" t="str">
        <f t="shared" si="74"/>
        <v/>
      </c>
      <c r="EG19" s="69" t="str">
        <f t="shared" si="75"/>
        <v/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/>
      </c>
      <c r="EM19" s="43" t="s">
        <v>0</v>
      </c>
      <c r="EN19" s="16" t="str">
        <f t="shared" si="12"/>
        <v/>
      </c>
      <c r="EO19" s="43" t="s">
        <v>0</v>
      </c>
      <c r="EP19" s="167" t="str">
        <f t="shared" si="79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3"/>
        <v/>
      </c>
      <c r="P20" s="43"/>
      <c r="Q20" s="48" t="str">
        <f t="shared" si="14"/>
        <v/>
      </c>
      <c r="R20" s="69" t="str">
        <f>IF(Q20="","",IF(COUNTIF(Q$12:Q19,Q20)=0,R19+1,R19))</f>
        <v/>
      </c>
      <c r="S20" s="69" t="str">
        <f t="shared" si="15"/>
        <v/>
      </c>
      <c r="T20" s="69" t="str">
        <f t="shared" si="16"/>
        <v/>
      </c>
      <c r="U20" s="62" t="str">
        <f t="shared" si="17"/>
        <v/>
      </c>
      <c r="V20" s="43" t="s">
        <v>0</v>
      </c>
      <c r="W20" s="209" t="str">
        <f t="shared" si="18"/>
        <v/>
      </c>
      <c r="X20" s="259" t="str">
        <f t="shared" si="19"/>
        <v/>
      </c>
      <c r="Y20" s="210" t="str">
        <f t="shared" si="0"/>
        <v/>
      </c>
      <c r="Z20" s="43" t="s">
        <v>0</v>
      </c>
      <c r="AA20" s="48" t="str">
        <f t="shared" si="20"/>
        <v/>
      </c>
      <c r="AB20" s="69" t="str">
        <f t="shared" si="21"/>
        <v/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/>
      </c>
      <c r="CQ20" s="216" t="str">
        <f t="shared" si="54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/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9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10"/>
        <v/>
      </c>
      <c r="EF20" s="69" t="str">
        <f t="shared" si="74"/>
        <v/>
      </c>
      <c r="EG20" s="69" t="str">
        <f t="shared" si="75"/>
        <v/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/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3"/>
        <v/>
      </c>
      <c r="P21" s="43"/>
      <c r="Q21" s="48" t="str">
        <f t="shared" si="14"/>
        <v/>
      </c>
      <c r="R21" s="69" t="str">
        <f>IF(Q21="","",IF(COUNTIF(Q$12:Q20,Q21)=0,R20+1,R20))</f>
        <v/>
      </c>
      <c r="S21" s="69" t="str">
        <f t="shared" si="15"/>
        <v/>
      </c>
      <c r="T21" s="69" t="str">
        <f t="shared" si="16"/>
        <v/>
      </c>
      <c r="U21" s="62" t="str">
        <f t="shared" si="17"/>
        <v/>
      </c>
      <c r="V21" s="43" t="s">
        <v>0</v>
      </c>
      <c r="W21" s="209" t="str">
        <f t="shared" si="18"/>
        <v/>
      </c>
      <c r="X21" s="259" t="str">
        <f t="shared" si="19"/>
        <v/>
      </c>
      <c r="Y21" s="210" t="str">
        <f t="shared" si="0"/>
        <v/>
      </c>
      <c r="Z21" s="43" t="s">
        <v>0</v>
      </c>
      <c r="AA21" s="48" t="str">
        <f t="shared" si="20"/>
        <v/>
      </c>
      <c r="AB21" s="69" t="str">
        <f t="shared" si="21"/>
        <v/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/>
      </c>
      <c r="CQ21" s="216" t="str">
        <f t="shared" si="54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/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9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10"/>
        <v/>
      </c>
      <c r="EF21" s="69" t="str">
        <f t="shared" si="74"/>
        <v/>
      </c>
      <c r="EG21" s="69" t="str">
        <f t="shared" si="75"/>
        <v/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2"/>
        <v/>
      </c>
      <c r="EO21" s="43" t="s">
        <v>0</v>
      </c>
      <c r="EP21" s="167" t="str">
        <f t="shared" si="79"/>
        <v/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3"/>
        <v/>
      </c>
      <c r="P22" s="43"/>
      <c r="Q22" s="48" t="str">
        <f t="shared" si="14"/>
        <v/>
      </c>
      <c r="R22" s="69" t="str">
        <f>IF(Q22="","",IF(COUNTIF(Q$12:Q21,Q22)=0,R21+1,R21))</f>
        <v/>
      </c>
      <c r="S22" s="69" t="str">
        <f t="shared" si="15"/>
        <v/>
      </c>
      <c r="T22" s="69" t="str">
        <f t="shared" si="16"/>
        <v/>
      </c>
      <c r="U22" s="62" t="str">
        <f t="shared" si="17"/>
        <v/>
      </c>
      <c r="V22" s="43" t="s">
        <v>0</v>
      </c>
      <c r="W22" s="209" t="str">
        <f t="shared" si="18"/>
        <v/>
      </c>
      <c r="X22" s="259" t="str">
        <f t="shared" si="19"/>
        <v/>
      </c>
      <c r="Y22" s="210" t="str">
        <f t="shared" si="0"/>
        <v/>
      </c>
      <c r="Z22" s="43" t="s">
        <v>0</v>
      </c>
      <c r="AA22" s="48" t="str">
        <f t="shared" si="20"/>
        <v/>
      </c>
      <c r="AB22" s="69" t="str">
        <f t="shared" si="21"/>
        <v/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/>
      </c>
      <c r="AK22" s="150" t="str">
        <f t="shared" si="25"/>
        <v/>
      </c>
      <c r="AL22" s="43"/>
      <c r="AM22" s="48" t="str">
        <f t="shared" si="26"/>
        <v/>
      </c>
      <c r="AN22" s="27" t="str">
        <f t="shared" si="27"/>
        <v/>
      </c>
      <c r="AO22" s="69" t="str">
        <f t="shared" si="28"/>
        <v/>
      </c>
      <c r="AP22" s="69" t="str">
        <f t="shared" si="29"/>
        <v/>
      </c>
      <c r="AQ22" s="27" t="str">
        <f t="shared" si="30"/>
        <v/>
      </c>
      <c r="AR22" s="62" t="str">
        <f t="shared" si="31"/>
        <v/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2"/>
        <v/>
      </c>
      <c r="BQ22" s="27" t="str">
        <f t="shared" si="3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/>
      </c>
      <c r="CP22" s="69" t="str">
        <f t="shared" si="53"/>
        <v/>
      </c>
      <c r="CQ22" s="216" t="str">
        <f t="shared" si="54"/>
        <v/>
      </c>
      <c r="CR22" s="217" t="str">
        <f t="shared" si="4"/>
        <v/>
      </c>
      <c r="CS22" s="150" t="str">
        <f t="shared" si="5"/>
        <v/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/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/>
      </c>
      <c r="DI22" s="49" t="str">
        <f t="shared" si="60"/>
        <v/>
      </c>
      <c r="DJ22" s="43" t="s">
        <v>0</v>
      </c>
      <c r="DK22" s="48" t="str">
        <f t="shared" si="61"/>
        <v/>
      </c>
      <c r="DL22" s="49" t="str">
        <f t="shared" si="62"/>
        <v/>
      </c>
      <c r="DM22" s="43" t="s">
        <v>0</v>
      </c>
      <c r="DN22" s="48" t="str">
        <f t="shared" si="63"/>
        <v/>
      </c>
      <c r="DO22" s="49" t="str">
        <f t="shared" si="64"/>
        <v/>
      </c>
      <c r="DP22" s="43" t="s">
        <v>0</v>
      </c>
      <c r="DQ22" s="54" t="str">
        <f t="shared" si="65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6"/>
        <v/>
      </c>
      <c r="DU22" s="69" t="str">
        <f t="shared" si="9"/>
        <v/>
      </c>
      <c r="DV22" s="69" t="str">
        <f t="shared" si="67"/>
        <v/>
      </c>
      <c r="DW22" s="69" t="str">
        <f t="shared" si="68"/>
        <v/>
      </c>
      <c r="DX22" s="62" t="str">
        <f t="shared" si="69"/>
        <v/>
      </c>
      <c r="DY22" s="43" t="s">
        <v>0</v>
      </c>
      <c r="DZ22" s="54" t="str">
        <f>IF(AN22="","",MAX(DZ$12:DZ21)+1)</f>
        <v/>
      </c>
      <c r="EA22" s="69" t="str">
        <f t="shared" si="70"/>
        <v/>
      </c>
      <c r="EB22" s="69" t="str">
        <f t="shared" si="71"/>
        <v/>
      </c>
      <c r="EC22" s="69" t="str">
        <f t="shared" si="72"/>
        <v/>
      </c>
      <c r="ED22" s="69" t="str">
        <f t="shared" si="73"/>
        <v/>
      </c>
      <c r="EE22" s="69" t="str">
        <f t="shared" si="10"/>
        <v/>
      </c>
      <c r="EF22" s="69" t="str">
        <f t="shared" si="74"/>
        <v/>
      </c>
      <c r="EG22" s="69" t="str">
        <f t="shared" si="75"/>
        <v/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/>
      </c>
      <c r="EM22" s="43" t="s">
        <v>0</v>
      </c>
      <c r="EN22" s="16" t="str">
        <f t="shared" si="12"/>
        <v/>
      </c>
      <c r="EO22" s="43" t="s">
        <v>0</v>
      </c>
      <c r="EP22" s="167" t="str">
        <f t="shared" si="79"/>
        <v/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3"/>
        <v/>
      </c>
      <c r="P23" s="43"/>
      <c r="Q23" s="48" t="str">
        <f t="shared" si="14"/>
        <v/>
      </c>
      <c r="R23" s="69" t="str">
        <f>IF(Q23="","",IF(COUNTIF(Q$12:Q22,Q23)=0,R22+1,R22))</f>
        <v/>
      </c>
      <c r="S23" s="69" t="str">
        <f t="shared" si="15"/>
        <v/>
      </c>
      <c r="T23" s="69" t="str">
        <f t="shared" si="16"/>
        <v/>
      </c>
      <c r="U23" s="62" t="str">
        <f t="shared" si="17"/>
        <v/>
      </c>
      <c r="V23" s="43" t="s">
        <v>0</v>
      </c>
      <c r="W23" s="209" t="str">
        <f t="shared" si="18"/>
        <v/>
      </c>
      <c r="X23" s="259" t="str">
        <f t="shared" si="19"/>
        <v/>
      </c>
      <c r="Y23" s="210" t="str">
        <f t="shared" si="0"/>
        <v/>
      </c>
      <c r="Z23" s="43" t="s">
        <v>0</v>
      </c>
      <c r="AA23" s="48" t="str">
        <f t="shared" si="20"/>
        <v/>
      </c>
      <c r="AB23" s="69" t="str">
        <f t="shared" si="21"/>
        <v/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/>
      </c>
      <c r="AK23" s="150" t="str">
        <f t="shared" si="25"/>
        <v/>
      </c>
      <c r="AL23" s="43"/>
      <c r="AM23" s="48" t="str">
        <f t="shared" si="26"/>
        <v/>
      </c>
      <c r="AN23" s="27" t="str">
        <f t="shared" si="27"/>
        <v/>
      </c>
      <c r="AO23" s="69" t="str">
        <f t="shared" si="28"/>
        <v/>
      </c>
      <c r="AP23" s="69" t="str">
        <f t="shared" si="29"/>
        <v/>
      </c>
      <c r="AQ23" s="27" t="str">
        <f t="shared" si="30"/>
        <v/>
      </c>
      <c r="AR23" s="62" t="str">
        <f t="shared" si="31"/>
        <v/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/>
      </c>
      <c r="CP23" s="69" t="str">
        <f t="shared" si="53"/>
        <v/>
      </c>
      <c r="CQ23" s="216" t="str">
        <f t="shared" si="54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/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/>
      </c>
      <c r="DI23" s="49" t="str">
        <f t="shared" si="60"/>
        <v/>
      </c>
      <c r="DJ23" s="43" t="s">
        <v>0</v>
      </c>
      <c r="DK23" s="48" t="str">
        <f t="shared" si="61"/>
        <v/>
      </c>
      <c r="DL23" s="49" t="str">
        <f t="shared" si="62"/>
        <v/>
      </c>
      <c r="DM23" s="43" t="s">
        <v>0</v>
      </c>
      <c r="DN23" s="48" t="str">
        <f t="shared" si="63"/>
        <v/>
      </c>
      <c r="DO23" s="49" t="str">
        <f t="shared" si="64"/>
        <v/>
      </c>
      <c r="DP23" s="43" t="s">
        <v>0</v>
      </c>
      <c r="DQ23" s="54" t="str">
        <f t="shared" si="65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6"/>
        <v/>
      </c>
      <c r="DU23" s="69" t="str">
        <f t="shared" si="9"/>
        <v/>
      </c>
      <c r="DV23" s="69" t="str">
        <f t="shared" si="67"/>
        <v/>
      </c>
      <c r="DW23" s="69" t="str">
        <f t="shared" si="68"/>
        <v/>
      </c>
      <c r="DX23" s="62" t="str">
        <f t="shared" si="69"/>
        <v/>
      </c>
      <c r="DY23" s="43" t="s">
        <v>0</v>
      </c>
      <c r="DZ23" s="54" t="str">
        <f>IF(AN23="","",MAX(DZ$12:DZ22)+1)</f>
        <v/>
      </c>
      <c r="EA23" s="69" t="str">
        <f t="shared" si="70"/>
        <v/>
      </c>
      <c r="EB23" s="69" t="str">
        <f t="shared" si="71"/>
        <v/>
      </c>
      <c r="EC23" s="69" t="str">
        <f t="shared" si="72"/>
        <v/>
      </c>
      <c r="ED23" s="69" t="str">
        <f t="shared" si="73"/>
        <v/>
      </c>
      <c r="EE23" s="69" t="str">
        <f t="shared" si="10"/>
        <v/>
      </c>
      <c r="EF23" s="69" t="str">
        <f t="shared" si="74"/>
        <v/>
      </c>
      <c r="EG23" s="69" t="str">
        <f t="shared" si="75"/>
        <v/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/>
      </c>
      <c r="EM23" s="43" t="s">
        <v>0</v>
      </c>
      <c r="EN23" s="16" t="str">
        <f t="shared" si="12"/>
        <v/>
      </c>
      <c r="EO23" s="43" t="s">
        <v>0</v>
      </c>
      <c r="EP23" s="167" t="str">
        <f t="shared" si="79"/>
        <v/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3"/>
        <v/>
      </c>
      <c r="P24" s="43"/>
      <c r="Q24" s="48" t="str">
        <f t="shared" si="14"/>
        <v/>
      </c>
      <c r="R24" s="69" t="str">
        <f>IF(Q24="","",IF(COUNTIF(Q$12:Q23,Q24)=0,R23+1,R23))</f>
        <v/>
      </c>
      <c r="S24" s="69" t="str">
        <f t="shared" si="15"/>
        <v/>
      </c>
      <c r="T24" s="69" t="str">
        <f t="shared" si="16"/>
        <v/>
      </c>
      <c r="U24" s="62" t="str">
        <f t="shared" si="17"/>
        <v/>
      </c>
      <c r="V24" s="43" t="s">
        <v>0</v>
      </c>
      <c r="W24" s="209" t="str">
        <f t="shared" si="18"/>
        <v/>
      </c>
      <c r="X24" s="259" t="str">
        <f t="shared" si="19"/>
        <v/>
      </c>
      <c r="Y24" s="210" t="str">
        <f t="shared" si="0"/>
        <v/>
      </c>
      <c r="Z24" s="43" t="s">
        <v>0</v>
      </c>
      <c r="AA24" s="48" t="str">
        <f t="shared" si="20"/>
        <v/>
      </c>
      <c r="AB24" s="69" t="str">
        <f t="shared" si="21"/>
        <v/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/>
      </c>
      <c r="AK24" s="150" t="str">
        <f t="shared" si="25"/>
        <v/>
      </c>
      <c r="AL24" s="43"/>
      <c r="AM24" s="48" t="str">
        <f t="shared" si="26"/>
        <v/>
      </c>
      <c r="AN24" s="27" t="str">
        <f t="shared" si="27"/>
        <v/>
      </c>
      <c r="AO24" s="69" t="str">
        <f t="shared" si="28"/>
        <v/>
      </c>
      <c r="AP24" s="69" t="str">
        <f t="shared" si="29"/>
        <v/>
      </c>
      <c r="AQ24" s="27" t="str">
        <f t="shared" si="30"/>
        <v/>
      </c>
      <c r="AR24" s="62" t="str">
        <f t="shared" si="31"/>
        <v/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/>
      </c>
      <c r="BI24" s="27" t="str">
        <f t="shared" si="37"/>
        <v/>
      </c>
      <c r="BJ24" s="69" t="str">
        <f t="shared" si="38"/>
        <v/>
      </c>
      <c r="BK24" s="49" t="str">
        <f t="shared" si="39"/>
        <v/>
      </c>
      <c r="BL24" s="43" t="s">
        <v>0</v>
      </c>
      <c r="BM24" s="48" t="str">
        <f t="shared" si="40"/>
        <v/>
      </c>
      <c r="BN24" s="27" t="str">
        <f t="shared" si="41"/>
        <v/>
      </c>
      <c r="BO24" s="69" t="str">
        <f t="shared" si="42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3"/>
        <v/>
      </c>
      <c r="BT24" s="62" t="str">
        <f t="shared" si="44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/>
      </c>
      <c r="CP24" s="69" t="str">
        <f t="shared" si="53"/>
        <v/>
      </c>
      <c r="CQ24" s="216" t="str">
        <f t="shared" si="54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/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/>
      </c>
      <c r="DI24" s="49" t="str">
        <f t="shared" si="60"/>
        <v/>
      </c>
      <c r="DJ24" s="43" t="s">
        <v>0</v>
      </c>
      <c r="DK24" s="48" t="str">
        <f t="shared" si="61"/>
        <v/>
      </c>
      <c r="DL24" s="49" t="str">
        <f t="shared" si="62"/>
        <v/>
      </c>
      <c r="DM24" s="43" t="s">
        <v>0</v>
      </c>
      <c r="DN24" s="48" t="str">
        <f t="shared" si="63"/>
        <v/>
      </c>
      <c r="DO24" s="49" t="str">
        <f t="shared" si="64"/>
        <v/>
      </c>
      <c r="DP24" s="43" t="s">
        <v>0</v>
      </c>
      <c r="DQ24" s="54" t="str">
        <f t="shared" si="65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6"/>
        <v/>
      </c>
      <c r="DU24" s="69" t="str">
        <f t="shared" si="9"/>
        <v/>
      </c>
      <c r="DV24" s="69" t="str">
        <f t="shared" si="67"/>
        <v/>
      </c>
      <c r="DW24" s="69" t="str">
        <f t="shared" si="68"/>
        <v/>
      </c>
      <c r="DX24" s="62" t="str">
        <f t="shared" si="69"/>
        <v/>
      </c>
      <c r="DY24" s="43" t="s">
        <v>0</v>
      </c>
      <c r="DZ24" s="54" t="str">
        <f>IF(AN24="","",MAX(DZ$12:DZ23)+1)</f>
        <v/>
      </c>
      <c r="EA24" s="69" t="str">
        <f t="shared" si="70"/>
        <v/>
      </c>
      <c r="EB24" s="69" t="str">
        <f t="shared" si="71"/>
        <v/>
      </c>
      <c r="EC24" s="69" t="str">
        <f t="shared" si="72"/>
        <v/>
      </c>
      <c r="ED24" s="69" t="str">
        <f t="shared" si="73"/>
        <v/>
      </c>
      <c r="EE24" s="69" t="str">
        <f t="shared" si="10"/>
        <v/>
      </c>
      <c r="EF24" s="69" t="str">
        <f t="shared" si="74"/>
        <v/>
      </c>
      <c r="EG24" s="69" t="str">
        <f t="shared" si="75"/>
        <v/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/>
      </c>
      <c r="EM24" s="43" t="s">
        <v>0</v>
      </c>
      <c r="EN24" s="16" t="str">
        <f t="shared" si="12"/>
        <v/>
      </c>
      <c r="EO24" s="43" t="s">
        <v>0</v>
      </c>
      <c r="EP24" s="167" t="str">
        <f t="shared" si="79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3"/>
        <v/>
      </c>
      <c r="P25" s="43"/>
      <c r="Q25" s="48" t="str">
        <f t="shared" si="14"/>
        <v/>
      </c>
      <c r="R25" s="69" t="str">
        <f>IF(Q25="","",IF(COUNTIF(Q$12:Q24,Q25)=0,R24+1,R24))</f>
        <v/>
      </c>
      <c r="S25" s="69" t="str">
        <f t="shared" si="15"/>
        <v/>
      </c>
      <c r="T25" s="69" t="str">
        <f t="shared" si="16"/>
        <v/>
      </c>
      <c r="U25" s="62" t="str">
        <f t="shared" si="17"/>
        <v/>
      </c>
      <c r="V25" s="43" t="s">
        <v>0</v>
      </c>
      <c r="W25" s="209" t="str">
        <f t="shared" si="18"/>
        <v/>
      </c>
      <c r="X25" s="259" t="str">
        <f t="shared" si="19"/>
        <v/>
      </c>
      <c r="Y25" s="210" t="str">
        <f t="shared" si="0"/>
        <v/>
      </c>
      <c r="Z25" s="43" t="s">
        <v>0</v>
      </c>
      <c r="AA25" s="48" t="str">
        <f t="shared" si="20"/>
        <v/>
      </c>
      <c r="AB25" s="69" t="str">
        <f t="shared" si="21"/>
        <v/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/>
      </c>
      <c r="AK25" s="150" t="str">
        <f t="shared" si="25"/>
        <v/>
      </c>
      <c r="AL25" s="43"/>
      <c r="AM25" s="48" t="str">
        <f t="shared" si="26"/>
        <v/>
      </c>
      <c r="AN25" s="27" t="str">
        <f t="shared" si="27"/>
        <v/>
      </c>
      <c r="AO25" s="69" t="str">
        <f t="shared" si="28"/>
        <v/>
      </c>
      <c r="AP25" s="69" t="str">
        <f t="shared" si="29"/>
        <v/>
      </c>
      <c r="AQ25" s="27" t="str">
        <f t="shared" si="30"/>
        <v/>
      </c>
      <c r="AR25" s="62" t="str">
        <f t="shared" si="31"/>
        <v/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/>
      </c>
      <c r="BI25" s="27" t="str">
        <f t="shared" si="37"/>
        <v/>
      </c>
      <c r="BJ25" s="69" t="str">
        <f t="shared" si="38"/>
        <v/>
      </c>
      <c r="BK25" s="49" t="str">
        <f t="shared" si="39"/>
        <v/>
      </c>
      <c r="BL25" s="43" t="s">
        <v>0</v>
      </c>
      <c r="BM25" s="48" t="str">
        <f t="shared" si="40"/>
        <v/>
      </c>
      <c r="BN25" s="27" t="str">
        <f t="shared" si="41"/>
        <v/>
      </c>
      <c r="BO25" s="69" t="str">
        <f t="shared" si="42"/>
        <v/>
      </c>
      <c r="BP25" s="69" t="str">
        <f t="shared" si="2"/>
        <v/>
      </c>
      <c r="BQ25" s="27" t="str">
        <f t="shared" si="3"/>
        <v/>
      </c>
      <c r="BR25" s="27" t="str" cm="1">
        <f t="array" ref="BR25">IFERROR(""&amp;INDEX(regNatjecatelj_klub,DI25),"")</f>
        <v/>
      </c>
      <c r="BS25" s="82" t="str">
        <f t="shared" si="43"/>
        <v/>
      </c>
      <c r="BT25" s="62" t="str">
        <f t="shared" si="44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/>
      </c>
      <c r="CP25" s="69" t="str">
        <f t="shared" si="53"/>
        <v/>
      </c>
      <c r="CQ25" s="216" t="str">
        <f t="shared" si="54"/>
        <v/>
      </c>
      <c r="CR25" s="217" t="str">
        <f t="shared" si="4"/>
        <v/>
      </c>
      <c r="CS25" s="150" t="str">
        <f t="shared" si="5"/>
        <v/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/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/>
      </c>
      <c r="DI25" s="49" t="str">
        <f t="shared" si="60"/>
        <v/>
      </c>
      <c r="DJ25" s="43" t="s">
        <v>0</v>
      </c>
      <c r="DK25" s="48" t="str">
        <f t="shared" si="61"/>
        <v/>
      </c>
      <c r="DL25" s="49" t="str">
        <f t="shared" si="62"/>
        <v/>
      </c>
      <c r="DM25" s="43" t="s">
        <v>0</v>
      </c>
      <c r="DN25" s="48" t="str">
        <f t="shared" si="63"/>
        <v/>
      </c>
      <c r="DO25" s="49" t="str">
        <f t="shared" si="64"/>
        <v/>
      </c>
      <c r="DP25" s="43" t="s">
        <v>0</v>
      </c>
      <c r="DQ25" s="54" t="str">
        <f t="shared" si="65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6"/>
        <v/>
      </c>
      <c r="DU25" s="69" t="str">
        <f t="shared" si="9"/>
        <v/>
      </c>
      <c r="DV25" s="69" t="str">
        <f t="shared" si="67"/>
        <v/>
      </c>
      <c r="DW25" s="69" t="str">
        <f t="shared" si="68"/>
        <v/>
      </c>
      <c r="DX25" s="62" t="str">
        <f t="shared" si="69"/>
        <v/>
      </c>
      <c r="DY25" s="43" t="s">
        <v>0</v>
      </c>
      <c r="DZ25" s="54" t="str">
        <f>IF(AN25="","",MAX(DZ$12:DZ24)+1)</f>
        <v/>
      </c>
      <c r="EA25" s="69" t="str">
        <f t="shared" si="70"/>
        <v/>
      </c>
      <c r="EB25" s="69" t="str">
        <f t="shared" si="71"/>
        <v/>
      </c>
      <c r="EC25" s="69" t="str">
        <f t="shared" si="72"/>
        <v/>
      </c>
      <c r="ED25" s="69" t="str">
        <f t="shared" si="73"/>
        <v/>
      </c>
      <c r="EE25" s="69" t="str">
        <f t="shared" si="10"/>
        <v/>
      </c>
      <c r="EF25" s="69" t="str">
        <f t="shared" si="74"/>
        <v/>
      </c>
      <c r="EG25" s="69" t="str">
        <f t="shared" si="75"/>
        <v/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/>
      </c>
      <c r="EM25" s="43" t="s">
        <v>0</v>
      </c>
      <c r="EN25" s="16" t="str">
        <f t="shared" si="12"/>
        <v/>
      </c>
      <c r="EO25" s="43" t="s">
        <v>0</v>
      </c>
      <c r="EP25" s="167" t="str">
        <f t="shared" si="79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3"/>
        <v/>
      </c>
      <c r="P26" s="43"/>
      <c r="Q26" s="48" t="str">
        <f t="shared" si="14"/>
        <v/>
      </c>
      <c r="R26" s="69" t="str">
        <f>IF(Q26="","",IF(COUNTIF(Q$12:Q25,Q26)=0,R25+1,R25))</f>
        <v/>
      </c>
      <c r="S26" s="69" t="str">
        <f t="shared" si="15"/>
        <v/>
      </c>
      <c r="T26" s="69" t="str">
        <f t="shared" si="16"/>
        <v/>
      </c>
      <c r="U26" s="62" t="str">
        <f t="shared" si="17"/>
        <v/>
      </c>
      <c r="V26" s="43" t="s">
        <v>0</v>
      </c>
      <c r="W26" s="209" t="str">
        <f t="shared" si="18"/>
        <v/>
      </c>
      <c r="X26" s="259" t="str">
        <f t="shared" si="19"/>
        <v/>
      </c>
      <c r="Y26" s="210" t="str">
        <f t="shared" si="0"/>
        <v/>
      </c>
      <c r="Z26" s="43" t="s">
        <v>0</v>
      </c>
      <c r="AA26" s="48" t="str">
        <f t="shared" si="20"/>
        <v/>
      </c>
      <c r="AB26" s="69" t="str">
        <f t="shared" si="21"/>
        <v/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/>
      </c>
      <c r="AK26" s="150" t="str">
        <f t="shared" si="25"/>
        <v/>
      </c>
      <c r="AL26" s="43"/>
      <c r="AM26" s="48" t="str">
        <f t="shared" si="26"/>
        <v/>
      </c>
      <c r="AN26" s="27" t="str">
        <f t="shared" si="27"/>
        <v/>
      </c>
      <c r="AO26" s="69" t="str">
        <f t="shared" si="28"/>
        <v/>
      </c>
      <c r="AP26" s="69" t="str">
        <f t="shared" si="29"/>
        <v/>
      </c>
      <c r="AQ26" s="27" t="str">
        <f t="shared" si="30"/>
        <v/>
      </c>
      <c r="AR26" s="62" t="str">
        <f t="shared" si="31"/>
        <v/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/>
      </c>
      <c r="BI26" s="27" t="str">
        <f t="shared" si="37"/>
        <v/>
      </c>
      <c r="BJ26" s="69" t="str">
        <f t="shared" si="38"/>
        <v/>
      </c>
      <c r="BK26" s="49" t="str">
        <f t="shared" si="39"/>
        <v/>
      </c>
      <c r="BL26" s="43" t="s">
        <v>0</v>
      </c>
      <c r="BM26" s="48" t="str">
        <f t="shared" si="40"/>
        <v/>
      </c>
      <c r="BN26" s="27" t="str">
        <f t="shared" si="41"/>
        <v/>
      </c>
      <c r="BO26" s="69" t="str">
        <f t="shared" si="42"/>
        <v/>
      </c>
      <c r="BP26" s="69" t="str">
        <f t="shared" si="2"/>
        <v/>
      </c>
      <c r="BQ26" s="27" t="str">
        <f t="shared" si="3"/>
        <v/>
      </c>
      <c r="BR26" s="27" t="str" cm="1">
        <f t="array" ref="BR26">IFERROR(""&amp;INDEX(regNatjecatelj_klub,DI26),"")</f>
        <v/>
      </c>
      <c r="BS26" s="82" t="str">
        <f t="shared" si="43"/>
        <v/>
      </c>
      <c r="BT26" s="62" t="str">
        <f t="shared" si="44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/>
      </c>
      <c r="CP26" s="69" t="str">
        <f t="shared" si="53"/>
        <v/>
      </c>
      <c r="CQ26" s="216" t="str">
        <f t="shared" si="54"/>
        <v/>
      </c>
      <c r="CR26" s="217" t="str">
        <f t="shared" si="4"/>
        <v/>
      </c>
      <c r="CS26" s="150" t="str">
        <f t="shared" si="5"/>
        <v/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/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/>
      </c>
      <c r="DI26" s="49" t="str">
        <f t="shared" si="60"/>
        <v/>
      </c>
      <c r="DJ26" s="43" t="s">
        <v>0</v>
      </c>
      <c r="DK26" s="48" t="str">
        <f t="shared" si="61"/>
        <v/>
      </c>
      <c r="DL26" s="49" t="str">
        <f t="shared" si="62"/>
        <v/>
      </c>
      <c r="DM26" s="43" t="s">
        <v>0</v>
      </c>
      <c r="DN26" s="48" t="str">
        <f t="shared" si="63"/>
        <v/>
      </c>
      <c r="DO26" s="49" t="str">
        <f t="shared" si="64"/>
        <v/>
      </c>
      <c r="DP26" s="43" t="s">
        <v>0</v>
      </c>
      <c r="DQ26" s="54" t="str">
        <f t="shared" si="65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6"/>
        <v/>
      </c>
      <c r="DU26" s="69" t="str">
        <f t="shared" si="9"/>
        <v/>
      </c>
      <c r="DV26" s="69" t="str">
        <f t="shared" si="67"/>
        <v/>
      </c>
      <c r="DW26" s="69" t="str">
        <f t="shared" si="68"/>
        <v/>
      </c>
      <c r="DX26" s="62" t="str">
        <f t="shared" si="69"/>
        <v/>
      </c>
      <c r="DY26" s="43" t="s">
        <v>0</v>
      </c>
      <c r="DZ26" s="54" t="str">
        <f>IF(AN26="","",MAX(DZ$12:DZ25)+1)</f>
        <v/>
      </c>
      <c r="EA26" s="69" t="str">
        <f t="shared" si="70"/>
        <v/>
      </c>
      <c r="EB26" s="69" t="str">
        <f t="shared" si="71"/>
        <v/>
      </c>
      <c r="EC26" s="69" t="str">
        <f t="shared" si="72"/>
        <v/>
      </c>
      <c r="ED26" s="69" t="str">
        <f t="shared" si="73"/>
        <v/>
      </c>
      <c r="EE26" s="69" t="str">
        <f t="shared" si="10"/>
        <v/>
      </c>
      <c r="EF26" s="69" t="str">
        <f t="shared" si="74"/>
        <v/>
      </c>
      <c r="EG26" s="69" t="str">
        <f t="shared" si="75"/>
        <v/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/>
      </c>
      <c r="EM26" s="43" t="s">
        <v>0</v>
      </c>
      <c r="EN26" s="16" t="str">
        <f t="shared" si="12"/>
        <v/>
      </c>
      <c r="EO26" s="43" t="s">
        <v>0</v>
      </c>
      <c r="EP26" s="167" t="str">
        <f t="shared" si="79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3"/>
        <v/>
      </c>
      <c r="P27" s="43"/>
      <c r="Q27" s="48" t="str">
        <f t="shared" si="14"/>
        <v/>
      </c>
      <c r="R27" s="69" t="str">
        <f>IF(Q27="","",IF(COUNTIF(Q$12:Q26,Q27)=0,R26+1,R26))</f>
        <v/>
      </c>
      <c r="S27" s="69" t="str">
        <f t="shared" si="15"/>
        <v/>
      </c>
      <c r="T27" s="69" t="str">
        <f t="shared" si="16"/>
        <v/>
      </c>
      <c r="U27" s="62" t="str">
        <f t="shared" si="17"/>
        <v/>
      </c>
      <c r="V27" s="43" t="s">
        <v>0</v>
      </c>
      <c r="W27" s="209" t="str">
        <f t="shared" si="18"/>
        <v/>
      </c>
      <c r="X27" s="259" t="str">
        <f t="shared" si="19"/>
        <v/>
      </c>
      <c r="Y27" s="210" t="str">
        <f t="shared" si="0"/>
        <v/>
      </c>
      <c r="Z27" s="43" t="s">
        <v>0</v>
      </c>
      <c r="AA27" s="48" t="str">
        <f t="shared" si="20"/>
        <v/>
      </c>
      <c r="AB27" s="69" t="str">
        <f t="shared" si="21"/>
        <v/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/>
      </c>
      <c r="AK27" s="150" t="str">
        <f t="shared" si="25"/>
        <v/>
      </c>
      <c r="AL27" s="43"/>
      <c r="AM27" s="48" t="str">
        <f t="shared" si="26"/>
        <v/>
      </c>
      <c r="AN27" s="27" t="str">
        <f t="shared" si="27"/>
        <v/>
      </c>
      <c r="AO27" s="69" t="str">
        <f t="shared" si="28"/>
        <v/>
      </c>
      <c r="AP27" s="69" t="str">
        <f t="shared" si="29"/>
        <v/>
      </c>
      <c r="AQ27" s="27" t="str">
        <f t="shared" si="30"/>
        <v/>
      </c>
      <c r="AR27" s="62" t="str">
        <f t="shared" si="31"/>
        <v/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/>
      </c>
      <c r="CP27" s="69" t="str">
        <f t="shared" si="53"/>
        <v/>
      </c>
      <c r="CQ27" s="216" t="str">
        <f t="shared" si="54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/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/>
      </c>
      <c r="DI27" s="49" t="str">
        <f t="shared" si="60"/>
        <v/>
      </c>
      <c r="DJ27" s="43" t="s">
        <v>0</v>
      </c>
      <c r="DK27" s="48" t="str">
        <f t="shared" si="61"/>
        <v/>
      </c>
      <c r="DL27" s="49" t="str">
        <f t="shared" si="62"/>
        <v/>
      </c>
      <c r="DM27" s="43" t="s">
        <v>0</v>
      </c>
      <c r="DN27" s="48" t="str">
        <f t="shared" si="63"/>
        <v/>
      </c>
      <c r="DO27" s="49" t="str">
        <f t="shared" si="64"/>
        <v/>
      </c>
      <c r="DP27" s="43" t="s">
        <v>0</v>
      </c>
      <c r="DQ27" s="54" t="str">
        <f t="shared" si="65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6"/>
        <v/>
      </c>
      <c r="DU27" s="69" t="str">
        <f t="shared" si="9"/>
        <v/>
      </c>
      <c r="DV27" s="69" t="str">
        <f t="shared" si="67"/>
        <v/>
      </c>
      <c r="DW27" s="69" t="str">
        <f t="shared" si="68"/>
        <v/>
      </c>
      <c r="DX27" s="62" t="str">
        <f t="shared" si="69"/>
        <v/>
      </c>
      <c r="DY27" s="43" t="s">
        <v>0</v>
      </c>
      <c r="DZ27" s="54" t="str">
        <f>IF(AN27="","",MAX(DZ$12:DZ26)+1)</f>
        <v/>
      </c>
      <c r="EA27" s="69" t="str">
        <f t="shared" si="70"/>
        <v/>
      </c>
      <c r="EB27" s="69" t="str">
        <f t="shared" si="71"/>
        <v/>
      </c>
      <c r="EC27" s="69" t="str">
        <f t="shared" si="72"/>
        <v/>
      </c>
      <c r="ED27" s="69" t="str">
        <f t="shared" si="73"/>
        <v/>
      </c>
      <c r="EE27" s="69" t="str">
        <f t="shared" si="10"/>
        <v/>
      </c>
      <c r="EF27" s="69" t="str">
        <f t="shared" si="74"/>
        <v/>
      </c>
      <c r="EG27" s="69" t="str">
        <f t="shared" si="75"/>
        <v/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/>
      </c>
      <c r="EM27" s="43" t="s">
        <v>0</v>
      </c>
      <c r="EN27" s="16" t="str">
        <f t="shared" si="12"/>
        <v/>
      </c>
      <c r="EO27" s="43" t="s">
        <v>0</v>
      </c>
      <c r="EP27" s="167" t="str">
        <f t="shared" si="79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3"/>
        <v/>
      </c>
      <c r="P28" s="43"/>
      <c r="Q28" s="48" t="str">
        <f t="shared" si="14"/>
        <v/>
      </c>
      <c r="R28" s="69" t="str">
        <f>IF(Q28="","",IF(COUNTIF(Q$12:Q27,Q28)=0,R27+1,R27))</f>
        <v/>
      </c>
      <c r="S28" s="69" t="str">
        <f t="shared" si="15"/>
        <v/>
      </c>
      <c r="T28" s="69" t="str">
        <f t="shared" si="16"/>
        <v/>
      </c>
      <c r="U28" s="62" t="str">
        <f t="shared" si="17"/>
        <v/>
      </c>
      <c r="V28" s="43" t="s">
        <v>0</v>
      </c>
      <c r="W28" s="209" t="str">
        <f t="shared" si="18"/>
        <v/>
      </c>
      <c r="X28" s="259" t="str">
        <f t="shared" si="19"/>
        <v/>
      </c>
      <c r="Y28" s="210" t="str">
        <f t="shared" si="0"/>
        <v/>
      </c>
      <c r="Z28" s="43" t="s">
        <v>0</v>
      </c>
      <c r="AA28" s="48" t="str">
        <f t="shared" si="20"/>
        <v/>
      </c>
      <c r="AB28" s="69" t="str">
        <f t="shared" si="21"/>
        <v/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/>
      </c>
      <c r="AK28" s="150" t="str">
        <f t="shared" si="25"/>
        <v/>
      </c>
      <c r="AL28" s="43"/>
      <c r="AM28" s="48" t="str">
        <f t="shared" si="26"/>
        <v/>
      </c>
      <c r="AN28" s="27" t="str">
        <f t="shared" si="27"/>
        <v/>
      </c>
      <c r="AO28" s="69" t="str">
        <f t="shared" si="28"/>
        <v/>
      </c>
      <c r="AP28" s="69" t="str">
        <f t="shared" si="29"/>
        <v/>
      </c>
      <c r="AQ28" s="27" t="str">
        <f t="shared" si="30"/>
        <v/>
      </c>
      <c r="AR28" s="62" t="str">
        <f t="shared" si="31"/>
        <v/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/>
      </c>
      <c r="BI28" s="27" t="str">
        <f t="shared" si="37"/>
        <v/>
      </c>
      <c r="BJ28" s="69" t="str">
        <f t="shared" si="38"/>
        <v/>
      </c>
      <c r="BK28" s="49" t="str">
        <f t="shared" si="39"/>
        <v/>
      </c>
      <c r="BL28" s="43" t="s">
        <v>0</v>
      </c>
      <c r="BM28" s="48" t="str">
        <f t="shared" si="40"/>
        <v/>
      </c>
      <c r="BN28" s="27" t="str">
        <f t="shared" si="41"/>
        <v/>
      </c>
      <c r="BO28" s="69" t="str">
        <f t="shared" si="42"/>
        <v/>
      </c>
      <c r="BP28" s="69" t="str">
        <f t="shared" si="2"/>
        <v/>
      </c>
      <c r="BQ28" s="27" t="str">
        <f t="shared" si="3"/>
        <v/>
      </c>
      <c r="BR28" s="27" t="str" cm="1">
        <f t="array" ref="BR28">IFERROR(""&amp;INDEX(regNatjecatelj_klub,DI28),"")</f>
        <v/>
      </c>
      <c r="BS28" s="82" t="str">
        <f t="shared" si="43"/>
        <v/>
      </c>
      <c r="BT28" s="62" t="str">
        <f t="shared" si="44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/>
      </c>
      <c r="CP28" s="69" t="str">
        <f t="shared" si="53"/>
        <v/>
      </c>
      <c r="CQ28" s="216" t="str">
        <f t="shared" si="54"/>
        <v/>
      </c>
      <c r="CR28" s="217" t="str">
        <f t="shared" si="4"/>
        <v/>
      </c>
      <c r="CS28" s="150" t="str">
        <f t="shared" si="5"/>
        <v/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/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/>
      </c>
      <c r="DI28" s="49" t="str">
        <f t="shared" si="60"/>
        <v/>
      </c>
      <c r="DJ28" s="43" t="s">
        <v>0</v>
      </c>
      <c r="DK28" s="48" t="str">
        <f t="shared" si="61"/>
        <v/>
      </c>
      <c r="DL28" s="49" t="str">
        <f t="shared" si="62"/>
        <v/>
      </c>
      <c r="DM28" s="43" t="s">
        <v>0</v>
      </c>
      <c r="DN28" s="48" t="str">
        <f t="shared" si="63"/>
        <v/>
      </c>
      <c r="DO28" s="49" t="str">
        <f t="shared" si="64"/>
        <v/>
      </c>
      <c r="DP28" s="43" t="s">
        <v>0</v>
      </c>
      <c r="DQ28" s="54" t="str">
        <f t="shared" si="65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6"/>
        <v/>
      </c>
      <c r="DU28" s="69" t="str">
        <f t="shared" si="9"/>
        <v/>
      </c>
      <c r="DV28" s="69" t="str">
        <f t="shared" si="67"/>
        <v/>
      </c>
      <c r="DW28" s="69" t="str">
        <f t="shared" si="68"/>
        <v/>
      </c>
      <c r="DX28" s="62" t="str">
        <f t="shared" si="69"/>
        <v/>
      </c>
      <c r="DY28" s="43" t="s">
        <v>0</v>
      </c>
      <c r="DZ28" s="54" t="str">
        <f>IF(AN28="","",MAX(DZ$12:DZ27)+1)</f>
        <v/>
      </c>
      <c r="EA28" s="69" t="str">
        <f t="shared" si="70"/>
        <v/>
      </c>
      <c r="EB28" s="69" t="str">
        <f t="shared" si="71"/>
        <v/>
      </c>
      <c r="EC28" s="69" t="str">
        <f t="shared" si="72"/>
        <v/>
      </c>
      <c r="ED28" s="69" t="str">
        <f t="shared" si="73"/>
        <v/>
      </c>
      <c r="EE28" s="69" t="str">
        <f t="shared" si="10"/>
        <v/>
      </c>
      <c r="EF28" s="69" t="str">
        <f t="shared" si="74"/>
        <v/>
      </c>
      <c r="EG28" s="69" t="str">
        <f t="shared" si="75"/>
        <v/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/>
      </c>
      <c r="EM28" s="43" t="s">
        <v>0</v>
      </c>
      <c r="EN28" s="16" t="str">
        <f t="shared" si="12"/>
        <v/>
      </c>
      <c r="EO28" s="43" t="s">
        <v>0</v>
      </c>
      <c r="EP28" s="167" t="str">
        <f t="shared" si="79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3"/>
        <v/>
      </c>
      <c r="P29" s="43"/>
      <c r="Q29" s="48" t="str">
        <f t="shared" si="14"/>
        <v/>
      </c>
      <c r="R29" s="69" t="str">
        <f>IF(Q29="","",IF(COUNTIF(Q$12:Q28,Q29)=0,R28+1,R28))</f>
        <v/>
      </c>
      <c r="S29" s="69" t="str">
        <f t="shared" si="15"/>
        <v/>
      </c>
      <c r="T29" s="69" t="str">
        <f t="shared" si="16"/>
        <v/>
      </c>
      <c r="U29" s="62" t="str">
        <f t="shared" si="17"/>
        <v/>
      </c>
      <c r="V29" s="43" t="s">
        <v>0</v>
      </c>
      <c r="W29" s="209" t="str">
        <f t="shared" si="18"/>
        <v/>
      </c>
      <c r="X29" s="259" t="str">
        <f t="shared" si="19"/>
        <v/>
      </c>
      <c r="Y29" s="210" t="str">
        <f t="shared" si="0"/>
        <v/>
      </c>
      <c r="Z29" s="43" t="s">
        <v>0</v>
      </c>
      <c r="AA29" s="48" t="str">
        <f t="shared" si="20"/>
        <v/>
      </c>
      <c r="AB29" s="69" t="str">
        <f t="shared" si="21"/>
        <v/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/>
      </c>
      <c r="AK29" s="150" t="str">
        <f t="shared" si="25"/>
        <v/>
      </c>
      <c r="AL29" s="43"/>
      <c r="AM29" s="48" t="str">
        <f t="shared" si="26"/>
        <v/>
      </c>
      <c r="AN29" s="27" t="str">
        <f t="shared" si="27"/>
        <v/>
      </c>
      <c r="AO29" s="69" t="str">
        <f t="shared" si="28"/>
        <v/>
      </c>
      <c r="AP29" s="69" t="str">
        <f t="shared" si="29"/>
        <v/>
      </c>
      <c r="AQ29" s="27" t="str">
        <f t="shared" si="30"/>
        <v/>
      </c>
      <c r="AR29" s="62" t="str">
        <f t="shared" si="31"/>
        <v/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/>
      </c>
      <c r="CP29" s="69" t="str">
        <f t="shared" si="53"/>
        <v/>
      </c>
      <c r="CQ29" s="216" t="str">
        <f t="shared" si="54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/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/>
      </c>
      <c r="DI29" s="49" t="str">
        <f t="shared" si="60"/>
        <v/>
      </c>
      <c r="DJ29" s="43" t="s">
        <v>0</v>
      </c>
      <c r="DK29" s="48" t="str">
        <f t="shared" si="61"/>
        <v/>
      </c>
      <c r="DL29" s="49" t="str">
        <f t="shared" si="62"/>
        <v/>
      </c>
      <c r="DM29" s="43" t="s">
        <v>0</v>
      </c>
      <c r="DN29" s="48" t="str">
        <f t="shared" si="63"/>
        <v/>
      </c>
      <c r="DO29" s="49" t="str">
        <f t="shared" si="64"/>
        <v/>
      </c>
      <c r="DP29" s="43" t="s">
        <v>0</v>
      </c>
      <c r="DQ29" s="54" t="str">
        <f t="shared" si="65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6"/>
        <v/>
      </c>
      <c r="DU29" s="69" t="str">
        <f t="shared" si="9"/>
        <v/>
      </c>
      <c r="DV29" s="69" t="str">
        <f t="shared" si="67"/>
        <v/>
      </c>
      <c r="DW29" s="69" t="str">
        <f t="shared" si="68"/>
        <v/>
      </c>
      <c r="DX29" s="62" t="str">
        <f t="shared" si="69"/>
        <v/>
      </c>
      <c r="DY29" s="43" t="s">
        <v>0</v>
      </c>
      <c r="DZ29" s="54" t="str">
        <f>IF(AN29="","",MAX(DZ$12:DZ28)+1)</f>
        <v/>
      </c>
      <c r="EA29" s="69" t="str">
        <f t="shared" si="70"/>
        <v/>
      </c>
      <c r="EB29" s="69" t="str">
        <f t="shared" si="71"/>
        <v/>
      </c>
      <c r="EC29" s="69" t="str">
        <f t="shared" si="72"/>
        <v/>
      </c>
      <c r="ED29" s="69" t="str">
        <f t="shared" si="73"/>
        <v/>
      </c>
      <c r="EE29" s="69" t="str">
        <f t="shared" si="10"/>
        <v/>
      </c>
      <c r="EF29" s="69" t="str">
        <f t="shared" si="74"/>
        <v/>
      </c>
      <c r="EG29" s="69" t="str">
        <f t="shared" si="75"/>
        <v/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/>
      </c>
      <c r="EM29" s="43" t="s">
        <v>0</v>
      </c>
      <c r="EN29" s="16" t="str">
        <f t="shared" si="12"/>
        <v/>
      </c>
      <c r="EO29" s="43" t="s">
        <v>0</v>
      </c>
      <c r="EP29" s="167" t="str">
        <f t="shared" si="79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3"/>
        <v/>
      </c>
      <c r="P30" s="43"/>
      <c r="Q30" s="48" t="str">
        <f t="shared" si="14"/>
        <v/>
      </c>
      <c r="R30" s="69" t="str">
        <f>IF(Q30="","",IF(COUNTIF(Q$12:Q29,Q30)=0,R29+1,R29))</f>
        <v/>
      </c>
      <c r="S30" s="69" t="str">
        <f t="shared" si="15"/>
        <v/>
      </c>
      <c r="T30" s="69" t="str">
        <f t="shared" si="16"/>
        <v/>
      </c>
      <c r="U30" s="62" t="str">
        <f t="shared" si="17"/>
        <v/>
      </c>
      <c r="V30" s="43" t="s">
        <v>0</v>
      </c>
      <c r="W30" s="209" t="str">
        <f t="shared" si="18"/>
        <v/>
      </c>
      <c r="X30" s="259" t="str">
        <f t="shared" si="19"/>
        <v/>
      </c>
      <c r="Y30" s="210" t="str">
        <f t="shared" si="0"/>
        <v/>
      </c>
      <c r="Z30" s="43" t="s">
        <v>0</v>
      </c>
      <c r="AA30" s="48" t="str">
        <f t="shared" si="20"/>
        <v/>
      </c>
      <c r="AB30" s="69" t="str">
        <f t="shared" si="21"/>
        <v/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/>
      </c>
      <c r="CQ30" s="216" t="str">
        <f t="shared" si="54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/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/>
      </c>
      <c r="DI30" s="49" t="str">
        <f t="shared" si="60"/>
        <v/>
      </c>
      <c r="DJ30" s="43" t="s">
        <v>0</v>
      </c>
      <c r="DK30" s="48" t="str">
        <f t="shared" si="61"/>
        <v/>
      </c>
      <c r="DL30" s="49" t="str">
        <f t="shared" si="62"/>
        <v/>
      </c>
      <c r="DM30" s="43" t="s">
        <v>0</v>
      </c>
      <c r="DN30" s="48" t="str">
        <f t="shared" si="63"/>
        <v/>
      </c>
      <c r="DO30" s="49" t="str">
        <f t="shared" si="64"/>
        <v/>
      </c>
      <c r="DP30" s="43" t="s">
        <v>0</v>
      </c>
      <c r="DQ30" s="54" t="str">
        <f t="shared" si="65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6"/>
        <v/>
      </c>
      <c r="DU30" s="69" t="str">
        <f t="shared" si="9"/>
        <v/>
      </c>
      <c r="DV30" s="69" t="str">
        <f t="shared" si="67"/>
        <v/>
      </c>
      <c r="DW30" s="69" t="str">
        <f t="shared" si="68"/>
        <v/>
      </c>
      <c r="DX30" s="62" t="str">
        <f t="shared" si="69"/>
        <v/>
      </c>
      <c r="DY30" s="43" t="s">
        <v>0</v>
      </c>
      <c r="DZ30" s="54" t="str">
        <f>IF(AN30="","",MAX(DZ$12:DZ29)+1)</f>
        <v/>
      </c>
      <c r="EA30" s="69" t="str">
        <f t="shared" si="70"/>
        <v/>
      </c>
      <c r="EB30" s="69" t="str">
        <f t="shared" si="71"/>
        <v/>
      </c>
      <c r="EC30" s="69" t="str">
        <f t="shared" si="72"/>
        <v/>
      </c>
      <c r="ED30" s="69" t="str">
        <f t="shared" si="73"/>
        <v/>
      </c>
      <c r="EE30" s="69" t="str">
        <f t="shared" si="10"/>
        <v/>
      </c>
      <c r="EF30" s="69" t="str">
        <f t="shared" si="74"/>
        <v/>
      </c>
      <c r="EG30" s="69" t="str">
        <f t="shared" si="75"/>
        <v/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/>
      </c>
      <c r="EM30" s="43" t="s">
        <v>0</v>
      </c>
      <c r="EN30" s="16" t="str">
        <f t="shared" si="12"/>
        <v/>
      </c>
      <c r="EO30" s="43" t="s">
        <v>0</v>
      </c>
      <c r="EP30" s="167" t="str">
        <f t="shared" si="79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3"/>
        <v/>
      </c>
      <c r="P31" s="43"/>
      <c r="Q31" s="48" t="str">
        <f t="shared" si="14"/>
        <v/>
      </c>
      <c r="R31" s="69" t="str">
        <f>IF(Q31="","",IF(COUNTIF(Q$12:Q30,Q31)=0,R30+1,R30))</f>
        <v/>
      </c>
      <c r="S31" s="69" t="str">
        <f t="shared" si="15"/>
        <v/>
      </c>
      <c r="T31" s="69" t="str">
        <f t="shared" si="16"/>
        <v/>
      </c>
      <c r="U31" s="62" t="str">
        <f t="shared" si="17"/>
        <v/>
      </c>
      <c r="V31" s="43" t="s">
        <v>0</v>
      </c>
      <c r="W31" s="209" t="str">
        <f t="shared" si="18"/>
        <v/>
      </c>
      <c r="X31" s="259" t="str">
        <f t="shared" si="19"/>
        <v/>
      </c>
      <c r="Y31" s="210" t="str">
        <f t="shared" si="0"/>
        <v/>
      </c>
      <c r="Z31" s="43" t="s">
        <v>0</v>
      </c>
      <c r="AA31" s="48" t="str">
        <f t="shared" si="20"/>
        <v/>
      </c>
      <c r="AB31" s="69" t="str">
        <f t="shared" si="21"/>
        <v/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/>
      </c>
      <c r="CP31" s="69" t="str">
        <f t="shared" si="53"/>
        <v/>
      </c>
      <c r="CQ31" s="216" t="str">
        <f t="shared" si="54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/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/>
      </c>
      <c r="DI31" s="49" t="str">
        <f t="shared" si="60"/>
        <v/>
      </c>
      <c r="DJ31" s="43" t="s">
        <v>0</v>
      </c>
      <c r="DK31" s="48" t="str">
        <f t="shared" si="61"/>
        <v/>
      </c>
      <c r="DL31" s="49" t="str">
        <f t="shared" si="62"/>
        <v/>
      </c>
      <c r="DM31" s="43" t="s">
        <v>0</v>
      </c>
      <c r="DN31" s="48" t="str">
        <f t="shared" si="63"/>
        <v/>
      </c>
      <c r="DO31" s="49" t="str">
        <f t="shared" si="64"/>
        <v/>
      </c>
      <c r="DP31" s="43" t="s">
        <v>0</v>
      </c>
      <c r="DQ31" s="54" t="str">
        <f t="shared" si="65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6"/>
        <v/>
      </c>
      <c r="DU31" s="69" t="str">
        <f t="shared" si="9"/>
        <v/>
      </c>
      <c r="DV31" s="69" t="str">
        <f t="shared" si="67"/>
        <v/>
      </c>
      <c r="DW31" s="69" t="str">
        <f t="shared" si="68"/>
        <v/>
      </c>
      <c r="DX31" s="62" t="str">
        <f t="shared" si="69"/>
        <v/>
      </c>
      <c r="DY31" s="43" t="s">
        <v>0</v>
      </c>
      <c r="DZ31" s="54" t="str">
        <f>IF(AN31="","",MAX(DZ$12:DZ30)+1)</f>
        <v/>
      </c>
      <c r="EA31" s="69" t="str">
        <f t="shared" si="70"/>
        <v/>
      </c>
      <c r="EB31" s="69" t="str">
        <f t="shared" si="71"/>
        <v/>
      </c>
      <c r="EC31" s="69" t="str">
        <f t="shared" si="72"/>
        <v/>
      </c>
      <c r="ED31" s="69" t="str">
        <f t="shared" si="73"/>
        <v/>
      </c>
      <c r="EE31" s="69" t="str">
        <f t="shared" si="10"/>
        <v/>
      </c>
      <c r="EF31" s="69" t="str">
        <f t="shared" si="74"/>
        <v/>
      </c>
      <c r="EG31" s="69" t="str">
        <f t="shared" si="75"/>
        <v/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/>
      </c>
      <c r="EM31" s="43" t="s">
        <v>0</v>
      </c>
      <c r="EN31" s="16" t="str">
        <f t="shared" si="12"/>
        <v/>
      </c>
      <c r="EO31" s="43" t="s">
        <v>0</v>
      </c>
      <c r="EP31" s="167" t="str">
        <f t="shared" si="79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3"/>
        <v/>
      </c>
      <c r="P32" s="43"/>
      <c r="Q32" s="48" t="str">
        <f t="shared" si="14"/>
        <v/>
      </c>
      <c r="R32" s="69" t="str">
        <f>IF(Q32="","",IF(COUNTIF(Q$12:Q31,Q32)=0,R31+1,R31))</f>
        <v/>
      </c>
      <c r="S32" s="69" t="str">
        <f t="shared" si="15"/>
        <v/>
      </c>
      <c r="T32" s="69" t="str">
        <f t="shared" si="16"/>
        <v/>
      </c>
      <c r="U32" s="62" t="str">
        <f t="shared" si="17"/>
        <v/>
      </c>
      <c r="V32" s="43" t="s">
        <v>0</v>
      </c>
      <c r="W32" s="209" t="str">
        <f t="shared" si="18"/>
        <v/>
      </c>
      <c r="X32" s="259" t="str">
        <f t="shared" si="19"/>
        <v/>
      </c>
      <c r="Y32" s="210" t="str">
        <f t="shared" si="0"/>
        <v/>
      </c>
      <c r="Z32" s="43" t="s">
        <v>0</v>
      </c>
      <c r="AA32" s="48" t="str">
        <f t="shared" si="20"/>
        <v/>
      </c>
      <c r="AB32" s="69" t="str">
        <f t="shared" si="21"/>
        <v/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/>
      </c>
      <c r="CP32" s="69" t="str">
        <f t="shared" si="53"/>
        <v/>
      </c>
      <c r="CQ32" s="216" t="str">
        <f t="shared" si="54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/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/>
      </c>
      <c r="DI32" s="49" t="str">
        <f t="shared" si="60"/>
        <v/>
      </c>
      <c r="DJ32" s="43" t="s">
        <v>0</v>
      </c>
      <c r="DK32" s="48" t="str">
        <f t="shared" si="61"/>
        <v/>
      </c>
      <c r="DL32" s="49" t="str">
        <f t="shared" si="62"/>
        <v/>
      </c>
      <c r="DM32" s="43" t="s">
        <v>0</v>
      </c>
      <c r="DN32" s="48" t="str">
        <f t="shared" si="63"/>
        <v/>
      </c>
      <c r="DO32" s="49" t="str">
        <f t="shared" si="64"/>
        <v/>
      </c>
      <c r="DP32" s="43" t="s">
        <v>0</v>
      </c>
      <c r="DQ32" s="54" t="str">
        <f t="shared" si="65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6"/>
        <v/>
      </c>
      <c r="DU32" s="69" t="str">
        <f t="shared" si="9"/>
        <v/>
      </c>
      <c r="DV32" s="69" t="str">
        <f t="shared" si="67"/>
        <v/>
      </c>
      <c r="DW32" s="69" t="str">
        <f t="shared" si="68"/>
        <v/>
      </c>
      <c r="DX32" s="62" t="str">
        <f t="shared" si="69"/>
        <v/>
      </c>
      <c r="DY32" s="43" t="s">
        <v>0</v>
      </c>
      <c r="DZ32" s="54" t="str">
        <f>IF(AN32="","",MAX(DZ$12:DZ31)+1)</f>
        <v/>
      </c>
      <c r="EA32" s="69" t="str">
        <f t="shared" si="70"/>
        <v/>
      </c>
      <c r="EB32" s="69" t="str">
        <f t="shared" si="71"/>
        <v/>
      </c>
      <c r="EC32" s="69" t="str">
        <f t="shared" si="72"/>
        <v/>
      </c>
      <c r="ED32" s="69" t="str">
        <f t="shared" si="73"/>
        <v/>
      </c>
      <c r="EE32" s="69" t="str">
        <f t="shared" si="10"/>
        <v/>
      </c>
      <c r="EF32" s="69" t="str">
        <f t="shared" si="74"/>
        <v/>
      </c>
      <c r="EG32" s="69" t="str">
        <f t="shared" si="75"/>
        <v/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/>
      </c>
      <c r="EM32" s="43" t="s">
        <v>0</v>
      </c>
      <c r="EN32" s="16" t="str">
        <f t="shared" si="12"/>
        <v/>
      </c>
      <c r="EO32" s="43" t="s">
        <v>0</v>
      </c>
      <c r="EP32" s="167" t="str">
        <f t="shared" si="79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3"/>
        <v/>
      </c>
      <c r="P33" s="43"/>
      <c r="Q33" s="48" t="str">
        <f t="shared" si="14"/>
        <v/>
      </c>
      <c r="R33" s="69" t="str">
        <f>IF(Q33="","",IF(COUNTIF(Q$12:Q32,Q33)=0,R32+1,R32))</f>
        <v/>
      </c>
      <c r="S33" s="69" t="str">
        <f t="shared" si="15"/>
        <v/>
      </c>
      <c r="T33" s="69" t="str">
        <f t="shared" si="16"/>
        <v/>
      </c>
      <c r="U33" s="62" t="str">
        <f t="shared" si="17"/>
        <v/>
      </c>
      <c r="V33" s="43" t="s">
        <v>0</v>
      </c>
      <c r="W33" s="209" t="str">
        <f t="shared" si="18"/>
        <v/>
      </c>
      <c r="X33" s="259" t="str">
        <f t="shared" si="19"/>
        <v/>
      </c>
      <c r="Y33" s="210" t="str">
        <f t="shared" si="0"/>
        <v/>
      </c>
      <c r="Z33" s="43" t="s">
        <v>0</v>
      </c>
      <c r="AA33" s="48" t="str">
        <f t="shared" si="20"/>
        <v/>
      </c>
      <c r="AB33" s="69" t="str">
        <f t="shared" si="21"/>
        <v/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/>
      </c>
      <c r="AK33" s="150" t="str">
        <f t="shared" si="25"/>
        <v/>
      </c>
      <c r="AL33" s="43"/>
      <c r="AM33" s="48" t="str">
        <f t="shared" si="26"/>
        <v/>
      </c>
      <c r="AN33" s="27" t="str">
        <f t="shared" si="27"/>
        <v/>
      </c>
      <c r="AO33" s="69" t="str">
        <f t="shared" si="28"/>
        <v/>
      </c>
      <c r="AP33" s="69" t="str">
        <f t="shared" si="29"/>
        <v/>
      </c>
      <c r="AQ33" s="27" t="str">
        <f t="shared" si="30"/>
        <v/>
      </c>
      <c r="AR33" s="62" t="str">
        <f t="shared" si="31"/>
        <v/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/>
      </c>
      <c r="CP33" s="69" t="str">
        <f t="shared" si="53"/>
        <v/>
      </c>
      <c r="CQ33" s="216" t="str">
        <f t="shared" si="54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/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/>
      </c>
      <c r="DI33" s="49" t="str">
        <f t="shared" si="60"/>
        <v/>
      </c>
      <c r="DJ33" s="43" t="s">
        <v>0</v>
      </c>
      <c r="DK33" s="48" t="str">
        <f t="shared" si="61"/>
        <v/>
      </c>
      <c r="DL33" s="49" t="str">
        <f t="shared" si="62"/>
        <v/>
      </c>
      <c r="DM33" s="43" t="s">
        <v>0</v>
      </c>
      <c r="DN33" s="48" t="str">
        <f t="shared" si="63"/>
        <v/>
      </c>
      <c r="DO33" s="49" t="str">
        <f t="shared" si="64"/>
        <v/>
      </c>
      <c r="DP33" s="43" t="s">
        <v>0</v>
      </c>
      <c r="DQ33" s="54" t="str">
        <f t="shared" si="65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6"/>
        <v/>
      </c>
      <c r="DU33" s="69" t="str">
        <f t="shared" si="9"/>
        <v/>
      </c>
      <c r="DV33" s="69" t="str">
        <f t="shared" si="67"/>
        <v/>
      </c>
      <c r="DW33" s="69" t="str">
        <f t="shared" si="68"/>
        <v/>
      </c>
      <c r="DX33" s="62" t="str">
        <f t="shared" si="69"/>
        <v/>
      </c>
      <c r="DY33" s="43" t="s">
        <v>0</v>
      </c>
      <c r="DZ33" s="54" t="str">
        <f>IF(AN33="","",MAX(DZ$12:DZ32)+1)</f>
        <v/>
      </c>
      <c r="EA33" s="69" t="str">
        <f t="shared" si="70"/>
        <v/>
      </c>
      <c r="EB33" s="69" t="str">
        <f t="shared" si="71"/>
        <v/>
      </c>
      <c r="EC33" s="69" t="str">
        <f t="shared" si="72"/>
        <v/>
      </c>
      <c r="ED33" s="69" t="str">
        <f t="shared" si="73"/>
        <v/>
      </c>
      <c r="EE33" s="69" t="str">
        <f t="shared" si="10"/>
        <v/>
      </c>
      <c r="EF33" s="69" t="str">
        <f t="shared" si="74"/>
        <v/>
      </c>
      <c r="EG33" s="69" t="str">
        <f t="shared" si="75"/>
        <v/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/>
      </c>
      <c r="EM33" s="43" t="s">
        <v>0</v>
      </c>
      <c r="EN33" s="16" t="str">
        <f t="shared" si="12"/>
        <v/>
      </c>
      <c r="EO33" s="43" t="s">
        <v>0</v>
      </c>
      <c r="EP33" s="167" t="str">
        <f t="shared" si="79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3"/>
        <v/>
      </c>
      <c r="P34" s="43"/>
      <c r="Q34" s="48" t="str">
        <f t="shared" si="14"/>
        <v/>
      </c>
      <c r="R34" s="69" t="str">
        <f>IF(Q34="","",IF(COUNTIF(Q$12:Q33,Q34)=0,R33+1,R33))</f>
        <v/>
      </c>
      <c r="S34" s="69" t="str">
        <f t="shared" si="15"/>
        <v/>
      </c>
      <c r="T34" s="69" t="str">
        <f t="shared" si="16"/>
        <v/>
      </c>
      <c r="U34" s="62" t="str">
        <f t="shared" si="17"/>
        <v/>
      </c>
      <c r="V34" s="43" t="s">
        <v>0</v>
      </c>
      <c r="W34" s="209" t="str">
        <f t="shared" si="18"/>
        <v/>
      </c>
      <c r="X34" s="259" t="str">
        <f t="shared" si="19"/>
        <v/>
      </c>
      <c r="Y34" s="210" t="str">
        <f t="shared" si="0"/>
        <v/>
      </c>
      <c r="Z34" s="43" t="s">
        <v>0</v>
      </c>
      <c r="AA34" s="48" t="str">
        <f t="shared" si="20"/>
        <v/>
      </c>
      <c r="AB34" s="69" t="str">
        <f t="shared" si="21"/>
        <v/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/>
      </c>
      <c r="AK34" s="150" t="str">
        <f t="shared" si="25"/>
        <v/>
      </c>
      <c r="AL34" s="43"/>
      <c r="AM34" s="48" t="str">
        <f t="shared" si="26"/>
        <v/>
      </c>
      <c r="AN34" s="27" t="str">
        <f t="shared" si="27"/>
        <v/>
      </c>
      <c r="AO34" s="69" t="str">
        <f t="shared" si="28"/>
        <v/>
      </c>
      <c r="AP34" s="69" t="str">
        <f t="shared" si="29"/>
        <v/>
      </c>
      <c r="AQ34" s="27" t="str">
        <f t="shared" si="30"/>
        <v/>
      </c>
      <c r="AR34" s="62" t="str">
        <f t="shared" si="31"/>
        <v/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/>
      </c>
      <c r="CP34" s="69" t="str">
        <f t="shared" si="53"/>
        <v/>
      </c>
      <c r="CQ34" s="216" t="str">
        <f t="shared" si="54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/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/>
      </c>
      <c r="DI34" s="49" t="str">
        <f t="shared" si="60"/>
        <v/>
      </c>
      <c r="DJ34" s="43" t="s">
        <v>0</v>
      </c>
      <c r="DK34" s="48" t="str">
        <f t="shared" si="61"/>
        <v/>
      </c>
      <c r="DL34" s="49" t="str">
        <f t="shared" si="62"/>
        <v/>
      </c>
      <c r="DM34" s="43" t="s">
        <v>0</v>
      </c>
      <c r="DN34" s="48" t="str">
        <f t="shared" si="63"/>
        <v/>
      </c>
      <c r="DO34" s="49" t="str">
        <f t="shared" si="64"/>
        <v/>
      </c>
      <c r="DP34" s="43" t="s">
        <v>0</v>
      </c>
      <c r="DQ34" s="54" t="str">
        <f t="shared" si="65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6"/>
        <v/>
      </c>
      <c r="DU34" s="69" t="str">
        <f t="shared" si="9"/>
        <v/>
      </c>
      <c r="DV34" s="69" t="str">
        <f t="shared" si="67"/>
        <v/>
      </c>
      <c r="DW34" s="69" t="str">
        <f t="shared" si="68"/>
        <v/>
      </c>
      <c r="DX34" s="62" t="str">
        <f t="shared" si="69"/>
        <v/>
      </c>
      <c r="DY34" s="43" t="s">
        <v>0</v>
      </c>
      <c r="DZ34" s="54" t="str">
        <f>IF(AN34="","",MAX(DZ$12:DZ33)+1)</f>
        <v/>
      </c>
      <c r="EA34" s="69" t="str">
        <f t="shared" si="70"/>
        <v/>
      </c>
      <c r="EB34" s="69" t="str">
        <f t="shared" si="71"/>
        <v/>
      </c>
      <c r="EC34" s="69" t="str">
        <f t="shared" si="72"/>
        <v/>
      </c>
      <c r="ED34" s="69" t="str">
        <f t="shared" si="73"/>
        <v/>
      </c>
      <c r="EE34" s="69" t="str">
        <f t="shared" si="10"/>
        <v/>
      </c>
      <c r="EF34" s="69" t="str">
        <f t="shared" si="74"/>
        <v/>
      </c>
      <c r="EG34" s="69" t="str">
        <f t="shared" si="75"/>
        <v/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/>
      </c>
      <c r="EM34" s="43" t="s">
        <v>0</v>
      </c>
      <c r="EN34" s="16" t="str">
        <f t="shared" si="12"/>
        <v/>
      </c>
      <c r="EO34" s="43" t="s">
        <v>0</v>
      </c>
      <c r="EP34" s="167" t="str">
        <f t="shared" si="79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3"/>
        <v/>
      </c>
      <c r="P35" s="43"/>
      <c r="Q35" s="48" t="str">
        <f t="shared" si="14"/>
        <v/>
      </c>
      <c r="R35" s="69" t="str">
        <f>IF(Q35="","",IF(COUNTIF(Q$12:Q34,Q35)=0,R34+1,R34))</f>
        <v/>
      </c>
      <c r="S35" s="69" t="str">
        <f t="shared" si="15"/>
        <v/>
      </c>
      <c r="T35" s="69" t="str">
        <f t="shared" si="16"/>
        <v/>
      </c>
      <c r="U35" s="62" t="str">
        <f t="shared" si="17"/>
        <v/>
      </c>
      <c r="V35" s="43" t="s">
        <v>0</v>
      </c>
      <c r="W35" s="209" t="str">
        <f t="shared" si="18"/>
        <v/>
      </c>
      <c r="X35" s="259" t="str">
        <f t="shared" si="19"/>
        <v/>
      </c>
      <c r="Y35" s="210" t="str">
        <f t="shared" si="0"/>
        <v/>
      </c>
      <c r="Z35" s="43" t="s">
        <v>0</v>
      </c>
      <c r="AA35" s="48" t="str">
        <f t="shared" si="20"/>
        <v/>
      </c>
      <c r="AB35" s="69" t="str">
        <f t="shared" si="21"/>
        <v/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/>
      </c>
      <c r="AK35" s="150" t="str">
        <f t="shared" si="25"/>
        <v/>
      </c>
      <c r="AL35" s="43"/>
      <c r="AM35" s="48" t="str">
        <f t="shared" si="26"/>
        <v/>
      </c>
      <c r="AN35" s="27" t="str">
        <f t="shared" si="27"/>
        <v/>
      </c>
      <c r="AO35" s="69" t="str">
        <f t="shared" si="28"/>
        <v/>
      </c>
      <c r="AP35" s="69" t="str">
        <f t="shared" si="29"/>
        <v/>
      </c>
      <c r="AQ35" s="27" t="str">
        <f t="shared" si="30"/>
        <v/>
      </c>
      <c r="AR35" s="62" t="str">
        <f t="shared" si="31"/>
        <v/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/>
      </c>
      <c r="CP35" s="69" t="str">
        <f t="shared" si="53"/>
        <v/>
      </c>
      <c r="CQ35" s="216" t="str">
        <f t="shared" si="54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/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/>
      </c>
      <c r="DI35" s="49" t="str">
        <f t="shared" si="60"/>
        <v/>
      </c>
      <c r="DJ35" s="43" t="s">
        <v>0</v>
      </c>
      <c r="DK35" s="48" t="str">
        <f t="shared" si="61"/>
        <v/>
      </c>
      <c r="DL35" s="49" t="str">
        <f t="shared" si="62"/>
        <v/>
      </c>
      <c r="DM35" s="43" t="s">
        <v>0</v>
      </c>
      <c r="DN35" s="48" t="str">
        <f t="shared" si="63"/>
        <v/>
      </c>
      <c r="DO35" s="49" t="str">
        <f t="shared" si="64"/>
        <v/>
      </c>
      <c r="DP35" s="43" t="s">
        <v>0</v>
      </c>
      <c r="DQ35" s="54" t="str">
        <f t="shared" si="65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6"/>
        <v/>
      </c>
      <c r="DU35" s="69" t="str">
        <f t="shared" si="9"/>
        <v/>
      </c>
      <c r="DV35" s="69" t="str">
        <f t="shared" si="67"/>
        <v/>
      </c>
      <c r="DW35" s="69" t="str">
        <f t="shared" si="68"/>
        <v/>
      </c>
      <c r="DX35" s="62" t="str">
        <f t="shared" si="69"/>
        <v/>
      </c>
      <c r="DY35" s="43" t="s">
        <v>0</v>
      </c>
      <c r="DZ35" s="54" t="str">
        <f>IF(AN35="","",MAX(DZ$12:DZ34)+1)</f>
        <v/>
      </c>
      <c r="EA35" s="69" t="str">
        <f t="shared" si="70"/>
        <v/>
      </c>
      <c r="EB35" s="69" t="str">
        <f t="shared" si="71"/>
        <v/>
      </c>
      <c r="EC35" s="69" t="str">
        <f t="shared" si="72"/>
        <v/>
      </c>
      <c r="ED35" s="69" t="str">
        <f t="shared" si="73"/>
        <v/>
      </c>
      <c r="EE35" s="69" t="str">
        <f t="shared" si="10"/>
        <v/>
      </c>
      <c r="EF35" s="69" t="str">
        <f t="shared" si="74"/>
        <v/>
      </c>
      <c r="EG35" s="69" t="str">
        <f t="shared" si="75"/>
        <v/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/>
      </c>
      <c r="EM35" s="43" t="s">
        <v>0</v>
      </c>
      <c r="EN35" s="16" t="str">
        <f t="shared" si="12"/>
        <v/>
      </c>
      <c r="EO35" s="43" t="s">
        <v>0</v>
      </c>
      <c r="EP35" s="167" t="str">
        <f t="shared" si="79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3"/>
        <v/>
      </c>
      <c r="P36" s="43"/>
      <c r="Q36" s="48" t="str">
        <f t="shared" si="14"/>
        <v/>
      </c>
      <c r="R36" s="69" t="str">
        <f>IF(Q36="","",IF(COUNTIF(Q$12:Q35,Q36)=0,R35+1,R35))</f>
        <v/>
      </c>
      <c r="S36" s="69" t="str">
        <f t="shared" si="15"/>
        <v/>
      </c>
      <c r="T36" s="69" t="str">
        <f t="shared" si="16"/>
        <v/>
      </c>
      <c r="U36" s="62" t="str">
        <f t="shared" si="17"/>
        <v/>
      </c>
      <c r="V36" s="43" t="s">
        <v>0</v>
      </c>
      <c r="W36" s="209" t="str">
        <f t="shared" si="18"/>
        <v/>
      </c>
      <c r="X36" s="259" t="str">
        <f t="shared" si="19"/>
        <v/>
      </c>
      <c r="Y36" s="210" t="str">
        <f t="shared" si="0"/>
        <v/>
      </c>
      <c r="Z36" s="43" t="s">
        <v>0</v>
      </c>
      <c r="AA36" s="48" t="str">
        <f t="shared" si="20"/>
        <v/>
      </c>
      <c r="AB36" s="69" t="str">
        <f t="shared" si="21"/>
        <v/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/>
      </c>
      <c r="AK36" s="150" t="str">
        <f t="shared" si="25"/>
        <v/>
      </c>
      <c r="AL36" s="43"/>
      <c r="AM36" s="48" t="str">
        <f t="shared" si="26"/>
        <v/>
      </c>
      <c r="AN36" s="27" t="str">
        <f t="shared" si="27"/>
        <v/>
      </c>
      <c r="AO36" s="69" t="str">
        <f t="shared" si="28"/>
        <v/>
      </c>
      <c r="AP36" s="69" t="str">
        <f t="shared" si="29"/>
        <v/>
      </c>
      <c r="AQ36" s="27" t="str">
        <f t="shared" si="30"/>
        <v/>
      </c>
      <c r="AR36" s="62" t="str">
        <f t="shared" si="31"/>
        <v/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/>
      </c>
      <c r="CP36" s="69" t="str">
        <f t="shared" si="53"/>
        <v/>
      </c>
      <c r="CQ36" s="216" t="str">
        <f t="shared" si="54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/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/>
      </c>
      <c r="DI36" s="49" t="str">
        <f t="shared" si="60"/>
        <v/>
      </c>
      <c r="DJ36" s="43" t="s">
        <v>0</v>
      </c>
      <c r="DK36" s="48" t="str">
        <f t="shared" si="61"/>
        <v/>
      </c>
      <c r="DL36" s="49" t="str">
        <f t="shared" si="62"/>
        <v/>
      </c>
      <c r="DM36" s="43" t="s">
        <v>0</v>
      </c>
      <c r="DN36" s="48" t="str">
        <f t="shared" si="63"/>
        <v/>
      </c>
      <c r="DO36" s="49" t="str">
        <f t="shared" si="64"/>
        <v/>
      </c>
      <c r="DP36" s="43" t="s">
        <v>0</v>
      </c>
      <c r="DQ36" s="54" t="str">
        <f t="shared" si="65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6"/>
        <v/>
      </c>
      <c r="DU36" s="69" t="str">
        <f t="shared" si="9"/>
        <v/>
      </c>
      <c r="DV36" s="69" t="str">
        <f t="shared" si="67"/>
        <v/>
      </c>
      <c r="DW36" s="69" t="str">
        <f t="shared" si="68"/>
        <v/>
      </c>
      <c r="DX36" s="62" t="str">
        <f t="shared" si="69"/>
        <v/>
      </c>
      <c r="DY36" s="43" t="s">
        <v>0</v>
      </c>
      <c r="DZ36" s="54" t="str">
        <f>IF(AN36="","",MAX(DZ$12:DZ35)+1)</f>
        <v/>
      </c>
      <c r="EA36" s="69" t="str">
        <f t="shared" si="70"/>
        <v/>
      </c>
      <c r="EB36" s="69" t="str">
        <f t="shared" si="71"/>
        <v/>
      </c>
      <c r="EC36" s="69" t="str">
        <f t="shared" si="72"/>
        <v/>
      </c>
      <c r="ED36" s="69" t="str">
        <f t="shared" si="73"/>
        <v/>
      </c>
      <c r="EE36" s="69" t="str">
        <f t="shared" si="10"/>
        <v/>
      </c>
      <c r="EF36" s="69" t="str">
        <f t="shared" si="74"/>
        <v/>
      </c>
      <c r="EG36" s="69" t="str">
        <f t="shared" si="75"/>
        <v/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/>
      </c>
      <c r="EM36" s="43" t="s">
        <v>0</v>
      </c>
      <c r="EN36" s="16" t="str">
        <f t="shared" si="12"/>
        <v/>
      </c>
      <c r="EO36" s="43" t="s">
        <v>0</v>
      </c>
      <c r="EP36" s="167" t="str">
        <f t="shared" si="79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3"/>
        <v/>
      </c>
      <c r="P37" s="43"/>
      <c r="Q37" s="48" t="str">
        <f t="shared" si="14"/>
        <v/>
      </c>
      <c r="R37" s="69" t="str">
        <f>IF(Q37="","",IF(COUNTIF(Q$12:Q36,Q37)=0,R36+1,R36))</f>
        <v/>
      </c>
      <c r="S37" s="69" t="str">
        <f t="shared" si="15"/>
        <v/>
      </c>
      <c r="T37" s="69" t="str">
        <f t="shared" si="16"/>
        <v/>
      </c>
      <c r="U37" s="62" t="str">
        <f t="shared" si="17"/>
        <v/>
      </c>
      <c r="V37" s="43" t="s">
        <v>0</v>
      </c>
      <c r="W37" s="209" t="str">
        <f t="shared" si="18"/>
        <v/>
      </c>
      <c r="X37" s="259" t="str">
        <f t="shared" si="19"/>
        <v/>
      </c>
      <c r="Y37" s="210" t="str">
        <f t="shared" si="0"/>
        <v/>
      </c>
      <c r="Z37" s="43" t="s">
        <v>0</v>
      </c>
      <c r="AA37" s="48" t="str">
        <f t="shared" si="20"/>
        <v/>
      </c>
      <c r="AB37" s="69" t="str">
        <f t="shared" si="21"/>
        <v/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/>
      </c>
      <c r="CQ37" s="216" t="str">
        <f t="shared" si="54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/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9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10"/>
        <v/>
      </c>
      <c r="EF37" s="69" t="str">
        <f t="shared" si="74"/>
        <v/>
      </c>
      <c r="EG37" s="69" t="str">
        <f t="shared" si="75"/>
        <v/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2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3"/>
        <v/>
      </c>
      <c r="P38" s="43"/>
      <c r="Q38" s="48" t="str">
        <f t="shared" si="14"/>
        <v/>
      </c>
      <c r="R38" s="69" t="str">
        <f>IF(Q38="","",IF(COUNTIF(Q$12:Q37,Q38)=0,R37+1,R37))</f>
        <v/>
      </c>
      <c r="S38" s="69" t="str">
        <f t="shared" si="15"/>
        <v/>
      </c>
      <c r="T38" s="69" t="str">
        <f t="shared" si="16"/>
        <v/>
      </c>
      <c r="U38" s="62" t="str">
        <f t="shared" si="17"/>
        <v/>
      </c>
      <c r="V38" s="43" t="s">
        <v>0</v>
      </c>
      <c r="W38" s="209" t="str">
        <f t="shared" si="18"/>
        <v/>
      </c>
      <c r="X38" s="259" t="str">
        <f t="shared" si="19"/>
        <v/>
      </c>
      <c r="Y38" s="210" t="str">
        <f t="shared" si="0"/>
        <v/>
      </c>
      <c r="Z38" s="43" t="s">
        <v>0</v>
      </c>
      <c r="AA38" s="48" t="str">
        <f t="shared" si="20"/>
        <v/>
      </c>
      <c r="AB38" s="69" t="str">
        <f t="shared" si="21"/>
        <v/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/>
      </c>
      <c r="AK38" s="150" t="str">
        <f t="shared" si="25"/>
        <v/>
      </c>
      <c r="AL38" s="43"/>
      <c r="AM38" s="48" t="str">
        <f t="shared" si="26"/>
        <v/>
      </c>
      <c r="AN38" s="27" t="str">
        <f t="shared" si="27"/>
        <v/>
      </c>
      <c r="AO38" s="69" t="str">
        <f t="shared" si="28"/>
        <v/>
      </c>
      <c r="AP38" s="69" t="str">
        <f t="shared" si="29"/>
        <v/>
      </c>
      <c r="AQ38" s="27" t="str">
        <f t="shared" si="30"/>
        <v/>
      </c>
      <c r="AR38" s="62" t="str">
        <f t="shared" si="31"/>
        <v/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/>
      </c>
      <c r="CP38" s="69" t="str">
        <f t="shared" si="53"/>
        <v/>
      </c>
      <c r="CQ38" s="216" t="str">
        <f t="shared" si="54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/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/>
      </c>
      <c r="DI38" s="49" t="str">
        <f t="shared" si="60"/>
        <v/>
      </c>
      <c r="DJ38" s="43" t="s">
        <v>0</v>
      </c>
      <c r="DK38" s="48" t="str">
        <f t="shared" si="61"/>
        <v/>
      </c>
      <c r="DL38" s="49" t="str">
        <f t="shared" si="62"/>
        <v/>
      </c>
      <c r="DM38" s="43" t="s">
        <v>0</v>
      </c>
      <c r="DN38" s="48" t="str">
        <f t="shared" si="63"/>
        <v/>
      </c>
      <c r="DO38" s="49" t="str">
        <f t="shared" si="64"/>
        <v/>
      </c>
      <c r="DP38" s="43" t="s">
        <v>0</v>
      </c>
      <c r="DQ38" s="54" t="str">
        <f t="shared" si="65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6"/>
        <v/>
      </c>
      <c r="DU38" s="69" t="str">
        <f t="shared" si="9"/>
        <v/>
      </c>
      <c r="DV38" s="69" t="str">
        <f t="shared" si="67"/>
        <v/>
      </c>
      <c r="DW38" s="69" t="str">
        <f t="shared" si="68"/>
        <v/>
      </c>
      <c r="DX38" s="62" t="str">
        <f t="shared" si="69"/>
        <v/>
      </c>
      <c r="DY38" s="43" t="s">
        <v>0</v>
      </c>
      <c r="DZ38" s="54" t="str">
        <f>IF(AN38="","",MAX(DZ$12:DZ37)+1)</f>
        <v/>
      </c>
      <c r="EA38" s="69" t="str">
        <f t="shared" si="70"/>
        <v/>
      </c>
      <c r="EB38" s="69" t="str">
        <f t="shared" si="71"/>
        <v/>
      </c>
      <c r="EC38" s="69" t="str">
        <f t="shared" si="72"/>
        <v/>
      </c>
      <c r="ED38" s="69" t="str">
        <f t="shared" si="73"/>
        <v/>
      </c>
      <c r="EE38" s="69" t="str">
        <f t="shared" si="10"/>
        <v/>
      </c>
      <c r="EF38" s="69" t="str">
        <f t="shared" si="74"/>
        <v/>
      </c>
      <c r="EG38" s="69" t="str">
        <f t="shared" si="75"/>
        <v/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/>
      </c>
      <c r="EM38" s="43" t="s">
        <v>0</v>
      </c>
      <c r="EN38" s="16" t="str">
        <f t="shared" si="12"/>
        <v/>
      </c>
      <c r="EO38" s="43" t="s">
        <v>0</v>
      </c>
      <c r="EP38" s="167" t="str">
        <f t="shared" si="79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3"/>
        <v/>
      </c>
      <c r="P39" s="43"/>
      <c r="Q39" s="48" t="str">
        <f t="shared" si="14"/>
        <v/>
      </c>
      <c r="R39" s="69" t="str">
        <f>IF(Q39="","",IF(COUNTIF(Q$12:Q38,Q39)=0,R38+1,R38))</f>
        <v/>
      </c>
      <c r="S39" s="69" t="str">
        <f t="shared" si="15"/>
        <v/>
      </c>
      <c r="T39" s="69" t="str">
        <f t="shared" si="16"/>
        <v/>
      </c>
      <c r="U39" s="62" t="str">
        <f t="shared" si="17"/>
        <v/>
      </c>
      <c r="V39" s="43" t="s">
        <v>0</v>
      </c>
      <c r="W39" s="209" t="str">
        <f t="shared" si="18"/>
        <v/>
      </c>
      <c r="X39" s="259" t="str">
        <f t="shared" si="19"/>
        <v/>
      </c>
      <c r="Y39" s="210" t="str">
        <f t="shared" si="0"/>
        <v/>
      </c>
      <c r="Z39" s="43" t="s">
        <v>0</v>
      </c>
      <c r="AA39" s="48" t="str">
        <f t="shared" si="20"/>
        <v/>
      </c>
      <c r="AB39" s="69" t="str">
        <f t="shared" si="21"/>
        <v/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/>
      </c>
      <c r="AN39" s="27" t="str">
        <f t="shared" si="27"/>
        <v/>
      </c>
      <c r="AO39" s="69" t="str">
        <f t="shared" si="28"/>
        <v/>
      </c>
      <c r="AP39" s="69" t="str">
        <f t="shared" si="29"/>
        <v/>
      </c>
      <c r="AQ39" s="27" t="str">
        <f t="shared" si="30"/>
        <v/>
      </c>
      <c r="AR39" s="62" t="str">
        <f t="shared" si="31"/>
        <v/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/>
      </c>
      <c r="CQ39" s="216" t="str">
        <f t="shared" si="54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/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/>
      </c>
      <c r="DI39" s="49" t="str">
        <f t="shared" si="60"/>
        <v/>
      </c>
      <c r="DJ39" s="43" t="s">
        <v>0</v>
      </c>
      <c r="DK39" s="48" t="str">
        <f t="shared" si="61"/>
        <v/>
      </c>
      <c r="DL39" s="49" t="str">
        <f t="shared" si="62"/>
        <v/>
      </c>
      <c r="DM39" s="43" t="s">
        <v>0</v>
      </c>
      <c r="DN39" s="48" t="str">
        <f t="shared" si="63"/>
        <v/>
      </c>
      <c r="DO39" s="49" t="str">
        <f t="shared" si="64"/>
        <v/>
      </c>
      <c r="DP39" s="43" t="s">
        <v>0</v>
      </c>
      <c r="DQ39" s="54" t="str">
        <f t="shared" si="65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6"/>
        <v/>
      </c>
      <c r="DU39" s="69" t="str">
        <f t="shared" si="9"/>
        <v/>
      </c>
      <c r="DV39" s="69" t="str">
        <f t="shared" si="67"/>
        <v/>
      </c>
      <c r="DW39" s="69" t="str">
        <f t="shared" si="68"/>
        <v/>
      </c>
      <c r="DX39" s="62" t="str">
        <f t="shared" si="69"/>
        <v/>
      </c>
      <c r="DY39" s="43" t="s">
        <v>0</v>
      </c>
      <c r="DZ39" s="54" t="str">
        <f>IF(AN39="","",MAX(DZ$12:DZ38)+1)</f>
        <v/>
      </c>
      <c r="EA39" s="69" t="str">
        <f t="shared" si="70"/>
        <v/>
      </c>
      <c r="EB39" s="69" t="str">
        <f t="shared" si="71"/>
        <v/>
      </c>
      <c r="EC39" s="69" t="str">
        <f t="shared" si="72"/>
        <v/>
      </c>
      <c r="ED39" s="69" t="str">
        <f t="shared" si="73"/>
        <v/>
      </c>
      <c r="EE39" s="69" t="str">
        <f t="shared" si="10"/>
        <v/>
      </c>
      <c r="EF39" s="69" t="str">
        <f t="shared" si="74"/>
        <v/>
      </c>
      <c r="EG39" s="69" t="str">
        <f t="shared" si="75"/>
        <v/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/>
      </c>
      <c r="EM39" s="43" t="s">
        <v>0</v>
      </c>
      <c r="EN39" s="16" t="str">
        <f t="shared" si="12"/>
        <v/>
      </c>
      <c r="EO39" s="43" t="s">
        <v>0</v>
      </c>
      <c r="EP39" s="167" t="str">
        <f t="shared" si="79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3"/>
        <v/>
      </c>
      <c r="P40" s="43"/>
      <c r="Q40" s="48" t="str">
        <f t="shared" si="14"/>
        <v/>
      </c>
      <c r="R40" s="69" t="str">
        <f>IF(Q40="","",IF(COUNTIF(Q$12:Q39,Q40)=0,R39+1,R39))</f>
        <v/>
      </c>
      <c r="S40" s="69" t="str">
        <f t="shared" si="15"/>
        <v/>
      </c>
      <c r="T40" s="69" t="str">
        <f t="shared" si="16"/>
        <v/>
      </c>
      <c r="U40" s="62" t="str">
        <f t="shared" si="17"/>
        <v/>
      </c>
      <c r="V40" s="43" t="s">
        <v>0</v>
      </c>
      <c r="W40" s="209" t="str">
        <f t="shared" si="18"/>
        <v/>
      </c>
      <c r="X40" s="259" t="str">
        <f t="shared" si="19"/>
        <v/>
      </c>
      <c r="Y40" s="210" t="str">
        <f t="shared" si="0"/>
        <v/>
      </c>
      <c r="Z40" s="43" t="s">
        <v>0</v>
      </c>
      <c r="AA40" s="48" t="str">
        <f t="shared" si="20"/>
        <v/>
      </c>
      <c r="AB40" s="69" t="str">
        <f t="shared" si="21"/>
        <v/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/>
      </c>
      <c r="AK40" s="150" t="str">
        <f t="shared" si="25"/>
        <v/>
      </c>
      <c r="AL40" s="43"/>
      <c r="AM40" s="48" t="str">
        <f t="shared" si="26"/>
        <v/>
      </c>
      <c r="AN40" s="27" t="str">
        <f t="shared" si="27"/>
        <v/>
      </c>
      <c r="AO40" s="69" t="str">
        <f t="shared" si="28"/>
        <v/>
      </c>
      <c r="AP40" s="69" t="str">
        <f t="shared" si="29"/>
        <v/>
      </c>
      <c r="AQ40" s="27" t="str">
        <f t="shared" si="30"/>
        <v/>
      </c>
      <c r="AR40" s="62" t="str">
        <f t="shared" si="31"/>
        <v/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/>
      </c>
      <c r="CP40" s="69" t="str">
        <f t="shared" si="53"/>
        <v/>
      </c>
      <c r="CQ40" s="216" t="str">
        <f t="shared" si="54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/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/>
      </c>
      <c r="DI40" s="49" t="str">
        <f t="shared" si="60"/>
        <v/>
      </c>
      <c r="DJ40" s="43" t="s">
        <v>0</v>
      </c>
      <c r="DK40" s="48" t="str">
        <f t="shared" si="61"/>
        <v/>
      </c>
      <c r="DL40" s="49" t="str">
        <f t="shared" si="62"/>
        <v/>
      </c>
      <c r="DM40" s="43" t="s">
        <v>0</v>
      </c>
      <c r="DN40" s="48" t="str">
        <f t="shared" si="63"/>
        <v/>
      </c>
      <c r="DO40" s="49" t="str">
        <f t="shared" si="64"/>
        <v/>
      </c>
      <c r="DP40" s="43" t="s">
        <v>0</v>
      </c>
      <c r="DQ40" s="54" t="str">
        <f t="shared" si="65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6"/>
        <v/>
      </c>
      <c r="DU40" s="69" t="str">
        <f t="shared" si="9"/>
        <v/>
      </c>
      <c r="DV40" s="69" t="str">
        <f t="shared" si="67"/>
        <v/>
      </c>
      <c r="DW40" s="69" t="str">
        <f t="shared" si="68"/>
        <v/>
      </c>
      <c r="DX40" s="62" t="str">
        <f t="shared" si="69"/>
        <v/>
      </c>
      <c r="DY40" s="43" t="s">
        <v>0</v>
      </c>
      <c r="DZ40" s="54" t="str">
        <f>IF(AN40="","",MAX(DZ$12:DZ39)+1)</f>
        <v/>
      </c>
      <c r="EA40" s="69" t="str">
        <f t="shared" si="70"/>
        <v/>
      </c>
      <c r="EB40" s="69" t="str">
        <f t="shared" si="71"/>
        <v/>
      </c>
      <c r="EC40" s="69" t="str">
        <f t="shared" si="72"/>
        <v/>
      </c>
      <c r="ED40" s="69" t="str">
        <f t="shared" si="73"/>
        <v/>
      </c>
      <c r="EE40" s="69" t="str">
        <f t="shared" si="10"/>
        <v/>
      </c>
      <c r="EF40" s="69" t="str">
        <f t="shared" si="74"/>
        <v/>
      </c>
      <c r="EG40" s="69" t="str">
        <f t="shared" si="75"/>
        <v/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/>
      </c>
      <c r="EM40" s="43" t="s">
        <v>0</v>
      </c>
      <c r="EN40" s="16" t="str">
        <f t="shared" si="12"/>
        <v/>
      </c>
      <c r="EO40" s="43" t="s">
        <v>0</v>
      </c>
      <c r="EP40" s="167" t="str">
        <f t="shared" si="79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3"/>
        <v/>
      </c>
      <c r="P41" s="43"/>
      <c r="Q41" s="48" t="str">
        <f t="shared" si="14"/>
        <v/>
      </c>
      <c r="R41" s="69" t="str">
        <f>IF(Q41="","",IF(COUNTIF(Q$12:Q40,Q41)=0,R40+1,R40))</f>
        <v/>
      </c>
      <c r="S41" s="69" t="str">
        <f t="shared" si="15"/>
        <v/>
      </c>
      <c r="T41" s="69" t="str">
        <f t="shared" si="16"/>
        <v/>
      </c>
      <c r="U41" s="62" t="str">
        <f t="shared" si="17"/>
        <v/>
      </c>
      <c r="V41" s="43" t="s">
        <v>0</v>
      </c>
      <c r="W41" s="209" t="str">
        <f t="shared" si="18"/>
        <v/>
      </c>
      <c r="X41" s="259" t="str">
        <f t="shared" si="19"/>
        <v/>
      </c>
      <c r="Y41" s="210" t="str">
        <f t="shared" si="0"/>
        <v/>
      </c>
      <c r="Z41" s="43" t="s">
        <v>0</v>
      </c>
      <c r="AA41" s="48" t="str">
        <f t="shared" si="20"/>
        <v/>
      </c>
      <c r="AB41" s="69" t="str">
        <f t="shared" si="21"/>
        <v/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/>
      </c>
      <c r="AK41" s="150" t="str">
        <f t="shared" si="25"/>
        <v/>
      </c>
      <c r="AL41" s="43"/>
      <c r="AM41" s="48" t="str">
        <f t="shared" si="26"/>
        <v/>
      </c>
      <c r="AN41" s="27" t="str">
        <f t="shared" si="27"/>
        <v/>
      </c>
      <c r="AO41" s="69" t="str">
        <f t="shared" si="28"/>
        <v/>
      </c>
      <c r="AP41" s="69" t="str">
        <f t="shared" si="29"/>
        <v/>
      </c>
      <c r="AQ41" s="27" t="str">
        <f t="shared" si="30"/>
        <v/>
      </c>
      <c r="AR41" s="62" t="str">
        <f t="shared" si="31"/>
        <v/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/>
      </c>
      <c r="CP41" s="69" t="str">
        <f t="shared" si="53"/>
        <v/>
      </c>
      <c r="CQ41" s="216" t="str">
        <f t="shared" si="54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/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/>
      </c>
      <c r="DI41" s="49" t="str">
        <f t="shared" si="60"/>
        <v/>
      </c>
      <c r="DJ41" s="43" t="s">
        <v>0</v>
      </c>
      <c r="DK41" s="48" t="str">
        <f t="shared" si="61"/>
        <v/>
      </c>
      <c r="DL41" s="49" t="str">
        <f t="shared" si="62"/>
        <v/>
      </c>
      <c r="DM41" s="43" t="s">
        <v>0</v>
      </c>
      <c r="DN41" s="48" t="str">
        <f t="shared" si="63"/>
        <v/>
      </c>
      <c r="DO41" s="49" t="str">
        <f t="shared" si="64"/>
        <v/>
      </c>
      <c r="DP41" s="43" t="s">
        <v>0</v>
      </c>
      <c r="DQ41" s="54" t="str">
        <f t="shared" si="65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6"/>
        <v/>
      </c>
      <c r="DU41" s="69" t="str">
        <f t="shared" si="9"/>
        <v/>
      </c>
      <c r="DV41" s="69" t="str">
        <f t="shared" si="67"/>
        <v/>
      </c>
      <c r="DW41" s="69" t="str">
        <f t="shared" si="68"/>
        <v/>
      </c>
      <c r="DX41" s="62" t="str">
        <f t="shared" si="69"/>
        <v/>
      </c>
      <c r="DY41" s="43" t="s">
        <v>0</v>
      </c>
      <c r="DZ41" s="54" t="str">
        <f>IF(AN41="","",MAX(DZ$12:DZ40)+1)</f>
        <v/>
      </c>
      <c r="EA41" s="69" t="str">
        <f t="shared" si="70"/>
        <v/>
      </c>
      <c r="EB41" s="69" t="str">
        <f t="shared" si="71"/>
        <v/>
      </c>
      <c r="EC41" s="69" t="str">
        <f t="shared" si="72"/>
        <v/>
      </c>
      <c r="ED41" s="69" t="str">
        <f t="shared" si="73"/>
        <v/>
      </c>
      <c r="EE41" s="69" t="str">
        <f t="shared" si="10"/>
        <v/>
      </c>
      <c r="EF41" s="69" t="str">
        <f t="shared" si="74"/>
        <v/>
      </c>
      <c r="EG41" s="69" t="str">
        <f t="shared" si="75"/>
        <v/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/>
      </c>
      <c r="EM41" s="43" t="s">
        <v>0</v>
      </c>
      <c r="EN41" s="16" t="str">
        <f t="shared" si="12"/>
        <v/>
      </c>
      <c r="EO41" s="43" t="s">
        <v>0</v>
      </c>
      <c r="EP41" s="167" t="str">
        <f t="shared" si="79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3"/>
        <v/>
      </c>
      <c r="P42" s="43"/>
      <c r="Q42" s="48" t="str">
        <f t="shared" si="14"/>
        <v/>
      </c>
      <c r="R42" s="69" t="str">
        <f>IF(Q42="","",IF(COUNTIF(Q$12:Q41,Q42)=0,R41+1,R41))</f>
        <v/>
      </c>
      <c r="S42" s="69" t="str">
        <f t="shared" si="15"/>
        <v/>
      </c>
      <c r="T42" s="69" t="str">
        <f t="shared" si="16"/>
        <v/>
      </c>
      <c r="U42" s="62" t="str">
        <f t="shared" si="17"/>
        <v/>
      </c>
      <c r="V42" s="43" t="s">
        <v>0</v>
      </c>
      <c r="W42" s="209" t="str">
        <f t="shared" si="18"/>
        <v/>
      </c>
      <c r="X42" s="259" t="str">
        <f t="shared" si="19"/>
        <v/>
      </c>
      <c r="Y42" s="210" t="str">
        <f t="shared" si="0"/>
        <v/>
      </c>
      <c r="Z42" s="43" t="s">
        <v>0</v>
      </c>
      <c r="AA42" s="48" t="str">
        <f t="shared" si="20"/>
        <v/>
      </c>
      <c r="AB42" s="69" t="str">
        <f t="shared" si="21"/>
        <v/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/>
      </c>
      <c r="AK42" s="150" t="str">
        <f t="shared" si="25"/>
        <v/>
      </c>
      <c r="AL42" s="43"/>
      <c r="AM42" s="48" t="str">
        <f t="shared" si="26"/>
        <v/>
      </c>
      <c r="AN42" s="27" t="str">
        <f t="shared" si="27"/>
        <v/>
      </c>
      <c r="AO42" s="69" t="str">
        <f t="shared" si="28"/>
        <v/>
      </c>
      <c r="AP42" s="69" t="str">
        <f t="shared" si="29"/>
        <v/>
      </c>
      <c r="AQ42" s="27" t="str">
        <f t="shared" si="30"/>
        <v/>
      </c>
      <c r="AR42" s="62" t="str">
        <f t="shared" si="31"/>
        <v/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/>
      </c>
      <c r="CP42" s="69" t="str">
        <f t="shared" si="53"/>
        <v/>
      </c>
      <c r="CQ42" s="216" t="str">
        <f t="shared" si="54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/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/>
      </c>
      <c r="DI42" s="49" t="str">
        <f t="shared" si="60"/>
        <v/>
      </c>
      <c r="DJ42" s="43" t="s">
        <v>0</v>
      </c>
      <c r="DK42" s="48" t="str">
        <f t="shared" si="61"/>
        <v/>
      </c>
      <c r="DL42" s="49" t="str">
        <f t="shared" si="62"/>
        <v/>
      </c>
      <c r="DM42" s="43" t="s">
        <v>0</v>
      </c>
      <c r="DN42" s="48" t="str">
        <f t="shared" si="63"/>
        <v/>
      </c>
      <c r="DO42" s="49" t="str">
        <f t="shared" si="64"/>
        <v/>
      </c>
      <c r="DP42" s="43" t="s">
        <v>0</v>
      </c>
      <c r="DQ42" s="54" t="str">
        <f t="shared" si="65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6"/>
        <v/>
      </c>
      <c r="DU42" s="69" t="str">
        <f t="shared" si="9"/>
        <v/>
      </c>
      <c r="DV42" s="69" t="str">
        <f t="shared" si="67"/>
        <v/>
      </c>
      <c r="DW42" s="69" t="str">
        <f t="shared" si="68"/>
        <v/>
      </c>
      <c r="DX42" s="62" t="str">
        <f t="shared" si="69"/>
        <v/>
      </c>
      <c r="DY42" s="43" t="s">
        <v>0</v>
      </c>
      <c r="DZ42" s="54" t="str">
        <f>IF(AN42="","",MAX(DZ$12:DZ41)+1)</f>
        <v/>
      </c>
      <c r="EA42" s="69" t="str">
        <f t="shared" si="70"/>
        <v/>
      </c>
      <c r="EB42" s="69" t="str">
        <f t="shared" si="71"/>
        <v/>
      </c>
      <c r="EC42" s="69" t="str">
        <f t="shared" si="72"/>
        <v/>
      </c>
      <c r="ED42" s="69" t="str">
        <f t="shared" si="73"/>
        <v/>
      </c>
      <c r="EE42" s="69" t="str">
        <f t="shared" si="10"/>
        <v/>
      </c>
      <c r="EF42" s="69" t="str">
        <f t="shared" si="74"/>
        <v/>
      </c>
      <c r="EG42" s="69" t="str">
        <f t="shared" si="75"/>
        <v/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/>
      </c>
      <c r="EM42" s="43" t="s">
        <v>0</v>
      </c>
      <c r="EN42" s="16" t="str">
        <f t="shared" si="12"/>
        <v/>
      </c>
      <c r="EO42" s="43" t="s">
        <v>0</v>
      </c>
      <c r="EP42" s="167" t="str">
        <f t="shared" si="79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3"/>
        <v/>
      </c>
      <c r="P43" s="43"/>
      <c r="Q43" s="48" t="str">
        <f t="shared" si="14"/>
        <v/>
      </c>
      <c r="R43" s="69" t="str">
        <f>IF(Q43="","",IF(COUNTIF(Q$12:Q42,Q43)=0,R42+1,R42))</f>
        <v/>
      </c>
      <c r="S43" s="69" t="str">
        <f t="shared" si="15"/>
        <v/>
      </c>
      <c r="T43" s="69" t="str">
        <f t="shared" si="16"/>
        <v/>
      </c>
      <c r="U43" s="62" t="str">
        <f t="shared" si="17"/>
        <v/>
      </c>
      <c r="V43" s="43" t="s">
        <v>0</v>
      </c>
      <c r="W43" s="209" t="str">
        <f t="shared" si="18"/>
        <v/>
      </c>
      <c r="X43" s="259" t="str">
        <f t="shared" si="19"/>
        <v/>
      </c>
      <c r="Y43" s="210" t="str">
        <f t="shared" si="0"/>
        <v/>
      </c>
      <c r="Z43" s="43" t="s">
        <v>0</v>
      </c>
      <c r="AA43" s="48" t="str">
        <f t="shared" si="20"/>
        <v/>
      </c>
      <c r="AB43" s="69" t="str">
        <f t="shared" si="21"/>
        <v/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/>
      </c>
      <c r="AK43" s="150" t="str">
        <f t="shared" si="25"/>
        <v/>
      </c>
      <c r="AL43" s="43"/>
      <c r="AM43" s="48" t="str">
        <f t="shared" si="26"/>
        <v/>
      </c>
      <c r="AN43" s="27" t="str">
        <f t="shared" si="27"/>
        <v/>
      </c>
      <c r="AO43" s="69" t="str">
        <f t="shared" si="28"/>
        <v/>
      </c>
      <c r="AP43" s="69" t="str">
        <f t="shared" si="29"/>
        <v/>
      </c>
      <c r="AQ43" s="27" t="str">
        <f t="shared" si="30"/>
        <v/>
      </c>
      <c r="AR43" s="62" t="str">
        <f t="shared" si="31"/>
        <v/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/>
      </c>
      <c r="CP43" s="69" t="str">
        <f t="shared" si="53"/>
        <v/>
      </c>
      <c r="CQ43" s="216" t="str">
        <f t="shared" si="54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/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/>
      </c>
      <c r="DI43" s="49" t="str">
        <f t="shared" si="60"/>
        <v/>
      </c>
      <c r="DJ43" s="43" t="s">
        <v>0</v>
      </c>
      <c r="DK43" s="48" t="str">
        <f t="shared" si="61"/>
        <v/>
      </c>
      <c r="DL43" s="49" t="str">
        <f t="shared" si="62"/>
        <v/>
      </c>
      <c r="DM43" s="43" t="s">
        <v>0</v>
      </c>
      <c r="DN43" s="48" t="str">
        <f t="shared" si="63"/>
        <v/>
      </c>
      <c r="DO43" s="49" t="str">
        <f t="shared" si="64"/>
        <v/>
      </c>
      <c r="DP43" s="43" t="s">
        <v>0</v>
      </c>
      <c r="DQ43" s="54" t="str">
        <f t="shared" si="65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6"/>
        <v/>
      </c>
      <c r="DU43" s="69" t="str">
        <f t="shared" si="9"/>
        <v/>
      </c>
      <c r="DV43" s="69" t="str">
        <f t="shared" si="67"/>
        <v/>
      </c>
      <c r="DW43" s="69" t="str">
        <f t="shared" si="68"/>
        <v/>
      </c>
      <c r="DX43" s="62" t="str">
        <f t="shared" si="69"/>
        <v/>
      </c>
      <c r="DY43" s="43" t="s">
        <v>0</v>
      </c>
      <c r="DZ43" s="54" t="str">
        <f>IF(AN43="","",MAX(DZ$12:DZ42)+1)</f>
        <v/>
      </c>
      <c r="EA43" s="69" t="str">
        <f t="shared" si="70"/>
        <v/>
      </c>
      <c r="EB43" s="69" t="str">
        <f t="shared" si="71"/>
        <v/>
      </c>
      <c r="EC43" s="69" t="str">
        <f t="shared" si="72"/>
        <v/>
      </c>
      <c r="ED43" s="69" t="str">
        <f t="shared" si="73"/>
        <v/>
      </c>
      <c r="EE43" s="69" t="str">
        <f t="shared" si="10"/>
        <v/>
      </c>
      <c r="EF43" s="69" t="str">
        <f t="shared" si="74"/>
        <v/>
      </c>
      <c r="EG43" s="69" t="str">
        <f t="shared" si="75"/>
        <v/>
      </c>
      <c r="EH43" s="69" t="str">
        <f t="shared" si="11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/>
      </c>
      <c r="EM43" s="43" t="s">
        <v>0</v>
      </c>
      <c r="EN43" s="16" t="str">
        <f t="shared" si="12"/>
        <v/>
      </c>
      <c r="EO43" s="43" t="s">
        <v>0</v>
      </c>
      <c r="EP43" s="167" t="str">
        <f t="shared" si="79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3"/>
        <v/>
      </c>
      <c r="P44" s="43"/>
      <c r="Q44" s="48" t="str">
        <f t="shared" si="14"/>
        <v/>
      </c>
      <c r="R44" s="69" t="str">
        <f>IF(Q44="","",IF(COUNTIF(Q$12:Q43,Q44)=0,R43+1,R43))</f>
        <v/>
      </c>
      <c r="S44" s="69" t="str">
        <f t="shared" si="15"/>
        <v/>
      </c>
      <c r="T44" s="69" t="str">
        <f t="shared" si="16"/>
        <v/>
      </c>
      <c r="U44" s="62" t="str">
        <f t="shared" si="17"/>
        <v/>
      </c>
      <c r="V44" s="43" t="s">
        <v>0</v>
      </c>
      <c r="W44" s="209" t="str">
        <f t="shared" si="18"/>
        <v/>
      </c>
      <c r="X44" s="259" t="str">
        <f t="shared" si="19"/>
        <v/>
      </c>
      <c r="Y44" s="210" t="str">
        <f t="shared" si="0"/>
        <v/>
      </c>
      <c r="Z44" s="43" t="s">
        <v>0</v>
      </c>
      <c r="AA44" s="48" t="str">
        <f t="shared" si="20"/>
        <v/>
      </c>
      <c r="AB44" s="69" t="str">
        <f t="shared" si="21"/>
        <v/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/>
      </c>
      <c r="AK44" s="150" t="str">
        <f t="shared" si="25"/>
        <v/>
      </c>
      <c r="AL44" s="43"/>
      <c r="AM44" s="48" t="str">
        <f t="shared" si="26"/>
        <v/>
      </c>
      <c r="AN44" s="27" t="str">
        <f t="shared" si="27"/>
        <v/>
      </c>
      <c r="AO44" s="69" t="str">
        <f t="shared" si="28"/>
        <v/>
      </c>
      <c r="AP44" s="69" t="str">
        <f t="shared" si="29"/>
        <v/>
      </c>
      <c r="AQ44" s="27" t="str">
        <f t="shared" si="30"/>
        <v/>
      </c>
      <c r="AR44" s="62" t="str">
        <f t="shared" si="31"/>
        <v/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/>
      </c>
      <c r="CQ44" s="216" t="str">
        <f t="shared" si="54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/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/>
      </c>
      <c r="DI44" s="49" t="str">
        <f t="shared" si="60"/>
        <v/>
      </c>
      <c r="DJ44" s="43" t="s">
        <v>0</v>
      </c>
      <c r="DK44" s="48" t="str">
        <f t="shared" si="61"/>
        <v/>
      </c>
      <c r="DL44" s="49" t="str">
        <f t="shared" si="62"/>
        <v/>
      </c>
      <c r="DM44" s="43" t="s">
        <v>0</v>
      </c>
      <c r="DN44" s="48" t="str">
        <f t="shared" si="63"/>
        <v/>
      </c>
      <c r="DO44" s="49" t="str">
        <f t="shared" si="64"/>
        <v/>
      </c>
      <c r="DP44" s="43" t="s">
        <v>0</v>
      </c>
      <c r="DQ44" s="54" t="str">
        <f t="shared" si="65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6"/>
        <v/>
      </c>
      <c r="DU44" s="69" t="str">
        <f t="shared" si="9"/>
        <v/>
      </c>
      <c r="DV44" s="69" t="str">
        <f t="shared" si="67"/>
        <v/>
      </c>
      <c r="DW44" s="69" t="str">
        <f t="shared" si="68"/>
        <v/>
      </c>
      <c r="DX44" s="62" t="str">
        <f t="shared" si="69"/>
        <v/>
      </c>
      <c r="DY44" s="43" t="s">
        <v>0</v>
      </c>
      <c r="DZ44" s="54" t="str">
        <f>IF(AN44="","",MAX(DZ$12:DZ43)+1)</f>
        <v/>
      </c>
      <c r="EA44" s="69" t="str">
        <f t="shared" si="70"/>
        <v/>
      </c>
      <c r="EB44" s="69" t="str">
        <f t="shared" si="71"/>
        <v/>
      </c>
      <c r="EC44" s="69" t="str">
        <f t="shared" si="72"/>
        <v/>
      </c>
      <c r="ED44" s="69" t="str">
        <f t="shared" si="73"/>
        <v/>
      </c>
      <c r="EE44" s="69" t="str">
        <f t="shared" si="10"/>
        <v/>
      </c>
      <c r="EF44" s="69" t="str">
        <f t="shared" si="74"/>
        <v/>
      </c>
      <c r="EG44" s="69" t="str">
        <f t="shared" si="75"/>
        <v/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/>
      </c>
      <c r="EM44" s="43" t="s">
        <v>0</v>
      </c>
      <c r="EN44" s="16" t="str">
        <f t="shared" si="12"/>
        <v/>
      </c>
      <c r="EO44" s="43" t="s">
        <v>0</v>
      </c>
      <c r="EP44" s="167" t="str">
        <f t="shared" si="79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3"/>
        <v/>
      </c>
      <c r="P45" s="43"/>
      <c r="Q45" s="48" t="str">
        <f t="shared" si="14"/>
        <v/>
      </c>
      <c r="R45" s="69" t="str">
        <f>IF(Q45="","",IF(COUNTIF(Q$12:Q44,Q45)=0,R44+1,R44))</f>
        <v/>
      </c>
      <c r="S45" s="69" t="str">
        <f t="shared" si="15"/>
        <v/>
      </c>
      <c r="T45" s="69" t="str">
        <f t="shared" si="16"/>
        <v/>
      </c>
      <c r="U45" s="62" t="str">
        <f t="shared" si="17"/>
        <v/>
      </c>
      <c r="V45" s="43" t="s">
        <v>0</v>
      </c>
      <c r="W45" s="209" t="str">
        <f t="shared" si="18"/>
        <v/>
      </c>
      <c r="X45" s="259" t="str">
        <f t="shared" si="19"/>
        <v/>
      </c>
      <c r="Y45" s="210" t="str">
        <f t="shared" si="0"/>
        <v/>
      </c>
      <c r="Z45" s="43" t="s">
        <v>0</v>
      </c>
      <c r="AA45" s="48" t="str">
        <f t="shared" si="20"/>
        <v/>
      </c>
      <c r="AB45" s="69" t="str">
        <f t="shared" si="21"/>
        <v/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/>
      </c>
      <c r="AK45" s="150" t="str">
        <f t="shared" si="25"/>
        <v/>
      </c>
      <c r="AL45" s="43"/>
      <c r="AM45" s="48" t="str">
        <f t="shared" si="26"/>
        <v/>
      </c>
      <c r="AN45" s="27" t="str">
        <f t="shared" si="27"/>
        <v/>
      </c>
      <c r="AO45" s="69" t="str">
        <f t="shared" si="28"/>
        <v/>
      </c>
      <c r="AP45" s="69" t="str">
        <f t="shared" si="29"/>
        <v/>
      </c>
      <c r="AQ45" s="27" t="str">
        <f t="shared" si="30"/>
        <v/>
      </c>
      <c r="AR45" s="62" t="str">
        <f t="shared" si="31"/>
        <v/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/>
      </c>
      <c r="BI45" s="27" t="str">
        <f t="shared" si="37"/>
        <v/>
      </c>
      <c r="BJ45" s="69" t="str">
        <f t="shared" si="38"/>
        <v/>
      </c>
      <c r="BK45" s="49" t="str">
        <f t="shared" si="39"/>
        <v/>
      </c>
      <c r="BL45" s="43" t="s">
        <v>0</v>
      </c>
      <c r="BM45" s="48" t="str">
        <f t="shared" si="40"/>
        <v/>
      </c>
      <c r="BN45" s="27" t="str">
        <f t="shared" si="41"/>
        <v/>
      </c>
      <c r="BO45" s="69" t="str">
        <f t="shared" si="42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3"/>
        <v/>
      </c>
      <c r="BT45" s="62" t="str">
        <f t="shared" si="44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/>
      </c>
      <c r="CQ45" s="216" t="str">
        <f t="shared" si="54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/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/>
      </c>
      <c r="DI45" s="49" t="str">
        <f t="shared" si="60"/>
        <v/>
      </c>
      <c r="DJ45" s="43" t="s">
        <v>0</v>
      </c>
      <c r="DK45" s="48" t="str">
        <f t="shared" si="61"/>
        <v/>
      </c>
      <c r="DL45" s="49" t="str">
        <f t="shared" si="62"/>
        <v/>
      </c>
      <c r="DM45" s="43" t="s">
        <v>0</v>
      </c>
      <c r="DN45" s="48" t="str">
        <f t="shared" si="63"/>
        <v/>
      </c>
      <c r="DO45" s="49" t="str">
        <f t="shared" si="64"/>
        <v/>
      </c>
      <c r="DP45" s="43" t="s">
        <v>0</v>
      </c>
      <c r="DQ45" s="54" t="str">
        <f t="shared" si="65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6"/>
        <v/>
      </c>
      <c r="DU45" s="69" t="str">
        <f t="shared" si="9"/>
        <v/>
      </c>
      <c r="DV45" s="69" t="str">
        <f t="shared" si="67"/>
        <v/>
      </c>
      <c r="DW45" s="69" t="str">
        <f t="shared" si="68"/>
        <v/>
      </c>
      <c r="DX45" s="62" t="str">
        <f t="shared" si="69"/>
        <v/>
      </c>
      <c r="DY45" s="43" t="s">
        <v>0</v>
      </c>
      <c r="DZ45" s="54" t="str">
        <f>IF(AN45="","",MAX(DZ$12:DZ44)+1)</f>
        <v/>
      </c>
      <c r="EA45" s="69" t="str">
        <f t="shared" si="70"/>
        <v/>
      </c>
      <c r="EB45" s="69" t="str">
        <f t="shared" si="71"/>
        <v/>
      </c>
      <c r="EC45" s="69" t="str">
        <f t="shared" si="72"/>
        <v/>
      </c>
      <c r="ED45" s="69" t="str">
        <f t="shared" si="73"/>
        <v/>
      </c>
      <c r="EE45" s="69" t="str">
        <f t="shared" si="10"/>
        <v/>
      </c>
      <c r="EF45" s="69" t="str">
        <f t="shared" si="74"/>
        <v/>
      </c>
      <c r="EG45" s="69" t="str">
        <f t="shared" si="75"/>
        <v/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/>
      </c>
      <c r="EM45" s="43" t="s">
        <v>0</v>
      </c>
      <c r="EN45" s="16" t="str">
        <f t="shared" si="12"/>
        <v/>
      </c>
      <c r="EO45" s="43" t="s">
        <v>0</v>
      </c>
      <c r="EP45" s="167" t="str">
        <f t="shared" si="79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3"/>
        <v/>
      </c>
      <c r="P46" s="43"/>
      <c r="Q46" s="48" t="str">
        <f t="shared" si="14"/>
        <v/>
      </c>
      <c r="R46" s="69" t="str">
        <f>IF(Q46="","",IF(COUNTIF(Q$12:Q45,Q46)=0,R45+1,R45))</f>
        <v/>
      </c>
      <c r="S46" s="69" t="str">
        <f t="shared" si="15"/>
        <v/>
      </c>
      <c r="T46" s="69" t="str">
        <f t="shared" si="16"/>
        <v/>
      </c>
      <c r="U46" s="62" t="str">
        <f t="shared" si="17"/>
        <v/>
      </c>
      <c r="V46" s="43" t="s">
        <v>0</v>
      </c>
      <c r="W46" s="209" t="str">
        <f t="shared" si="18"/>
        <v/>
      </c>
      <c r="X46" s="259" t="str">
        <f t="shared" si="19"/>
        <v/>
      </c>
      <c r="Y46" s="210" t="str">
        <f t="shared" si="0"/>
        <v/>
      </c>
      <c r="Z46" s="43" t="s">
        <v>0</v>
      </c>
      <c r="AA46" s="48" t="str">
        <f t="shared" si="20"/>
        <v/>
      </c>
      <c r="AB46" s="69" t="str">
        <f t="shared" si="21"/>
        <v/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/>
      </c>
      <c r="AK46" s="150" t="str">
        <f t="shared" si="25"/>
        <v/>
      </c>
      <c r="AL46" s="43"/>
      <c r="AM46" s="48" t="str">
        <f t="shared" si="26"/>
        <v/>
      </c>
      <c r="AN46" s="27" t="str">
        <f t="shared" si="27"/>
        <v/>
      </c>
      <c r="AO46" s="69" t="str">
        <f t="shared" si="28"/>
        <v/>
      </c>
      <c r="AP46" s="69" t="str">
        <f t="shared" si="29"/>
        <v/>
      </c>
      <c r="AQ46" s="27" t="str">
        <f t="shared" si="30"/>
        <v/>
      </c>
      <c r="AR46" s="62" t="str">
        <f t="shared" si="31"/>
        <v/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/>
      </c>
      <c r="CP46" s="69" t="str">
        <f t="shared" si="53"/>
        <v/>
      </c>
      <c r="CQ46" s="216" t="str">
        <f t="shared" si="54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/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/>
      </c>
      <c r="DI46" s="49" t="str">
        <f t="shared" si="60"/>
        <v/>
      </c>
      <c r="DJ46" s="43" t="s">
        <v>0</v>
      </c>
      <c r="DK46" s="48" t="str">
        <f t="shared" si="61"/>
        <v/>
      </c>
      <c r="DL46" s="49" t="str">
        <f t="shared" si="62"/>
        <v/>
      </c>
      <c r="DM46" s="43" t="s">
        <v>0</v>
      </c>
      <c r="DN46" s="48" t="str">
        <f t="shared" si="63"/>
        <v/>
      </c>
      <c r="DO46" s="49" t="str">
        <f t="shared" si="64"/>
        <v/>
      </c>
      <c r="DP46" s="43" t="s">
        <v>0</v>
      </c>
      <c r="DQ46" s="54" t="str">
        <f t="shared" si="65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6"/>
        <v/>
      </c>
      <c r="DU46" s="69" t="str">
        <f t="shared" si="9"/>
        <v/>
      </c>
      <c r="DV46" s="69" t="str">
        <f t="shared" si="67"/>
        <v/>
      </c>
      <c r="DW46" s="69" t="str">
        <f t="shared" si="68"/>
        <v/>
      </c>
      <c r="DX46" s="62" t="str">
        <f t="shared" si="69"/>
        <v/>
      </c>
      <c r="DY46" s="43" t="s">
        <v>0</v>
      </c>
      <c r="DZ46" s="54" t="str">
        <f>IF(AN46="","",MAX(DZ$12:DZ45)+1)</f>
        <v/>
      </c>
      <c r="EA46" s="69" t="str">
        <f t="shared" si="70"/>
        <v/>
      </c>
      <c r="EB46" s="69" t="str">
        <f t="shared" si="71"/>
        <v/>
      </c>
      <c r="EC46" s="69" t="str">
        <f t="shared" si="72"/>
        <v/>
      </c>
      <c r="ED46" s="69" t="str">
        <f t="shared" si="73"/>
        <v/>
      </c>
      <c r="EE46" s="69" t="str">
        <f t="shared" si="10"/>
        <v/>
      </c>
      <c r="EF46" s="69" t="str">
        <f t="shared" si="74"/>
        <v/>
      </c>
      <c r="EG46" s="69" t="str">
        <f t="shared" si="75"/>
        <v/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/>
      </c>
      <c r="EM46" s="43" t="s">
        <v>0</v>
      </c>
      <c r="EN46" s="16" t="str">
        <f t="shared" si="12"/>
        <v/>
      </c>
      <c r="EO46" s="43" t="s">
        <v>0</v>
      </c>
      <c r="EP46" s="167" t="str">
        <f t="shared" si="79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3"/>
        <v/>
      </c>
      <c r="P47" s="43"/>
      <c r="Q47" s="48" t="str">
        <f t="shared" si="14"/>
        <v/>
      </c>
      <c r="R47" s="69" t="str">
        <f>IF(Q47="","",IF(COUNTIF(Q$12:Q46,Q47)=0,R46+1,R46))</f>
        <v/>
      </c>
      <c r="S47" s="69" t="str">
        <f t="shared" si="15"/>
        <v/>
      </c>
      <c r="T47" s="69" t="str">
        <f t="shared" si="16"/>
        <v/>
      </c>
      <c r="U47" s="62" t="str">
        <f t="shared" si="17"/>
        <v/>
      </c>
      <c r="V47" s="43" t="s">
        <v>0</v>
      </c>
      <c r="W47" s="209" t="str">
        <f t="shared" si="18"/>
        <v/>
      </c>
      <c r="X47" s="259" t="str">
        <f t="shared" si="19"/>
        <v/>
      </c>
      <c r="Y47" s="210" t="str">
        <f t="shared" si="0"/>
        <v/>
      </c>
      <c r="Z47" s="43" t="s">
        <v>0</v>
      </c>
      <c r="AA47" s="48" t="str">
        <f t="shared" si="20"/>
        <v/>
      </c>
      <c r="AB47" s="69" t="str">
        <f t="shared" si="21"/>
        <v/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/>
      </c>
      <c r="CP47" s="69" t="str">
        <f t="shared" si="53"/>
        <v/>
      </c>
      <c r="CQ47" s="216" t="str">
        <f t="shared" si="54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/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/>
      </c>
      <c r="DI47" s="49" t="str">
        <f t="shared" si="60"/>
        <v/>
      </c>
      <c r="DJ47" s="43" t="s">
        <v>0</v>
      </c>
      <c r="DK47" s="48" t="str">
        <f t="shared" si="61"/>
        <v/>
      </c>
      <c r="DL47" s="49" t="str">
        <f t="shared" si="62"/>
        <v/>
      </c>
      <c r="DM47" s="43" t="s">
        <v>0</v>
      </c>
      <c r="DN47" s="48" t="str">
        <f t="shared" si="63"/>
        <v/>
      </c>
      <c r="DO47" s="49" t="str">
        <f t="shared" si="64"/>
        <v/>
      </c>
      <c r="DP47" s="43" t="s">
        <v>0</v>
      </c>
      <c r="DQ47" s="54" t="str">
        <f t="shared" si="65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6"/>
        <v/>
      </c>
      <c r="DU47" s="69" t="str">
        <f t="shared" si="9"/>
        <v/>
      </c>
      <c r="DV47" s="69" t="str">
        <f t="shared" si="67"/>
        <v/>
      </c>
      <c r="DW47" s="69" t="str">
        <f t="shared" si="68"/>
        <v/>
      </c>
      <c r="DX47" s="62" t="str">
        <f t="shared" si="69"/>
        <v/>
      </c>
      <c r="DY47" s="43" t="s">
        <v>0</v>
      </c>
      <c r="DZ47" s="54" t="str">
        <f>IF(AN47="","",MAX(DZ$12:DZ46)+1)</f>
        <v/>
      </c>
      <c r="EA47" s="69" t="str">
        <f t="shared" si="70"/>
        <v/>
      </c>
      <c r="EB47" s="69" t="str">
        <f t="shared" si="71"/>
        <v/>
      </c>
      <c r="EC47" s="69" t="str">
        <f t="shared" si="72"/>
        <v/>
      </c>
      <c r="ED47" s="69" t="str">
        <f t="shared" si="73"/>
        <v/>
      </c>
      <c r="EE47" s="69" t="str">
        <f t="shared" si="10"/>
        <v/>
      </c>
      <c r="EF47" s="69" t="str">
        <f t="shared" si="74"/>
        <v/>
      </c>
      <c r="EG47" s="69" t="str">
        <f t="shared" si="75"/>
        <v/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/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3"/>
        <v/>
      </c>
      <c r="P48" s="43"/>
      <c r="Q48" s="48" t="str">
        <f t="shared" si="14"/>
        <v/>
      </c>
      <c r="R48" s="69" t="str">
        <f>IF(Q48="","",IF(COUNTIF(Q$12:Q47,Q48)=0,R47+1,R47))</f>
        <v/>
      </c>
      <c r="S48" s="69" t="str">
        <f t="shared" si="15"/>
        <v/>
      </c>
      <c r="T48" s="69" t="str">
        <f t="shared" si="16"/>
        <v/>
      </c>
      <c r="U48" s="62" t="str">
        <f t="shared" si="17"/>
        <v/>
      </c>
      <c r="V48" s="43" t="s">
        <v>0</v>
      </c>
      <c r="W48" s="209" t="str">
        <f t="shared" si="18"/>
        <v/>
      </c>
      <c r="X48" s="259" t="str">
        <f t="shared" si="19"/>
        <v/>
      </c>
      <c r="Y48" s="210" t="str">
        <f t="shared" si="0"/>
        <v/>
      </c>
      <c r="Z48" s="43" t="s">
        <v>0</v>
      </c>
      <c r="AA48" s="48" t="str">
        <f t="shared" si="20"/>
        <v/>
      </c>
      <c r="AB48" s="69" t="str">
        <f t="shared" si="21"/>
        <v/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/>
      </c>
      <c r="AK48" s="150" t="str">
        <f t="shared" si="25"/>
        <v/>
      </c>
      <c r="AL48" s="43"/>
      <c r="AM48" s="48" t="str">
        <f t="shared" si="26"/>
        <v/>
      </c>
      <c r="AN48" s="27" t="str">
        <f t="shared" si="27"/>
        <v/>
      </c>
      <c r="AO48" s="69" t="str">
        <f t="shared" si="28"/>
        <v/>
      </c>
      <c r="AP48" s="69" t="str">
        <f t="shared" si="29"/>
        <v/>
      </c>
      <c r="AQ48" s="27" t="str">
        <f t="shared" si="30"/>
        <v/>
      </c>
      <c r="AR48" s="62" t="str">
        <f t="shared" si="31"/>
        <v/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/>
      </c>
      <c r="CP48" s="69" t="str">
        <f t="shared" si="53"/>
        <v/>
      </c>
      <c r="CQ48" s="216" t="str">
        <f t="shared" si="54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/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/>
      </c>
      <c r="DI48" s="49" t="str">
        <f t="shared" si="60"/>
        <v/>
      </c>
      <c r="DJ48" s="43" t="s">
        <v>0</v>
      </c>
      <c r="DK48" s="48" t="str">
        <f t="shared" si="61"/>
        <v/>
      </c>
      <c r="DL48" s="49" t="str">
        <f t="shared" si="62"/>
        <v/>
      </c>
      <c r="DM48" s="43" t="s">
        <v>0</v>
      </c>
      <c r="DN48" s="48" t="str">
        <f t="shared" si="63"/>
        <v/>
      </c>
      <c r="DO48" s="49" t="str">
        <f t="shared" si="64"/>
        <v/>
      </c>
      <c r="DP48" s="43" t="s">
        <v>0</v>
      </c>
      <c r="DQ48" s="54" t="str">
        <f t="shared" si="65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6"/>
        <v/>
      </c>
      <c r="DU48" s="69" t="str">
        <f t="shared" si="9"/>
        <v/>
      </c>
      <c r="DV48" s="69" t="str">
        <f t="shared" si="67"/>
        <v/>
      </c>
      <c r="DW48" s="69" t="str">
        <f t="shared" si="68"/>
        <v/>
      </c>
      <c r="DX48" s="62" t="str">
        <f t="shared" si="69"/>
        <v/>
      </c>
      <c r="DY48" s="43" t="s">
        <v>0</v>
      </c>
      <c r="DZ48" s="54" t="str">
        <f>IF(AN48="","",MAX(DZ$12:DZ47)+1)</f>
        <v/>
      </c>
      <c r="EA48" s="69" t="str">
        <f t="shared" si="70"/>
        <v/>
      </c>
      <c r="EB48" s="69" t="str">
        <f t="shared" si="71"/>
        <v/>
      </c>
      <c r="EC48" s="69" t="str">
        <f t="shared" si="72"/>
        <v/>
      </c>
      <c r="ED48" s="69" t="str">
        <f t="shared" si="73"/>
        <v/>
      </c>
      <c r="EE48" s="69" t="str">
        <f t="shared" si="10"/>
        <v/>
      </c>
      <c r="EF48" s="69" t="str">
        <f t="shared" si="74"/>
        <v/>
      </c>
      <c r="EG48" s="69" t="str">
        <f t="shared" si="75"/>
        <v/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/>
      </c>
      <c r="EM48" s="43" t="s">
        <v>0</v>
      </c>
      <c r="EN48" s="16" t="str">
        <f t="shared" si="12"/>
        <v/>
      </c>
      <c r="EO48" s="43" t="s">
        <v>0</v>
      </c>
      <c r="EP48" s="167" t="str">
        <f t="shared" si="79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3"/>
        <v/>
      </c>
      <c r="P49" s="43"/>
      <c r="Q49" s="48" t="str">
        <f t="shared" si="14"/>
        <v/>
      </c>
      <c r="R49" s="69" t="str">
        <f>IF(Q49="","",IF(COUNTIF(Q$12:Q48,Q49)=0,R48+1,R48))</f>
        <v/>
      </c>
      <c r="S49" s="69" t="str">
        <f t="shared" si="15"/>
        <v/>
      </c>
      <c r="T49" s="69" t="str">
        <f t="shared" si="16"/>
        <v/>
      </c>
      <c r="U49" s="62" t="str">
        <f t="shared" si="17"/>
        <v/>
      </c>
      <c r="V49" s="43" t="s">
        <v>0</v>
      </c>
      <c r="W49" s="209" t="str">
        <f t="shared" si="18"/>
        <v/>
      </c>
      <c r="X49" s="259" t="str">
        <f t="shared" si="19"/>
        <v/>
      </c>
      <c r="Y49" s="210" t="str">
        <f t="shared" si="0"/>
        <v/>
      </c>
      <c r="Z49" s="43" t="s">
        <v>0</v>
      </c>
      <c r="AA49" s="48" t="str">
        <f t="shared" si="20"/>
        <v/>
      </c>
      <c r="AB49" s="69" t="str">
        <f t="shared" si="21"/>
        <v/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/>
      </c>
      <c r="AK49" s="150" t="str">
        <f t="shared" si="25"/>
        <v/>
      </c>
      <c r="AL49" s="43"/>
      <c r="AM49" s="48" t="str">
        <f t="shared" si="26"/>
        <v/>
      </c>
      <c r="AN49" s="27" t="str">
        <f t="shared" si="27"/>
        <v/>
      </c>
      <c r="AO49" s="69" t="str">
        <f t="shared" si="28"/>
        <v/>
      </c>
      <c r="AP49" s="69" t="str">
        <f t="shared" si="29"/>
        <v/>
      </c>
      <c r="AQ49" s="27" t="str">
        <f t="shared" si="30"/>
        <v/>
      </c>
      <c r="AR49" s="62" t="str">
        <f t="shared" si="31"/>
        <v/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/>
      </c>
      <c r="BI49" s="27" t="str">
        <f t="shared" si="37"/>
        <v/>
      </c>
      <c r="BJ49" s="69" t="str">
        <f t="shared" si="38"/>
        <v/>
      </c>
      <c r="BK49" s="49" t="str">
        <f t="shared" si="39"/>
        <v/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/>
      </c>
      <c r="CP49" s="69" t="str">
        <f t="shared" si="53"/>
        <v/>
      </c>
      <c r="CQ49" s="216" t="str">
        <f t="shared" si="54"/>
        <v/>
      </c>
      <c r="CR49" s="217" t="str">
        <f t="shared" si="4"/>
        <v/>
      </c>
      <c r="CS49" s="150" t="str">
        <f t="shared" si="5"/>
        <v/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/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/>
      </c>
      <c r="DI49" s="49" t="str">
        <f t="shared" si="60"/>
        <v/>
      </c>
      <c r="DJ49" s="43" t="s">
        <v>0</v>
      </c>
      <c r="DK49" s="48" t="str">
        <f t="shared" si="61"/>
        <v/>
      </c>
      <c r="DL49" s="49" t="str">
        <f t="shared" si="62"/>
        <v/>
      </c>
      <c r="DM49" s="43" t="s">
        <v>0</v>
      </c>
      <c r="DN49" s="48" t="str">
        <f t="shared" si="63"/>
        <v/>
      </c>
      <c r="DO49" s="49" t="str">
        <f t="shared" si="64"/>
        <v/>
      </c>
      <c r="DP49" s="43" t="s">
        <v>0</v>
      </c>
      <c r="DQ49" s="54" t="str">
        <f t="shared" si="65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6"/>
        <v/>
      </c>
      <c r="DU49" s="69" t="str">
        <f t="shared" si="9"/>
        <v/>
      </c>
      <c r="DV49" s="69" t="str">
        <f t="shared" si="67"/>
        <v/>
      </c>
      <c r="DW49" s="69" t="str">
        <f t="shared" si="68"/>
        <v/>
      </c>
      <c r="DX49" s="62" t="str">
        <f t="shared" si="69"/>
        <v/>
      </c>
      <c r="DY49" s="43" t="s">
        <v>0</v>
      </c>
      <c r="DZ49" s="54" t="str">
        <f>IF(AN49="","",MAX(DZ$12:DZ48)+1)</f>
        <v/>
      </c>
      <c r="EA49" s="69" t="str">
        <f t="shared" si="70"/>
        <v/>
      </c>
      <c r="EB49" s="69" t="str">
        <f t="shared" si="71"/>
        <v/>
      </c>
      <c r="EC49" s="69" t="str">
        <f t="shared" si="72"/>
        <v/>
      </c>
      <c r="ED49" s="69" t="str">
        <f t="shared" si="73"/>
        <v/>
      </c>
      <c r="EE49" s="69" t="str">
        <f t="shared" si="10"/>
        <v/>
      </c>
      <c r="EF49" s="69" t="str">
        <f t="shared" si="74"/>
        <v/>
      </c>
      <c r="EG49" s="69" t="str">
        <f t="shared" si="75"/>
        <v/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/>
      </c>
      <c r="EM49" s="43" t="s">
        <v>0</v>
      </c>
      <c r="EN49" s="16" t="str">
        <f t="shared" si="12"/>
        <v/>
      </c>
      <c r="EO49" s="43" t="s">
        <v>0</v>
      </c>
      <c r="EP49" s="167" t="str">
        <f t="shared" si="79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3"/>
        <v/>
      </c>
      <c r="P50" s="43"/>
      <c r="Q50" s="48" t="str">
        <f t="shared" si="14"/>
        <v/>
      </c>
      <c r="R50" s="69" t="str">
        <f>IF(Q50="","",IF(COUNTIF(Q$12:Q49,Q50)=0,R49+1,R49))</f>
        <v/>
      </c>
      <c r="S50" s="69" t="str">
        <f t="shared" si="15"/>
        <v/>
      </c>
      <c r="T50" s="69" t="str">
        <f t="shared" si="16"/>
        <v/>
      </c>
      <c r="U50" s="62" t="str">
        <f t="shared" si="17"/>
        <v/>
      </c>
      <c r="V50" s="43" t="s">
        <v>0</v>
      </c>
      <c r="W50" s="209" t="str">
        <f t="shared" si="18"/>
        <v/>
      </c>
      <c r="X50" s="259" t="str">
        <f t="shared" si="19"/>
        <v/>
      </c>
      <c r="Y50" s="210" t="str">
        <f t="shared" si="0"/>
        <v/>
      </c>
      <c r="Z50" s="43" t="s">
        <v>0</v>
      </c>
      <c r="AA50" s="48" t="str">
        <f t="shared" si="20"/>
        <v/>
      </c>
      <c r="AB50" s="69" t="str">
        <f t="shared" si="21"/>
        <v/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/>
      </c>
      <c r="AK50" s="150" t="str">
        <f t="shared" si="25"/>
        <v/>
      </c>
      <c r="AL50" s="43"/>
      <c r="AM50" s="48" t="str">
        <f t="shared" si="26"/>
        <v/>
      </c>
      <c r="AN50" s="27" t="str">
        <f t="shared" si="27"/>
        <v/>
      </c>
      <c r="AO50" s="69" t="str">
        <f t="shared" si="28"/>
        <v/>
      </c>
      <c r="AP50" s="69" t="str">
        <f t="shared" si="29"/>
        <v/>
      </c>
      <c r="AQ50" s="27" t="str">
        <f t="shared" si="30"/>
        <v/>
      </c>
      <c r="AR50" s="62" t="str">
        <f t="shared" si="31"/>
        <v/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/>
      </c>
      <c r="BI50" s="27" t="str">
        <f t="shared" si="37"/>
        <v/>
      </c>
      <c r="BJ50" s="69" t="str">
        <f t="shared" si="38"/>
        <v/>
      </c>
      <c r="BK50" s="49" t="str">
        <f t="shared" si="39"/>
        <v/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/>
      </c>
      <c r="CP50" s="69" t="str">
        <f t="shared" si="53"/>
        <v/>
      </c>
      <c r="CQ50" s="216" t="str">
        <f t="shared" si="54"/>
        <v/>
      </c>
      <c r="CR50" s="217" t="str">
        <f t="shared" si="4"/>
        <v/>
      </c>
      <c r="CS50" s="150" t="str">
        <f t="shared" si="5"/>
        <v/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/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/>
      </c>
      <c r="DI50" s="49" t="str">
        <f t="shared" si="60"/>
        <v/>
      </c>
      <c r="DJ50" s="43" t="s">
        <v>0</v>
      </c>
      <c r="DK50" s="48" t="str">
        <f t="shared" si="61"/>
        <v/>
      </c>
      <c r="DL50" s="49" t="str">
        <f t="shared" si="62"/>
        <v/>
      </c>
      <c r="DM50" s="43" t="s">
        <v>0</v>
      </c>
      <c r="DN50" s="48" t="str">
        <f t="shared" si="63"/>
        <v/>
      </c>
      <c r="DO50" s="49" t="str">
        <f t="shared" si="64"/>
        <v/>
      </c>
      <c r="DP50" s="43" t="s">
        <v>0</v>
      </c>
      <c r="DQ50" s="54" t="str">
        <f t="shared" si="65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6"/>
        <v/>
      </c>
      <c r="DU50" s="69" t="str">
        <f t="shared" si="9"/>
        <v/>
      </c>
      <c r="DV50" s="69" t="str">
        <f t="shared" si="67"/>
        <v/>
      </c>
      <c r="DW50" s="69" t="str">
        <f t="shared" si="68"/>
        <v/>
      </c>
      <c r="DX50" s="62" t="str">
        <f t="shared" si="69"/>
        <v/>
      </c>
      <c r="DY50" s="43" t="s">
        <v>0</v>
      </c>
      <c r="DZ50" s="54" t="str">
        <f>IF(AN50="","",MAX(DZ$12:DZ49)+1)</f>
        <v/>
      </c>
      <c r="EA50" s="69" t="str">
        <f t="shared" si="70"/>
        <v/>
      </c>
      <c r="EB50" s="69" t="str">
        <f t="shared" si="71"/>
        <v/>
      </c>
      <c r="EC50" s="69" t="str">
        <f t="shared" si="72"/>
        <v/>
      </c>
      <c r="ED50" s="69" t="str">
        <f t="shared" si="73"/>
        <v/>
      </c>
      <c r="EE50" s="69" t="str">
        <f t="shared" si="10"/>
        <v/>
      </c>
      <c r="EF50" s="69" t="str">
        <f t="shared" si="74"/>
        <v/>
      </c>
      <c r="EG50" s="69" t="str">
        <f t="shared" si="75"/>
        <v/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/>
      </c>
      <c r="EM50" s="43" t="s">
        <v>0</v>
      </c>
      <c r="EN50" s="16" t="str">
        <f t="shared" si="12"/>
        <v/>
      </c>
      <c r="EO50" s="43" t="s">
        <v>0</v>
      </c>
      <c r="EP50" s="167" t="str">
        <f t="shared" si="79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3"/>
        <v/>
      </c>
      <c r="P51" s="43"/>
      <c r="Q51" s="48" t="str">
        <f t="shared" si="14"/>
        <v/>
      </c>
      <c r="R51" s="69" t="str">
        <f>IF(Q51="","",IF(COUNTIF(Q$12:Q50,Q51)=0,R50+1,R50))</f>
        <v/>
      </c>
      <c r="S51" s="69" t="str">
        <f t="shared" si="15"/>
        <v/>
      </c>
      <c r="T51" s="69" t="str">
        <f t="shared" si="16"/>
        <v/>
      </c>
      <c r="U51" s="62" t="str">
        <f t="shared" si="17"/>
        <v/>
      </c>
      <c r="V51" s="43" t="s">
        <v>0</v>
      </c>
      <c r="W51" s="209" t="str">
        <f t="shared" si="18"/>
        <v/>
      </c>
      <c r="X51" s="259" t="str">
        <f t="shared" si="19"/>
        <v/>
      </c>
      <c r="Y51" s="210" t="str">
        <f t="shared" si="0"/>
        <v/>
      </c>
      <c r="Z51" s="43" t="s">
        <v>0</v>
      </c>
      <c r="AA51" s="48" t="str">
        <f t="shared" si="20"/>
        <v/>
      </c>
      <c r="AB51" s="69" t="str">
        <f t="shared" si="21"/>
        <v/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/>
      </c>
      <c r="AK51" s="150" t="str">
        <f t="shared" si="25"/>
        <v/>
      </c>
      <c r="AL51" s="43"/>
      <c r="AM51" s="48" t="str">
        <f t="shared" si="26"/>
        <v/>
      </c>
      <c r="AN51" s="27" t="str">
        <f t="shared" si="27"/>
        <v/>
      </c>
      <c r="AO51" s="69" t="str">
        <f t="shared" si="28"/>
        <v/>
      </c>
      <c r="AP51" s="69" t="str">
        <f t="shared" si="29"/>
        <v/>
      </c>
      <c r="AQ51" s="27" t="str">
        <f t="shared" si="30"/>
        <v/>
      </c>
      <c r="AR51" s="62" t="str">
        <f t="shared" si="31"/>
        <v/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/>
      </c>
      <c r="CP51" s="69" t="str">
        <f t="shared" si="53"/>
        <v/>
      </c>
      <c r="CQ51" s="216" t="str">
        <f t="shared" si="54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/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/>
      </c>
      <c r="DI51" s="49" t="str">
        <f t="shared" si="60"/>
        <v/>
      </c>
      <c r="DJ51" s="43" t="s">
        <v>0</v>
      </c>
      <c r="DK51" s="48" t="str">
        <f t="shared" si="61"/>
        <v/>
      </c>
      <c r="DL51" s="49" t="str">
        <f t="shared" si="62"/>
        <v/>
      </c>
      <c r="DM51" s="43" t="s">
        <v>0</v>
      </c>
      <c r="DN51" s="48" t="str">
        <f t="shared" si="63"/>
        <v/>
      </c>
      <c r="DO51" s="49" t="str">
        <f t="shared" si="64"/>
        <v/>
      </c>
      <c r="DP51" s="43" t="s">
        <v>0</v>
      </c>
      <c r="DQ51" s="54" t="str">
        <f t="shared" si="65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6"/>
        <v/>
      </c>
      <c r="DU51" s="69" t="str">
        <f t="shared" si="9"/>
        <v/>
      </c>
      <c r="DV51" s="69" t="str">
        <f t="shared" si="67"/>
        <v/>
      </c>
      <c r="DW51" s="69" t="str">
        <f t="shared" si="68"/>
        <v/>
      </c>
      <c r="DX51" s="62" t="str">
        <f t="shared" si="69"/>
        <v/>
      </c>
      <c r="DY51" s="43" t="s">
        <v>0</v>
      </c>
      <c r="DZ51" s="54" t="str">
        <f>IF(AN51="","",MAX(DZ$12:DZ50)+1)</f>
        <v/>
      </c>
      <c r="EA51" s="69" t="str">
        <f t="shared" si="70"/>
        <v/>
      </c>
      <c r="EB51" s="69" t="str">
        <f t="shared" si="71"/>
        <v/>
      </c>
      <c r="EC51" s="69" t="str">
        <f t="shared" si="72"/>
        <v/>
      </c>
      <c r="ED51" s="69" t="str">
        <f t="shared" si="73"/>
        <v/>
      </c>
      <c r="EE51" s="69" t="str">
        <f t="shared" si="10"/>
        <v/>
      </c>
      <c r="EF51" s="69" t="str">
        <f t="shared" si="74"/>
        <v/>
      </c>
      <c r="EG51" s="69" t="str">
        <f t="shared" si="75"/>
        <v/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/>
      </c>
      <c r="EM51" s="43" t="s">
        <v>0</v>
      </c>
      <c r="EN51" s="16" t="str">
        <f t="shared" si="12"/>
        <v/>
      </c>
      <c r="EO51" s="43" t="s">
        <v>0</v>
      </c>
      <c r="EP51" s="167" t="str">
        <f t="shared" si="79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3"/>
        <v/>
      </c>
      <c r="P52" s="43"/>
      <c r="Q52" s="48" t="str">
        <f t="shared" si="14"/>
        <v/>
      </c>
      <c r="R52" s="69" t="str">
        <f>IF(Q52="","",IF(COUNTIF(Q$12:Q51,Q52)=0,R51+1,R51))</f>
        <v/>
      </c>
      <c r="S52" s="69" t="str">
        <f t="shared" si="15"/>
        <v/>
      </c>
      <c r="T52" s="69" t="str">
        <f t="shared" si="16"/>
        <v/>
      </c>
      <c r="U52" s="62" t="str">
        <f t="shared" si="17"/>
        <v/>
      </c>
      <c r="V52" s="43" t="s">
        <v>0</v>
      </c>
      <c r="W52" s="209" t="str">
        <f t="shared" si="18"/>
        <v/>
      </c>
      <c r="X52" s="259" t="str">
        <f t="shared" si="19"/>
        <v/>
      </c>
      <c r="Y52" s="210" t="str">
        <f t="shared" si="0"/>
        <v/>
      </c>
      <c r="Z52" s="43" t="s">
        <v>0</v>
      </c>
      <c r="AA52" s="48" t="str">
        <f t="shared" si="20"/>
        <v/>
      </c>
      <c r="AB52" s="69" t="str">
        <f t="shared" si="21"/>
        <v/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/>
      </c>
      <c r="AN52" s="27" t="str">
        <f t="shared" si="27"/>
        <v/>
      </c>
      <c r="AO52" s="69" t="str">
        <f t="shared" si="28"/>
        <v/>
      </c>
      <c r="AP52" s="69" t="str">
        <f t="shared" si="29"/>
        <v/>
      </c>
      <c r="AQ52" s="27" t="str">
        <f t="shared" si="30"/>
        <v/>
      </c>
      <c r="AR52" s="62" t="str">
        <f t="shared" si="31"/>
        <v/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/>
      </c>
      <c r="BI52" s="27" t="str">
        <f t="shared" si="37"/>
        <v/>
      </c>
      <c r="BJ52" s="69" t="str">
        <f t="shared" si="38"/>
        <v/>
      </c>
      <c r="BK52" s="49" t="str">
        <f t="shared" si="39"/>
        <v/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/>
      </c>
      <c r="CP52" s="69" t="str">
        <f t="shared" si="53"/>
        <v/>
      </c>
      <c r="CQ52" s="216" t="str">
        <f t="shared" si="54"/>
        <v/>
      </c>
      <c r="CR52" s="217" t="str">
        <f t="shared" si="4"/>
        <v/>
      </c>
      <c r="CS52" s="150" t="str">
        <f t="shared" si="5"/>
        <v/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/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/>
      </c>
      <c r="DI52" s="49" t="str">
        <f t="shared" si="60"/>
        <v/>
      </c>
      <c r="DJ52" s="43" t="s">
        <v>0</v>
      </c>
      <c r="DK52" s="48" t="str">
        <f t="shared" si="61"/>
        <v/>
      </c>
      <c r="DL52" s="49" t="str">
        <f t="shared" si="62"/>
        <v/>
      </c>
      <c r="DM52" s="43" t="s">
        <v>0</v>
      </c>
      <c r="DN52" s="48" t="str">
        <f t="shared" si="63"/>
        <v/>
      </c>
      <c r="DO52" s="49" t="str">
        <f t="shared" si="64"/>
        <v/>
      </c>
      <c r="DP52" s="43" t="s">
        <v>0</v>
      </c>
      <c r="DQ52" s="54" t="str">
        <f t="shared" si="65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6"/>
        <v/>
      </c>
      <c r="DU52" s="69" t="str">
        <f t="shared" si="9"/>
        <v/>
      </c>
      <c r="DV52" s="69" t="str">
        <f t="shared" si="67"/>
        <v/>
      </c>
      <c r="DW52" s="69" t="str">
        <f t="shared" si="68"/>
        <v/>
      </c>
      <c r="DX52" s="62" t="str">
        <f t="shared" si="69"/>
        <v/>
      </c>
      <c r="DY52" s="43" t="s">
        <v>0</v>
      </c>
      <c r="DZ52" s="54" t="str">
        <f>IF(AN52="","",MAX(DZ$12:DZ51)+1)</f>
        <v/>
      </c>
      <c r="EA52" s="69" t="str">
        <f t="shared" si="70"/>
        <v/>
      </c>
      <c r="EB52" s="69" t="str">
        <f t="shared" si="71"/>
        <v/>
      </c>
      <c r="EC52" s="69" t="str">
        <f t="shared" si="72"/>
        <v/>
      </c>
      <c r="ED52" s="69" t="str">
        <f t="shared" si="73"/>
        <v/>
      </c>
      <c r="EE52" s="69" t="str">
        <f t="shared" si="10"/>
        <v/>
      </c>
      <c r="EF52" s="69" t="str">
        <f t="shared" si="74"/>
        <v/>
      </c>
      <c r="EG52" s="69" t="str">
        <f t="shared" si="75"/>
        <v/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/>
      </c>
      <c r="EM52" s="43" t="s">
        <v>0</v>
      </c>
      <c r="EN52" s="16" t="str">
        <f t="shared" si="12"/>
        <v/>
      </c>
      <c r="EO52" s="43" t="s">
        <v>0</v>
      </c>
      <c r="EP52" s="167" t="str">
        <f t="shared" si="79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3"/>
        <v/>
      </c>
      <c r="P53" s="43"/>
      <c r="Q53" s="48" t="str">
        <f t="shared" si="14"/>
        <v/>
      </c>
      <c r="R53" s="69" t="str">
        <f>IF(Q53="","",IF(COUNTIF(Q$12:Q52,Q53)=0,R52+1,R52))</f>
        <v/>
      </c>
      <c r="S53" s="69" t="str">
        <f t="shared" si="15"/>
        <v/>
      </c>
      <c r="T53" s="69" t="str">
        <f t="shared" si="16"/>
        <v/>
      </c>
      <c r="U53" s="62" t="str">
        <f t="shared" si="17"/>
        <v/>
      </c>
      <c r="V53" s="43" t="s">
        <v>0</v>
      </c>
      <c r="W53" s="209" t="str">
        <f t="shared" si="18"/>
        <v/>
      </c>
      <c r="X53" s="259" t="str">
        <f t="shared" si="19"/>
        <v/>
      </c>
      <c r="Y53" s="210" t="str">
        <f t="shared" si="0"/>
        <v/>
      </c>
      <c r="Z53" s="43" t="s">
        <v>0</v>
      </c>
      <c r="AA53" s="48" t="str">
        <f t="shared" si="20"/>
        <v/>
      </c>
      <c r="AB53" s="69" t="str">
        <f t="shared" si="21"/>
        <v/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/>
      </c>
      <c r="AK53" s="150" t="str">
        <f t="shared" si="25"/>
        <v/>
      </c>
      <c r="AL53" s="43"/>
      <c r="AM53" s="48" t="str">
        <f t="shared" si="26"/>
        <v/>
      </c>
      <c r="AN53" s="27" t="str">
        <f t="shared" si="27"/>
        <v/>
      </c>
      <c r="AO53" s="69" t="str">
        <f t="shared" si="28"/>
        <v/>
      </c>
      <c r="AP53" s="69" t="str">
        <f t="shared" si="29"/>
        <v/>
      </c>
      <c r="AQ53" s="27" t="str">
        <f t="shared" si="30"/>
        <v/>
      </c>
      <c r="AR53" s="62" t="str">
        <f t="shared" si="31"/>
        <v/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/>
      </c>
      <c r="BI53" s="27" t="str">
        <f t="shared" si="37"/>
        <v/>
      </c>
      <c r="BJ53" s="69" t="str">
        <f t="shared" si="38"/>
        <v/>
      </c>
      <c r="BK53" s="49" t="str">
        <f t="shared" si="39"/>
        <v/>
      </c>
      <c r="BL53" s="43" t="s">
        <v>0</v>
      </c>
      <c r="BM53" s="48" t="str">
        <f t="shared" si="40"/>
        <v/>
      </c>
      <c r="BN53" s="27" t="str">
        <f t="shared" si="41"/>
        <v/>
      </c>
      <c r="BO53" s="69" t="str">
        <f t="shared" si="42"/>
        <v/>
      </c>
      <c r="BP53" s="69" t="str">
        <f t="shared" si="2"/>
        <v/>
      </c>
      <c r="BQ53" s="27" t="str">
        <f t="shared" si="3"/>
        <v/>
      </c>
      <c r="BR53" s="27" t="str" cm="1">
        <f t="array" ref="BR53">IFERROR(""&amp;INDEX(regNatjecatelj_klub,DI53),"")</f>
        <v/>
      </c>
      <c r="BS53" s="82" t="str">
        <f t="shared" si="43"/>
        <v/>
      </c>
      <c r="BT53" s="62" t="str">
        <f t="shared" si="44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/>
      </c>
      <c r="CP53" s="69" t="str">
        <f t="shared" si="53"/>
        <v/>
      </c>
      <c r="CQ53" s="216" t="str">
        <f t="shared" si="54"/>
        <v/>
      </c>
      <c r="CR53" s="217" t="str">
        <f t="shared" si="4"/>
        <v/>
      </c>
      <c r="CS53" s="150" t="str">
        <f t="shared" si="5"/>
        <v/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/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/>
      </c>
      <c r="DI53" s="49" t="str">
        <f t="shared" si="60"/>
        <v/>
      </c>
      <c r="DJ53" s="43" t="s">
        <v>0</v>
      </c>
      <c r="DK53" s="48" t="str">
        <f t="shared" si="61"/>
        <v/>
      </c>
      <c r="DL53" s="49" t="str">
        <f t="shared" si="62"/>
        <v/>
      </c>
      <c r="DM53" s="43" t="s">
        <v>0</v>
      </c>
      <c r="DN53" s="48" t="str">
        <f t="shared" si="63"/>
        <v/>
      </c>
      <c r="DO53" s="49" t="str">
        <f t="shared" si="64"/>
        <v/>
      </c>
      <c r="DP53" s="43" t="s">
        <v>0</v>
      </c>
      <c r="DQ53" s="54" t="str">
        <f t="shared" si="65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6"/>
        <v/>
      </c>
      <c r="DU53" s="69" t="str">
        <f t="shared" si="9"/>
        <v/>
      </c>
      <c r="DV53" s="69" t="str">
        <f t="shared" si="67"/>
        <v/>
      </c>
      <c r="DW53" s="69" t="str">
        <f t="shared" si="68"/>
        <v/>
      </c>
      <c r="DX53" s="62" t="str">
        <f t="shared" si="69"/>
        <v/>
      </c>
      <c r="DY53" s="43" t="s">
        <v>0</v>
      </c>
      <c r="DZ53" s="54" t="str">
        <f>IF(AN53="","",MAX(DZ$12:DZ52)+1)</f>
        <v/>
      </c>
      <c r="EA53" s="69" t="str">
        <f t="shared" si="70"/>
        <v/>
      </c>
      <c r="EB53" s="69" t="str">
        <f t="shared" si="71"/>
        <v/>
      </c>
      <c r="EC53" s="69" t="str">
        <f t="shared" si="72"/>
        <v/>
      </c>
      <c r="ED53" s="69" t="str">
        <f t="shared" si="73"/>
        <v/>
      </c>
      <c r="EE53" s="69" t="str">
        <f t="shared" si="10"/>
        <v/>
      </c>
      <c r="EF53" s="69" t="str">
        <f t="shared" si="74"/>
        <v/>
      </c>
      <c r="EG53" s="69" t="str">
        <f t="shared" si="75"/>
        <v/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/>
      </c>
      <c r="EM53" s="43" t="s">
        <v>0</v>
      </c>
      <c r="EN53" s="16" t="str">
        <f t="shared" si="12"/>
        <v/>
      </c>
      <c r="EO53" s="43" t="s">
        <v>0</v>
      </c>
      <c r="EP53" s="167" t="str">
        <f t="shared" si="79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3"/>
        <v/>
      </c>
      <c r="P54" s="43"/>
      <c r="Q54" s="48" t="str">
        <f t="shared" si="14"/>
        <v/>
      </c>
      <c r="R54" s="69" t="str">
        <f>IF(Q54="","",IF(COUNTIF(Q$12:Q53,Q54)=0,R53+1,R53))</f>
        <v/>
      </c>
      <c r="S54" s="69" t="str">
        <f t="shared" si="15"/>
        <v/>
      </c>
      <c r="T54" s="69" t="str">
        <f t="shared" si="16"/>
        <v/>
      </c>
      <c r="U54" s="62" t="str">
        <f t="shared" si="17"/>
        <v/>
      </c>
      <c r="V54" s="43" t="s">
        <v>0</v>
      </c>
      <c r="W54" s="209" t="str">
        <f t="shared" si="18"/>
        <v/>
      </c>
      <c r="X54" s="259" t="str">
        <f t="shared" si="19"/>
        <v/>
      </c>
      <c r="Y54" s="210" t="str">
        <f t="shared" si="0"/>
        <v/>
      </c>
      <c r="Z54" s="43" t="s">
        <v>0</v>
      </c>
      <c r="AA54" s="48" t="str">
        <f t="shared" si="20"/>
        <v/>
      </c>
      <c r="AB54" s="69" t="str">
        <f t="shared" si="21"/>
        <v/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/>
      </c>
      <c r="AK54" s="150" t="str">
        <f t="shared" si="25"/>
        <v/>
      </c>
      <c r="AL54" s="43"/>
      <c r="AM54" s="48" t="str">
        <f t="shared" si="26"/>
        <v/>
      </c>
      <c r="AN54" s="27" t="str">
        <f t="shared" si="27"/>
        <v/>
      </c>
      <c r="AO54" s="69" t="str">
        <f t="shared" si="28"/>
        <v/>
      </c>
      <c r="AP54" s="69" t="str">
        <f t="shared" si="29"/>
        <v/>
      </c>
      <c r="AQ54" s="27" t="str">
        <f t="shared" si="30"/>
        <v/>
      </c>
      <c r="AR54" s="62" t="str">
        <f t="shared" si="31"/>
        <v/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/>
      </c>
      <c r="BI54" s="27" t="str">
        <f t="shared" si="37"/>
        <v/>
      </c>
      <c r="BJ54" s="69" t="str">
        <f t="shared" si="38"/>
        <v/>
      </c>
      <c r="BK54" s="49" t="str">
        <f t="shared" si="39"/>
        <v/>
      </c>
      <c r="BL54" s="43" t="s">
        <v>0</v>
      </c>
      <c r="BM54" s="48" t="str">
        <f t="shared" si="40"/>
        <v/>
      </c>
      <c r="BN54" s="27" t="str">
        <f t="shared" si="41"/>
        <v/>
      </c>
      <c r="BO54" s="69" t="str">
        <f t="shared" si="42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3"/>
        <v/>
      </c>
      <c r="BT54" s="62" t="str">
        <f t="shared" si="44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/>
      </c>
      <c r="CP54" s="69" t="str">
        <f t="shared" si="53"/>
        <v/>
      </c>
      <c r="CQ54" s="216" t="str">
        <f t="shared" si="54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/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/>
      </c>
      <c r="DI54" s="49" t="str">
        <f t="shared" si="60"/>
        <v/>
      </c>
      <c r="DJ54" s="43" t="s">
        <v>0</v>
      </c>
      <c r="DK54" s="48" t="str">
        <f t="shared" si="61"/>
        <v/>
      </c>
      <c r="DL54" s="49" t="str">
        <f t="shared" si="62"/>
        <v/>
      </c>
      <c r="DM54" s="43" t="s">
        <v>0</v>
      </c>
      <c r="DN54" s="48" t="str">
        <f t="shared" si="63"/>
        <v/>
      </c>
      <c r="DO54" s="49" t="str">
        <f t="shared" si="64"/>
        <v/>
      </c>
      <c r="DP54" s="43" t="s">
        <v>0</v>
      </c>
      <c r="DQ54" s="54" t="str">
        <f t="shared" si="65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6"/>
        <v/>
      </c>
      <c r="DU54" s="69" t="str">
        <f t="shared" si="9"/>
        <v/>
      </c>
      <c r="DV54" s="69" t="str">
        <f t="shared" si="67"/>
        <v/>
      </c>
      <c r="DW54" s="69" t="str">
        <f t="shared" si="68"/>
        <v/>
      </c>
      <c r="DX54" s="62" t="str">
        <f t="shared" si="69"/>
        <v/>
      </c>
      <c r="DY54" s="43" t="s">
        <v>0</v>
      </c>
      <c r="DZ54" s="54" t="str">
        <f>IF(AN54="","",MAX(DZ$12:DZ53)+1)</f>
        <v/>
      </c>
      <c r="EA54" s="69" t="str">
        <f t="shared" si="70"/>
        <v/>
      </c>
      <c r="EB54" s="69" t="str">
        <f t="shared" si="71"/>
        <v/>
      </c>
      <c r="EC54" s="69" t="str">
        <f t="shared" si="72"/>
        <v/>
      </c>
      <c r="ED54" s="69" t="str">
        <f t="shared" si="73"/>
        <v/>
      </c>
      <c r="EE54" s="69" t="str">
        <f t="shared" si="10"/>
        <v/>
      </c>
      <c r="EF54" s="69" t="str">
        <f t="shared" si="74"/>
        <v/>
      </c>
      <c r="EG54" s="69" t="str">
        <f t="shared" si="75"/>
        <v/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/>
      </c>
      <c r="EM54" s="43" t="s">
        <v>0</v>
      </c>
      <c r="EN54" s="16" t="str">
        <f t="shared" si="12"/>
        <v/>
      </c>
      <c r="EO54" s="43" t="s">
        <v>0</v>
      </c>
      <c r="EP54" s="167" t="str">
        <f t="shared" si="79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3"/>
        <v/>
      </c>
      <c r="P55" s="43"/>
      <c r="Q55" s="48" t="str">
        <f t="shared" si="14"/>
        <v/>
      </c>
      <c r="R55" s="69" t="str">
        <f>IF(Q55="","",IF(COUNTIF(Q$12:Q54,Q55)=0,R54+1,R54))</f>
        <v/>
      </c>
      <c r="S55" s="69" t="str">
        <f t="shared" si="15"/>
        <v/>
      </c>
      <c r="T55" s="69" t="str">
        <f t="shared" si="16"/>
        <v/>
      </c>
      <c r="U55" s="62" t="str">
        <f t="shared" si="17"/>
        <v/>
      </c>
      <c r="V55" s="43" t="s">
        <v>0</v>
      </c>
      <c r="W55" s="209" t="str">
        <f t="shared" si="18"/>
        <v/>
      </c>
      <c r="X55" s="259" t="str">
        <f t="shared" si="19"/>
        <v/>
      </c>
      <c r="Y55" s="210" t="str">
        <f t="shared" si="0"/>
        <v/>
      </c>
      <c r="Z55" s="43" t="s">
        <v>0</v>
      </c>
      <c r="AA55" s="48" t="str">
        <f t="shared" si="20"/>
        <v/>
      </c>
      <c r="AB55" s="69" t="str">
        <f t="shared" si="21"/>
        <v/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/>
      </c>
      <c r="AK55" s="150" t="str">
        <f t="shared" si="25"/>
        <v/>
      </c>
      <c r="AL55" s="43"/>
      <c r="AM55" s="48" t="str">
        <f t="shared" si="26"/>
        <v/>
      </c>
      <c r="AN55" s="27" t="str">
        <f t="shared" si="27"/>
        <v/>
      </c>
      <c r="AO55" s="69" t="str">
        <f t="shared" si="28"/>
        <v/>
      </c>
      <c r="AP55" s="69" t="str">
        <f t="shared" si="29"/>
        <v/>
      </c>
      <c r="AQ55" s="27" t="str">
        <f t="shared" si="30"/>
        <v/>
      </c>
      <c r="AR55" s="62" t="str">
        <f t="shared" si="31"/>
        <v/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/>
      </c>
      <c r="CP55" s="69" t="str">
        <f t="shared" si="53"/>
        <v/>
      </c>
      <c r="CQ55" s="216" t="str">
        <f t="shared" si="54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/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/>
      </c>
      <c r="DI55" s="49" t="str">
        <f t="shared" si="60"/>
        <v/>
      </c>
      <c r="DJ55" s="43" t="s">
        <v>0</v>
      </c>
      <c r="DK55" s="48" t="str">
        <f t="shared" si="61"/>
        <v/>
      </c>
      <c r="DL55" s="49" t="str">
        <f t="shared" si="62"/>
        <v/>
      </c>
      <c r="DM55" s="43" t="s">
        <v>0</v>
      </c>
      <c r="DN55" s="48" t="str">
        <f t="shared" si="63"/>
        <v/>
      </c>
      <c r="DO55" s="49" t="str">
        <f t="shared" si="64"/>
        <v/>
      </c>
      <c r="DP55" s="43" t="s">
        <v>0</v>
      </c>
      <c r="DQ55" s="54" t="str">
        <f t="shared" si="65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6"/>
        <v/>
      </c>
      <c r="DU55" s="69" t="str">
        <f t="shared" si="9"/>
        <v/>
      </c>
      <c r="DV55" s="69" t="str">
        <f t="shared" si="67"/>
        <v/>
      </c>
      <c r="DW55" s="69" t="str">
        <f t="shared" si="68"/>
        <v/>
      </c>
      <c r="DX55" s="62" t="str">
        <f t="shared" si="69"/>
        <v/>
      </c>
      <c r="DY55" s="43" t="s">
        <v>0</v>
      </c>
      <c r="DZ55" s="54" t="str">
        <f>IF(AN55="","",MAX(DZ$12:DZ54)+1)</f>
        <v/>
      </c>
      <c r="EA55" s="69" t="str">
        <f t="shared" si="70"/>
        <v/>
      </c>
      <c r="EB55" s="69" t="str">
        <f t="shared" si="71"/>
        <v/>
      </c>
      <c r="EC55" s="69" t="str">
        <f t="shared" si="72"/>
        <v/>
      </c>
      <c r="ED55" s="69" t="str">
        <f t="shared" si="73"/>
        <v/>
      </c>
      <c r="EE55" s="69" t="str">
        <f t="shared" si="10"/>
        <v/>
      </c>
      <c r="EF55" s="69" t="str">
        <f t="shared" si="74"/>
        <v/>
      </c>
      <c r="EG55" s="69" t="str">
        <f t="shared" si="75"/>
        <v/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/>
      </c>
      <c r="EM55" s="43" t="s">
        <v>0</v>
      </c>
      <c r="EN55" s="16" t="str">
        <f t="shared" si="12"/>
        <v/>
      </c>
      <c r="EO55" s="43" t="s">
        <v>0</v>
      </c>
      <c r="EP55" s="167" t="str">
        <f t="shared" si="79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3"/>
        <v/>
      </c>
      <c r="P56" s="43"/>
      <c r="Q56" s="48" t="str">
        <f t="shared" si="14"/>
        <v/>
      </c>
      <c r="R56" s="69" t="str">
        <f>IF(Q56="","",IF(COUNTIF(Q$12:Q55,Q56)=0,R55+1,R55))</f>
        <v/>
      </c>
      <c r="S56" s="69" t="str">
        <f t="shared" si="15"/>
        <v/>
      </c>
      <c r="T56" s="69" t="str">
        <f t="shared" si="16"/>
        <v/>
      </c>
      <c r="U56" s="62" t="str">
        <f t="shared" si="17"/>
        <v/>
      </c>
      <c r="V56" s="43" t="s">
        <v>0</v>
      </c>
      <c r="W56" s="209" t="str">
        <f t="shared" si="18"/>
        <v/>
      </c>
      <c r="X56" s="259" t="str">
        <f t="shared" si="19"/>
        <v/>
      </c>
      <c r="Y56" s="210" t="str">
        <f t="shared" si="0"/>
        <v/>
      </c>
      <c r="Z56" s="43" t="s">
        <v>0</v>
      </c>
      <c r="AA56" s="48" t="str">
        <f t="shared" si="20"/>
        <v/>
      </c>
      <c r="AB56" s="69" t="str">
        <f t="shared" si="21"/>
        <v/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/>
      </c>
      <c r="AK56" s="150" t="str">
        <f t="shared" si="25"/>
        <v/>
      </c>
      <c r="AL56" s="43"/>
      <c r="AM56" s="48" t="str">
        <f t="shared" si="26"/>
        <v/>
      </c>
      <c r="AN56" s="27" t="str">
        <f t="shared" si="27"/>
        <v/>
      </c>
      <c r="AO56" s="69" t="str">
        <f t="shared" si="28"/>
        <v/>
      </c>
      <c r="AP56" s="69" t="str">
        <f t="shared" si="29"/>
        <v/>
      </c>
      <c r="AQ56" s="27" t="str">
        <f t="shared" si="30"/>
        <v/>
      </c>
      <c r="AR56" s="62" t="str">
        <f t="shared" si="31"/>
        <v/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/>
      </c>
      <c r="CP56" s="69" t="str">
        <f t="shared" si="53"/>
        <v/>
      </c>
      <c r="CQ56" s="216" t="str">
        <f t="shared" si="54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/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/>
      </c>
      <c r="DI56" s="49" t="str">
        <f t="shared" si="60"/>
        <v/>
      </c>
      <c r="DJ56" s="43" t="s">
        <v>0</v>
      </c>
      <c r="DK56" s="48" t="str">
        <f t="shared" si="61"/>
        <v/>
      </c>
      <c r="DL56" s="49" t="str">
        <f t="shared" si="62"/>
        <v/>
      </c>
      <c r="DM56" s="43" t="s">
        <v>0</v>
      </c>
      <c r="DN56" s="48" t="str">
        <f t="shared" si="63"/>
        <v/>
      </c>
      <c r="DO56" s="49" t="str">
        <f t="shared" si="64"/>
        <v/>
      </c>
      <c r="DP56" s="43" t="s">
        <v>0</v>
      </c>
      <c r="DQ56" s="54" t="str">
        <f t="shared" si="65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6"/>
        <v/>
      </c>
      <c r="DU56" s="69" t="str">
        <f t="shared" si="9"/>
        <v/>
      </c>
      <c r="DV56" s="69" t="str">
        <f t="shared" si="67"/>
        <v/>
      </c>
      <c r="DW56" s="69" t="str">
        <f t="shared" si="68"/>
        <v/>
      </c>
      <c r="DX56" s="62" t="str">
        <f t="shared" si="69"/>
        <v/>
      </c>
      <c r="DY56" s="43" t="s">
        <v>0</v>
      </c>
      <c r="DZ56" s="54" t="str">
        <f>IF(AN56="","",MAX(DZ$12:DZ55)+1)</f>
        <v/>
      </c>
      <c r="EA56" s="69" t="str">
        <f t="shared" si="70"/>
        <v/>
      </c>
      <c r="EB56" s="69" t="str">
        <f t="shared" si="71"/>
        <v/>
      </c>
      <c r="EC56" s="69" t="str">
        <f t="shared" si="72"/>
        <v/>
      </c>
      <c r="ED56" s="69" t="str">
        <f t="shared" si="73"/>
        <v/>
      </c>
      <c r="EE56" s="69" t="str">
        <f t="shared" si="10"/>
        <v/>
      </c>
      <c r="EF56" s="69" t="str">
        <f t="shared" si="74"/>
        <v/>
      </c>
      <c r="EG56" s="69" t="str">
        <f t="shared" si="75"/>
        <v/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/>
      </c>
      <c r="EM56" s="43" t="s">
        <v>0</v>
      </c>
      <c r="EN56" s="16" t="str">
        <f t="shared" si="12"/>
        <v/>
      </c>
      <c r="EO56" s="43" t="s">
        <v>0</v>
      </c>
      <c r="EP56" s="167" t="str">
        <f t="shared" si="79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3"/>
        <v/>
      </c>
      <c r="P57" s="43"/>
      <c r="Q57" s="48" t="str">
        <f t="shared" si="14"/>
        <v/>
      </c>
      <c r="R57" s="69" t="str">
        <f>IF(Q57="","",IF(COUNTIF(Q$12:Q56,Q57)=0,R56+1,R56))</f>
        <v/>
      </c>
      <c r="S57" s="69" t="str">
        <f t="shared" si="15"/>
        <v/>
      </c>
      <c r="T57" s="69" t="str">
        <f t="shared" si="16"/>
        <v/>
      </c>
      <c r="U57" s="62" t="str">
        <f t="shared" si="17"/>
        <v/>
      </c>
      <c r="V57" s="43" t="s">
        <v>0</v>
      </c>
      <c r="W57" s="209" t="str">
        <f t="shared" si="18"/>
        <v/>
      </c>
      <c r="X57" s="259" t="str">
        <f t="shared" si="19"/>
        <v/>
      </c>
      <c r="Y57" s="210" t="str">
        <f t="shared" si="0"/>
        <v/>
      </c>
      <c r="Z57" s="43" t="s">
        <v>0</v>
      </c>
      <c r="AA57" s="48" t="str">
        <f t="shared" si="20"/>
        <v/>
      </c>
      <c r="AB57" s="69" t="str">
        <f t="shared" si="21"/>
        <v/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/>
      </c>
      <c r="CP57" s="69" t="str">
        <f t="shared" si="53"/>
        <v/>
      </c>
      <c r="CQ57" s="216" t="str">
        <f t="shared" si="54"/>
        <v/>
      </c>
      <c r="CR57" s="217" t="str">
        <f t="shared" ref="CR57:CR120" si="80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/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/>
      </c>
      <c r="DI57" s="49" t="str">
        <f t="shared" si="60"/>
        <v/>
      </c>
      <c r="DJ57" s="43" t="s">
        <v>0</v>
      </c>
      <c r="DK57" s="48" t="str">
        <f t="shared" si="61"/>
        <v/>
      </c>
      <c r="DL57" s="49" t="str">
        <f t="shared" si="62"/>
        <v/>
      </c>
      <c r="DM57" s="43" t="s">
        <v>0</v>
      </c>
      <c r="DN57" s="48" t="str">
        <f t="shared" si="63"/>
        <v/>
      </c>
      <c r="DO57" s="49" t="str">
        <f t="shared" si="64"/>
        <v/>
      </c>
      <c r="DP57" s="43" t="s">
        <v>0</v>
      </c>
      <c r="DQ57" s="54" t="str">
        <f t="shared" si="65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6"/>
        <v/>
      </c>
      <c r="DU57" s="69" t="str">
        <f t="shared" si="9"/>
        <v/>
      </c>
      <c r="DV57" s="69" t="str">
        <f t="shared" si="67"/>
        <v/>
      </c>
      <c r="DW57" s="69" t="str">
        <f t="shared" si="68"/>
        <v/>
      </c>
      <c r="DX57" s="62" t="str">
        <f t="shared" si="69"/>
        <v/>
      </c>
      <c r="DY57" s="43" t="s">
        <v>0</v>
      </c>
      <c r="DZ57" s="54" t="str">
        <f>IF(AN57="","",MAX(DZ$12:DZ56)+1)</f>
        <v/>
      </c>
      <c r="EA57" s="69" t="str">
        <f t="shared" si="70"/>
        <v/>
      </c>
      <c r="EB57" s="69" t="str">
        <f t="shared" si="71"/>
        <v/>
      </c>
      <c r="EC57" s="69" t="str">
        <f t="shared" si="72"/>
        <v/>
      </c>
      <c r="ED57" s="69" t="str">
        <f t="shared" si="73"/>
        <v/>
      </c>
      <c r="EE57" s="69" t="str">
        <f t="shared" si="10"/>
        <v/>
      </c>
      <c r="EF57" s="69" t="str">
        <f t="shared" si="74"/>
        <v/>
      </c>
      <c r="EG57" s="69" t="str">
        <f t="shared" si="75"/>
        <v/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/>
      </c>
      <c r="EM57" s="43" t="s">
        <v>0</v>
      </c>
      <c r="EN57" s="16" t="str">
        <f t="shared" si="12"/>
        <v/>
      </c>
      <c r="EO57" s="43" t="s">
        <v>0</v>
      </c>
      <c r="EP57" s="167" t="str">
        <f t="shared" si="79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3"/>
        <v/>
      </c>
      <c r="P58" s="43"/>
      <c r="Q58" s="48" t="str">
        <f t="shared" si="14"/>
        <v/>
      </c>
      <c r="R58" s="69" t="str">
        <f>IF(Q58="","",IF(COUNTIF(Q$12:Q57,Q58)=0,R57+1,R57))</f>
        <v/>
      </c>
      <c r="S58" s="69" t="str">
        <f t="shared" si="15"/>
        <v/>
      </c>
      <c r="T58" s="69" t="str">
        <f t="shared" si="16"/>
        <v/>
      </c>
      <c r="U58" s="62" t="str">
        <f t="shared" si="17"/>
        <v/>
      </c>
      <c r="V58" s="43" t="s">
        <v>0</v>
      </c>
      <c r="W58" s="209" t="str">
        <f t="shared" si="18"/>
        <v/>
      </c>
      <c r="X58" s="259" t="str">
        <f t="shared" si="19"/>
        <v/>
      </c>
      <c r="Y58" s="210" t="str">
        <f t="shared" si="0"/>
        <v/>
      </c>
      <c r="Z58" s="43" t="s">
        <v>0</v>
      </c>
      <c r="AA58" s="48" t="str">
        <f t="shared" si="20"/>
        <v/>
      </c>
      <c r="AB58" s="69" t="str">
        <f t="shared" si="21"/>
        <v/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/>
      </c>
      <c r="AK58" s="150" t="str">
        <f t="shared" si="25"/>
        <v/>
      </c>
      <c r="AL58" s="43"/>
      <c r="AM58" s="48" t="str">
        <f t="shared" si="26"/>
        <v/>
      </c>
      <c r="AN58" s="27" t="str">
        <f t="shared" si="27"/>
        <v/>
      </c>
      <c r="AO58" s="69" t="str">
        <f t="shared" si="28"/>
        <v/>
      </c>
      <c r="AP58" s="69" t="str">
        <f t="shared" si="29"/>
        <v/>
      </c>
      <c r="AQ58" s="27" t="str">
        <f t="shared" si="30"/>
        <v/>
      </c>
      <c r="AR58" s="62" t="str">
        <f t="shared" si="31"/>
        <v/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2"/>
        <v/>
      </c>
      <c r="BQ58" s="27" t="str">
        <f t="shared" si="3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/>
      </c>
      <c r="CP58" s="69" t="str">
        <f t="shared" si="53"/>
        <v/>
      </c>
      <c r="CQ58" s="216" t="str">
        <f t="shared" si="54"/>
        <v/>
      </c>
      <c r="CR58" s="217" t="str">
        <f t="shared" si="80"/>
        <v/>
      </c>
      <c r="CS58" s="150" t="str">
        <f t="shared" si="5"/>
        <v/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/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/>
      </c>
      <c r="DI58" s="49" t="str">
        <f t="shared" si="60"/>
        <v/>
      </c>
      <c r="DJ58" s="43" t="s">
        <v>0</v>
      </c>
      <c r="DK58" s="48" t="str">
        <f t="shared" si="61"/>
        <v/>
      </c>
      <c r="DL58" s="49" t="str">
        <f t="shared" si="62"/>
        <v/>
      </c>
      <c r="DM58" s="43" t="s">
        <v>0</v>
      </c>
      <c r="DN58" s="48" t="str">
        <f t="shared" si="63"/>
        <v/>
      </c>
      <c r="DO58" s="49" t="str">
        <f t="shared" si="64"/>
        <v/>
      </c>
      <c r="DP58" s="43" t="s">
        <v>0</v>
      </c>
      <c r="DQ58" s="54" t="str">
        <f t="shared" si="65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6"/>
        <v/>
      </c>
      <c r="DU58" s="69" t="str">
        <f t="shared" si="9"/>
        <v/>
      </c>
      <c r="DV58" s="69" t="str">
        <f t="shared" si="67"/>
        <v/>
      </c>
      <c r="DW58" s="69" t="str">
        <f t="shared" si="68"/>
        <v/>
      </c>
      <c r="DX58" s="62" t="str">
        <f t="shared" si="69"/>
        <v/>
      </c>
      <c r="DY58" s="43" t="s">
        <v>0</v>
      </c>
      <c r="DZ58" s="54" t="str">
        <f>IF(AN58="","",MAX(DZ$12:DZ57)+1)</f>
        <v/>
      </c>
      <c r="EA58" s="69" t="str">
        <f t="shared" si="70"/>
        <v/>
      </c>
      <c r="EB58" s="69" t="str">
        <f t="shared" si="71"/>
        <v/>
      </c>
      <c r="EC58" s="69" t="str">
        <f t="shared" si="72"/>
        <v/>
      </c>
      <c r="ED58" s="69" t="str">
        <f t="shared" si="73"/>
        <v/>
      </c>
      <c r="EE58" s="69" t="str">
        <f t="shared" si="10"/>
        <v/>
      </c>
      <c r="EF58" s="69" t="str">
        <f t="shared" si="74"/>
        <v/>
      </c>
      <c r="EG58" s="69" t="str">
        <f t="shared" si="75"/>
        <v/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/>
      </c>
      <c r="EM58" s="43" t="s">
        <v>0</v>
      </c>
      <c r="EN58" s="16" t="str">
        <f t="shared" si="12"/>
        <v/>
      </c>
      <c r="EO58" s="43" t="s">
        <v>0</v>
      </c>
      <c r="EP58" s="167" t="str">
        <f t="shared" si="79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3"/>
        <v/>
      </c>
      <c r="P59" s="43"/>
      <c r="Q59" s="48" t="str">
        <f t="shared" si="14"/>
        <v/>
      </c>
      <c r="R59" s="69" t="str">
        <f>IF(Q59="","",IF(COUNTIF(Q$12:Q58,Q59)=0,R58+1,R58))</f>
        <v/>
      </c>
      <c r="S59" s="69" t="str">
        <f t="shared" si="15"/>
        <v/>
      </c>
      <c r="T59" s="69" t="str">
        <f t="shared" si="16"/>
        <v/>
      </c>
      <c r="U59" s="62" t="str">
        <f t="shared" si="17"/>
        <v/>
      </c>
      <c r="V59" s="43" t="s">
        <v>0</v>
      </c>
      <c r="W59" s="209" t="str">
        <f t="shared" si="18"/>
        <v/>
      </c>
      <c r="X59" s="259" t="str">
        <f t="shared" si="19"/>
        <v/>
      </c>
      <c r="Y59" s="210" t="str">
        <f t="shared" si="0"/>
        <v/>
      </c>
      <c r="Z59" s="43" t="s">
        <v>0</v>
      </c>
      <c r="AA59" s="48" t="str">
        <f t="shared" si="20"/>
        <v/>
      </c>
      <c r="AB59" s="69" t="str">
        <f t="shared" si="21"/>
        <v/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/>
      </c>
      <c r="AK59" s="150" t="str">
        <f t="shared" si="25"/>
        <v/>
      </c>
      <c r="AL59" s="43"/>
      <c r="AM59" s="48" t="str">
        <f t="shared" si="26"/>
        <v/>
      </c>
      <c r="AN59" s="27" t="str">
        <f t="shared" si="27"/>
        <v/>
      </c>
      <c r="AO59" s="69" t="str">
        <f t="shared" si="28"/>
        <v/>
      </c>
      <c r="AP59" s="69" t="str">
        <f t="shared" si="29"/>
        <v/>
      </c>
      <c r="AQ59" s="27" t="str">
        <f t="shared" si="30"/>
        <v/>
      </c>
      <c r="AR59" s="62" t="str">
        <f t="shared" si="31"/>
        <v/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/>
      </c>
      <c r="BI59" s="27" t="str">
        <f t="shared" si="37"/>
        <v/>
      </c>
      <c r="BJ59" s="69" t="str">
        <f t="shared" si="38"/>
        <v/>
      </c>
      <c r="BK59" s="49" t="str">
        <f t="shared" si="39"/>
        <v/>
      </c>
      <c r="BL59" s="43" t="s">
        <v>0</v>
      </c>
      <c r="BM59" s="48" t="str">
        <f t="shared" si="40"/>
        <v/>
      </c>
      <c r="BN59" s="27" t="str">
        <f t="shared" si="41"/>
        <v/>
      </c>
      <c r="BO59" s="69" t="str">
        <f t="shared" si="42"/>
        <v/>
      </c>
      <c r="BP59" s="69" t="str">
        <f t="shared" si="2"/>
        <v/>
      </c>
      <c r="BQ59" s="27" t="str">
        <f t="shared" si="3"/>
        <v/>
      </c>
      <c r="BR59" s="27" t="str" cm="1">
        <f t="array" ref="BR59">IFERROR(""&amp;INDEX(regNatjecatelj_klub,DI59),"")</f>
        <v/>
      </c>
      <c r="BS59" s="82" t="str">
        <f t="shared" si="43"/>
        <v/>
      </c>
      <c r="BT59" s="62" t="str">
        <f t="shared" si="44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/>
      </c>
      <c r="CP59" s="69" t="str">
        <f t="shared" si="53"/>
        <v/>
      </c>
      <c r="CQ59" s="216" t="str">
        <f t="shared" si="54"/>
        <v/>
      </c>
      <c r="CR59" s="217" t="str">
        <f t="shared" si="80"/>
        <v/>
      </c>
      <c r="CS59" s="150" t="str">
        <f t="shared" si="5"/>
        <v/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/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/>
      </c>
      <c r="DI59" s="49" t="str">
        <f t="shared" si="60"/>
        <v/>
      </c>
      <c r="DJ59" s="43" t="s">
        <v>0</v>
      </c>
      <c r="DK59" s="48" t="str">
        <f t="shared" si="61"/>
        <v/>
      </c>
      <c r="DL59" s="49" t="str">
        <f t="shared" si="62"/>
        <v/>
      </c>
      <c r="DM59" s="43" t="s">
        <v>0</v>
      </c>
      <c r="DN59" s="48" t="str">
        <f t="shared" si="63"/>
        <v/>
      </c>
      <c r="DO59" s="49" t="str">
        <f t="shared" si="64"/>
        <v/>
      </c>
      <c r="DP59" s="43" t="s">
        <v>0</v>
      </c>
      <c r="DQ59" s="54" t="str">
        <f t="shared" si="65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6"/>
        <v/>
      </c>
      <c r="DU59" s="69" t="str">
        <f t="shared" si="9"/>
        <v/>
      </c>
      <c r="DV59" s="69" t="str">
        <f t="shared" si="67"/>
        <v/>
      </c>
      <c r="DW59" s="69" t="str">
        <f t="shared" si="68"/>
        <v/>
      </c>
      <c r="DX59" s="62" t="str">
        <f t="shared" si="69"/>
        <v/>
      </c>
      <c r="DY59" s="43" t="s">
        <v>0</v>
      </c>
      <c r="DZ59" s="54" t="str">
        <f>IF(AN59="","",MAX(DZ$12:DZ58)+1)</f>
        <v/>
      </c>
      <c r="EA59" s="69" t="str">
        <f t="shared" si="70"/>
        <v/>
      </c>
      <c r="EB59" s="69" t="str">
        <f t="shared" si="71"/>
        <v/>
      </c>
      <c r="EC59" s="69" t="str">
        <f t="shared" si="72"/>
        <v/>
      </c>
      <c r="ED59" s="69" t="str">
        <f t="shared" si="73"/>
        <v/>
      </c>
      <c r="EE59" s="69" t="str">
        <f t="shared" si="10"/>
        <v/>
      </c>
      <c r="EF59" s="69" t="str">
        <f t="shared" si="74"/>
        <v/>
      </c>
      <c r="EG59" s="69" t="str">
        <f t="shared" si="75"/>
        <v/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/>
      </c>
      <c r="EM59" s="43" t="s">
        <v>0</v>
      </c>
      <c r="EN59" s="16" t="str">
        <f t="shared" si="12"/>
        <v/>
      </c>
      <c r="EO59" s="43" t="s">
        <v>0</v>
      </c>
      <c r="EP59" s="167" t="str">
        <f t="shared" si="79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3"/>
        <v/>
      </c>
      <c r="P60" s="43"/>
      <c r="Q60" s="48" t="str">
        <f t="shared" si="14"/>
        <v/>
      </c>
      <c r="R60" s="69" t="str">
        <f>IF(Q60="","",IF(COUNTIF(Q$12:Q59,Q60)=0,R59+1,R59))</f>
        <v/>
      </c>
      <c r="S60" s="69" t="str">
        <f t="shared" si="15"/>
        <v/>
      </c>
      <c r="T60" s="69" t="str">
        <f t="shared" si="16"/>
        <v/>
      </c>
      <c r="U60" s="62" t="str">
        <f t="shared" si="17"/>
        <v/>
      </c>
      <c r="V60" s="43" t="s">
        <v>0</v>
      </c>
      <c r="W60" s="209" t="str">
        <f t="shared" si="18"/>
        <v/>
      </c>
      <c r="X60" s="259" t="str">
        <f t="shared" si="19"/>
        <v/>
      </c>
      <c r="Y60" s="210" t="str">
        <f t="shared" si="0"/>
        <v/>
      </c>
      <c r="Z60" s="43" t="s">
        <v>0</v>
      </c>
      <c r="AA60" s="48" t="str">
        <f t="shared" si="20"/>
        <v/>
      </c>
      <c r="AB60" s="69" t="str">
        <f t="shared" si="21"/>
        <v/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/>
      </c>
      <c r="AK60" s="150" t="str">
        <f t="shared" si="25"/>
        <v/>
      </c>
      <c r="AL60" s="43"/>
      <c r="AM60" s="48" t="str">
        <f t="shared" si="26"/>
        <v/>
      </c>
      <c r="AN60" s="27" t="str">
        <f t="shared" si="27"/>
        <v/>
      </c>
      <c r="AO60" s="69" t="str">
        <f t="shared" si="28"/>
        <v/>
      </c>
      <c r="AP60" s="69" t="str">
        <f t="shared" si="29"/>
        <v/>
      </c>
      <c r="AQ60" s="27" t="str">
        <f t="shared" si="30"/>
        <v/>
      </c>
      <c r="AR60" s="62" t="str">
        <f t="shared" si="31"/>
        <v/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/>
      </c>
      <c r="BI60" s="27" t="str">
        <f t="shared" si="37"/>
        <v/>
      </c>
      <c r="BJ60" s="69" t="str">
        <f t="shared" si="38"/>
        <v/>
      </c>
      <c r="BK60" s="49" t="str">
        <f t="shared" si="39"/>
        <v/>
      </c>
      <c r="BL60" s="43" t="s">
        <v>0</v>
      </c>
      <c r="BM60" s="48" t="str">
        <f t="shared" si="40"/>
        <v/>
      </c>
      <c r="BN60" s="27" t="str">
        <f t="shared" si="41"/>
        <v/>
      </c>
      <c r="BO60" s="69" t="str">
        <f t="shared" si="42"/>
        <v/>
      </c>
      <c r="BP60" s="69" t="str">
        <f t="shared" si="2"/>
        <v/>
      </c>
      <c r="BQ60" s="27" t="str">
        <f t="shared" si="3"/>
        <v/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/>
      </c>
      <c r="CP60" s="69" t="str">
        <f t="shared" si="53"/>
        <v/>
      </c>
      <c r="CQ60" s="216" t="str">
        <f t="shared" si="54"/>
        <v/>
      </c>
      <c r="CR60" s="217" t="str">
        <f t="shared" si="80"/>
        <v/>
      </c>
      <c r="CS60" s="150" t="str">
        <f t="shared" si="5"/>
        <v/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/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/>
      </c>
      <c r="DI60" s="49" t="str">
        <f t="shared" si="60"/>
        <v/>
      </c>
      <c r="DJ60" s="43" t="s">
        <v>0</v>
      </c>
      <c r="DK60" s="48" t="str">
        <f t="shared" si="61"/>
        <v/>
      </c>
      <c r="DL60" s="49" t="str">
        <f t="shared" si="62"/>
        <v/>
      </c>
      <c r="DM60" s="43" t="s">
        <v>0</v>
      </c>
      <c r="DN60" s="48" t="str">
        <f t="shared" si="63"/>
        <v/>
      </c>
      <c r="DO60" s="49" t="str">
        <f t="shared" si="64"/>
        <v/>
      </c>
      <c r="DP60" s="43" t="s">
        <v>0</v>
      </c>
      <c r="DQ60" s="54" t="str">
        <f t="shared" si="65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6"/>
        <v/>
      </c>
      <c r="DU60" s="69" t="str">
        <f t="shared" si="9"/>
        <v/>
      </c>
      <c r="DV60" s="69" t="str">
        <f t="shared" si="67"/>
        <v/>
      </c>
      <c r="DW60" s="69" t="str">
        <f t="shared" si="68"/>
        <v/>
      </c>
      <c r="DX60" s="62" t="str">
        <f t="shared" si="69"/>
        <v/>
      </c>
      <c r="DY60" s="43" t="s">
        <v>0</v>
      </c>
      <c r="DZ60" s="54" t="str">
        <f>IF(AN60="","",MAX(DZ$12:DZ59)+1)</f>
        <v/>
      </c>
      <c r="EA60" s="69" t="str">
        <f t="shared" si="70"/>
        <v/>
      </c>
      <c r="EB60" s="69" t="str">
        <f t="shared" si="71"/>
        <v/>
      </c>
      <c r="EC60" s="69" t="str">
        <f t="shared" si="72"/>
        <v/>
      </c>
      <c r="ED60" s="69" t="str">
        <f t="shared" si="73"/>
        <v/>
      </c>
      <c r="EE60" s="69" t="str">
        <f t="shared" si="10"/>
        <v/>
      </c>
      <c r="EF60" s="69" t="str">
        <f t="shared" si="74"/>
        <v/>
      </c>
      <c r="EG60" s="69" t="str">
        <f t="shared" si="75"/>
        <v/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/>
      </c>
      <c r="EM60" s="43" t="s">
        <v>0</v>
      </c>
      <c r="EN60" s="16" t="str">
        <f t="shared" si="12"/>
        <v/>
      </c>
      <c r="EO60" s="43" t="s">
        <v>0</v>
      </c>
      <c r="EP60" s="167" t="str">
        <f t="shared" si="79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3"/>
        <v/>
      </c>
      <c r="P61" s="43"/>
      <c r="Q61" s="48" t="str">
        <f t="shared" si="14"/>
        <v/>
      </c>
      <c r="R61" s="69" t="str">
        <f>IF(Q61="","",IF(COUNTIF(Q$12:Q60,Q61)=0,R60+1,R60))</f>
        <v/>
      </c>
      <c r="S61" s="69" t="str">
        <f t="shared" si="15"/>
        <v/>
      </c>
      <c r="T61" s="69" t="str">
        <f t="shared" si="16"/>
        <v/>
      </c>
      <c r="U61" s="62" t="str">
        <f t="shared" si="17"/>
        <v/>
      </c>
      <c r="V61" s="43" t="s">
        <v>0</v>
      </c>
      <c r="W61" s="209" t="str">
        <f t="shared" si="18"/>
        <v/>
      </c>
      <c r="X61" s="259" t="str">
        <f t="shared" si="19"/>
        <v/>
      </c>
      <c r="Y61" s="210" t="str">
        <f t="shared" si="0"/>
        <v/>
      </c>
      <c r="Z61" s="43" t="s">
        <v>0</v>
      </c>
      <c r="AA61" s="48" t="str">
        <f t="shared" si="20"/>
        <v/>
      </c>
      <c r="AB61" s="69" t="str">
        <f t="shared" si="21"/>
        <v/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/>
      </c>
      <c r="AK61" s="150" t="str">
        <f t="shared" si="25"/>
        <v/>
      </c>
      <c r="AL61" s="43"/>
      <c r="AM61" s="48" t="str">
        <f t="shared" si="26"/>
        <v/>
      </c>
      <c r="AN61" s="27" t="str">
        <f t="shared" si="27"/>
        <v/>
      </c>
      <c r="AO61" s="69" t="str">
        <f t="shared" si="28"/>
        <v/>
      </c>
      <c r="AP61" s="69" t="str">
        <f t="shared" si="29"/>
        <v/>
      </c>
      <c r="AQ61" s="27" t="str">
        <f t="shared" si="30"/>
        <v/>
      </c>
      <c r="AR61" s="62" t="str">
        <f t="shared" si="31"/>
        <v/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/>
      </c>
      <c r="BI61" s="27" t="str">
        <f t="shared" si="37"/>
        <v/>
      </c>
      <c r="BJ61" s="69" t="str">
        <f t="shared" si="38"/>
        <v/>
      </c>
      <c r="BK61" s="49" t="str">
        <f t="shared" si="39"/>
        <v/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/>
      </c>
      <c r="CP61" s="69" t="str">
        <f t="shared" si="53"/>
        <v/>
      </c>
      <c r="CQ61" s="216" t="str">
        <f t="shared" si="54"/>
        <v/>
      </c>
      <c r="CR61" s="217" t="str">
        <f t="shared" si="80"/>
        <v/>
      </c>
      <c r="CS61" s="150" t="str">
        <f t="shared" si="5"/>
        <v/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/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/>
      </c>
      <c r="DI61" s="49" t="str">
        <f t="shared" si="60"/>
        <v/>
      </c>
      <c r="DJ61" s="43" t="s">
        <v>0</v>
      </c>
      <c r="DK61" s="48" t="str">
        <f t="shared" si="61"/>
        <v/>
      </c>
      <c r="DL61" s="49" t="str">
        <f t="shared" si="62"/>
        <v/>
      </c>
      <c r="DM61" s="43" t="s">
        <v>0</v>
      </c>
      <c r="DN61" s="48" t="str">
        <f t="shared" si="63"/>
        <v/>
      </c>
      <c r="DO61" s="49" t="str">
        <f t="shared" si="64"/>
        <v/>
      </c>
      <c r="DP61" s="43" t="s">
        <v>0</v>
      </c>
      <c r="DQ61" s="54" t="str">
        <f t="shared" si="65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6"/>
        <v/>
      </c>
      <c r="DU61" s="69" t="str">
        <f t="shared" si="9"/>
        <v/>
      </c>
      <c r="DV61" s="69" t="str">
        <f t="shared" si="67"/>
        <v/>
      </c>
      <c r="DW61" s="69" t="str">
        <f t="shared" si="68"/>
        <v/>
      </c>
      <c r="DX61" s="62" t="str">
        <f t="shared" si="69"/>
        <v/>
      </c>
      <c r="DY61" s="43" t="s">
        <v>0</v>
      </c>
      <c r="DZ61" s="54" t="str">
        <f>IF(AN61="","",MAX(DZ$12:DZ60)+1)</f>
        <v/>
      </c>
      <c r="EA61" s="69" t="str">
        <f t="shared" si="70"/>
        <v/>
      </c>
      <c r="EB61" s="69" t="str">
        <f t="shared" si="71"/>
        <v/>
      </c>
      <c r="EC61" s="69" t="str">
        <f t="shared" si="72"/>
        <v/>
      </c>
      <c r="ED61" s="69" t="str">
        <f t="shared" si="73"/>
        <v/>
      </c>
      <c r="EE61" s="69" t="str">
        <f t="shared" si="10"/>
        <v/>
      </c>
      <c r="EF61" s="69" t="str">
        <f t="shared" si="74"/>
        <v/>
      </c>
      <c r="EG61" s="69" t="str">
        <f t="shared" si="75"/>
        <v/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/>
      </c>
      <c r="EM61" s="43" t="s">
        <v>0</v>
      </c>
      <c r="EN61" s="16" t="str">
        <f t="shared" si="12"/>
        <v/>
      </c>
      <c r="EO61" s="43" t="s">
        <v>0</v>
      </c>
      <c r="EP61" s="167" t="str">
        <f t="shared" si="79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3"/>
        <v/>
      </c>
      <c r="P62" s="43"/>
      <c r="Q62" s="48" t="str">
        <f t="shared" si="14"/>
        <v/>
      </c>
      <c r="R62" s="69" t="str">
        <f>IF(Q62="","",IF(COUNTIF(Q$12:Q61,Q62)=0,R61+1,R61))</f>
        <v/>
      </c>
      <c r="S62" s="69" t="str">
        <f t="shared" si="15"/>
        <v/>
      </c>
      <c r="T62" s="69" t="str">
        <f t="shared" si="16"/>
        <v/>
      </c>
      <c r="U62" s="62" t="str">
        <f t="shared" si="17"/>
        <v/>
      </c>
      <c r="V62" s="43" t="s">
        <v>0</v>
      </c>
      <c r="W62" s="209" t="str">
        <f t="shared" si="18"/>
        <v/>
      </c>
      <c r="X62" s="259" t="str">
        <f t="shared" si="19"/>
        <v/>
      </c>
      <c r="Y62" s="210" t="str">
        <f t="shared" si="0"/>
        <v/>
      </c>
      <c r="Z62" s="43" t="s">
        <v>0</v>
      </c>
      <c r="AA62" s="48" t="str">
        <f t="shared" si="20"/>
        <v/>
      </c>
      <c r="AB62" s="69" t="str">
        <f t="shared" si="21"/>
        <v/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/>
      </c>
      <c r="AK62" s="150" t="str">
        <f t="shared" si="25"/>
        <v/>
      </c>
      <c r="AL62" s="43"/>
      <c r="AM62" s="48" t="str">
        <f t="shared" si="26"/>
        <v/>
      </c>
      <c r="AN62" s="27" t="str">
        <f t="shared" si="27"/>
        <v/>
      </c>
      <c r="AO62" s="69" t="str">
        <f t="shared" si="28"/>
        <v/>
      </c>
      <c r="AP62" s="69" t="str">
        <f t="shared" si="29"/>
        <v/>
      </c>
      <c r="AQ62" s="27" t="str">
        <f t="shared" si="30"/>
        <v/>
      </c>
      <c r="AR62" s="62" t="str">
        <f t="shared" si="31"/>
        <v/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/>
      </c>
      <c r="CP62" s="69" t="str">
        <f t="shared" si="53"/>
        <v/>
      </c>
      <c r="CQ62" s="216" t="str">
        <f t="shared" si="54"/>
        <v/>
      </c>
      <c r="CR62" s="217" t="str">
        <f t="shared" si="80"/>
        <v/>
      </c>
      <c r="CS62" s="150" t="str">
        <f t="shared" si="5"/>
        <v/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/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/>
      </c>
      <c r="DI62" s="49" t="str">
        <f t="shared" si="60"/>
        <v/>
      </c>
      <c r="DJ62" s="43" t="s">
        <v>0</v>
      </c>
      <c r="DK62" s="48" t="str">
        <f t="shared" si="61"/>
        <v/>
      </c>
      <c r="DL62" s="49" t="str">
        <f t="shared" si="62"/>
        <v/>
      </c>
      <c r="DM62" s="43" t="s">
        <v>0</v>
      </c>
      <c r="DN62" s="48" t="str">
        <f t="shared" si="63"/>
        <v/>
      </c>
      <c r="DO62" s="49" t="str">
        <f t="shared" si="64"/>
        <v/>
      </c>
      <c r="DP62" s="43" t="s">
        <v>0</v>
      </c>
      <c r="DQ62" s="54" t="str">
        <f t="shared" si="65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6"/>
        <v/>
      </c>
      <c r="DU62" s="69" t="str">
        <f t="shared" si="9"/>
        <v/>
      </c>
      <c r="DV62" s="69" t="str">
        <f t="shared" si="67"/>
        <v/>
      </c>
      <c r="DW62" s="69" t="str">
        <f t="shared" si="68"/>
        <v/>
      </c>
      <c r="DX62" s="62" t="str">
        <f t="shared" si="69"/>
        <v/>
      </c>
      <c r="DY62" s="43" t="s">
        <v>0</v>
      </c>
      <c r="DZ62" s="54" t="str">
        <f>IF(AN62="","",MAX(DZ$12:DZ61)+1)</f>
        <v/>
      </c>
      <c r="EA62" s="69" t="str">
        <f t="shared" si="70"/>
        <v/>
      </c>
      <c r="EB62" s="69" t="str">
        <f t="shared" si="71"/>
        <v/>
      </c>
      <c r="EC62" s="69" t="str">
        <f t="shared" si="72"/>
        <v/>
      </c>
      <c r="ED62" s="69" t="str">
        <f t="shared" si="73"/>
        <v/>
      </c>
      <c r="EE62" s="69" t="str">
        <f t="shared" si="10"/>
        <v/>
      </c>
      <c r="EF62" s="69" t="str">
        <f t="shared" si="74"/>
        <v/>
      </c>
      <c r="EG62" s="69" t="str">
        <f t="shared" si="75"/>
        <v/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/>
      </c>
      <c r="EM62" s="43" t="s">
        <v>0</v>
      </c>
      <c r="EN62" s="16" t="str">
        <f t="shared" si="12"/>
        <v/>
      </c>
      <c r="EO62" s="43" t="s">
        <v>0</v>
      </c>
      <c r="EP62" s="167" t="str">
        <f t="shared" si="79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3"/>
        <v/>
      </c>
      <c r="P63" s="43"/>
      <c r="Q63" s="48" t="str">
        <f t="shared" si="14"/>
        <v/>
      </c>
      <c r="R63" s="69" t="str">
        <f>IF(Q63="","",IF(COUNTIF(Q$12:Q62,Q63)=0,R62+1,R62))</f>
        <v/>
      </c>
      <c r="S63" s="69" t="str">
        <f t="shared" si="15"/>
        <v/>
      </c>
      <c r="T63" s="69" t="str">
        <f t="shared" si="16"/>
        <v/>
      </c>
      <c r="U63" s="62" t="str">
        <f t="shared" si="17"/>
        <v/>
      </c>
      <c r="V63" s="43" t="s">
        <v>0</v>
      </c>
      <c r="W63" s="209" t="str">
        <f t="shared" si="18"/>
        <v/>
      </c>
      <c r="X63" s="259" t="str">
        <f t="shared" si="19"/>
        <v/>
      </c>
      <c r="Y63" s="210" t="str">
        <f t="shared" si="0"/>
        <v/>
      </c>
      <c r="Z63" s="43" t="s">
        <v>0</v>
      </c>
      <c r="AA63" s="48" t="str">
        <f t="shared" si="20"/>
        <v/>
      </c>
      <c r="AB63" s="69" t="str">
        <f t="shared" si="21"/>
        <v/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/>
      </c>
      <c r="AK63" s="150" t="str">
        <f t="shared" si="25"/>
        <v/>
      </c>
      <c r="AL63" s="43"/>
      <c r="AM63" s="48" t="str">
        <f t="shared" si="26"/>
        <v/>
      </c>
      <c r="AN63" s="27" t="str">
        <f t="shared" si="27"/>
        <v/>
      </c>
      <c r="AO63" s="69" t="str">
        <f t="shared" si="28"/>
        <v/>
      </c>
      <c r="AP63" s="69" t="str">
        <f t="shared" si="29"/>
        <v/>
      </c>
      <c r="AQ63" s="27" t="str">
        <f t="shared" si="30"/>
        <v/>
      </c>
      <c r="AR63" s="62" t="str">
        <f t="shared" si="31"/>
        <v/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/>
      </c>
      <c r="BI63" s="27" t="str">
        <f t="shared" si="37"/>
        <v/>
      </c>
      <c r="BJ63" s="69" t="str">
        <f t="shared" si="38"/>
        <v/>
      </c>
      <c r="BK63" s="49" t="str">
        <f t="shared" si="39"/>
        <v/>
      </c>
      <c r="BL63" s="43" t="s">
        <v>0</v>
      </c>
      <c r="BM63" s="48" t="str">
        <f t="shared" si="40"/>
        <v/>
      </c>
      <c r="BN63" s="27" t="str">
        <f t="shared" si="41"/>
        <v/>
      </c>
      <c r="BO63" s="69" t="str">
        <f t="shared" si="42"/>
        <v/>
      </c>
      <c r="BP63" s="69" t="str">
        <f t="shared" si="2"/>
        <v/>
      </c>
      <c r="BQ63" s="27" t="str">
        <f t="shared" si="3"/>
        <v/>
      </c>
      <c r="BR63" s="27" t="str" cm="1">
        <f t="array" ref="BR63">IFERROR(""&amp;INDEX(regNatjecatelj_klub,DI63),"")</f>
        <v/>
      </c>
      <c r="BS63" s="82" t="str">
        <f t="shared" si="43"/>
        <v/>
      </c>
      <c r="BT63" s="62" t="str">
        <f t="shared" si="44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/>
      </c>
      <c r="CP63" s="69" t="str">
        <f t="shared" si="53"/>
        <v/>
      </c>
      <c r="CQ63" s="216" t="str">
        <f t="shared" si="54"/>
        <v/>
      </c>
      <c r="CR63" s="217" t="str">
        <f t="shared" si="80"/>
        <v/>
      </c>
      <c r="CS63" s="150" t="str">
        <f t="shared" si="5"/>
        <v/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/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/>
      </c>
      <c r="DI63" s="49" t="str">
        <f t="shared" si="60"/>
        <v/>
      </c>
      <c r="DJ63" s="43" t="s">
        <v>0</v>
      </c>
      <c r="DK63" s="48" t="str">
        <f t="shared" si="61"/>
        <v/>
      </c>
      <c r="DL63" s="49" t="str">
        <f t="shared" si="62"/>
        <v/>
      </c>
      <c r="DM63" s="43" t="s">
        <v>0</v>
      </c>
      <c r="DN63" s="48" t="str">
        <f t="shared" si="63"/>
        <v/>
      </c>
      <c r="DO63" s="49" t="str">
        <f t="shared" si="64"/>
        <v/>
      </c>
      <c r="DP63" s="43" t="s">
        <v>0</v>
      </c>
      <c r="DQ63" s="54" t="str">
        <f t="shared" si="65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6"/>
        <v/>
      </c>
      <c r="DU63" s="69" t="str">
        <f t="shared" si="9"/>
        <v/>
      </c>
      <c r="DV63" s="69" t="str">
        <f t="shared" si="67"/>
        <v/>
      </c>
      <c r="DW63" s="69" t="str">
        <f t="shared" si="68"/>
        <v/>
      </c>
      <c r="DX63" s="62" t="str">
        <f t="shared" si="69"/>
        <v/>
      </c>
      <c r="DY63" s="43" t="s">
        <v>0</v>
      </c>
      <c r="DZ63" s="54" t="str">
        <f>IF(AN63="","",MAX(DZ$12:DZ62)+1)</f>
        <v/>
      </c>
      <c r="EA63" s="69" t="str">
        <f t="shared" si="70"/>
        <v/>
      </c>
      <c r="EB63" s="69" t="str">
        <f t="shared" si="71"/>
        <v/>
      </c>
      <c r="EC63" s="69" t="str">
        <f t="shared" si="72"/>
        <v/>
      </c>
      <c r="ED63" s="69" t="str">
        <f t="shared" si="73"/>
        <v/>
      </c>
      <c r="EE63" s="69" t="str">
        <f t="shared" si="10"/>
        <v/>
      </c>
      <c r="EF63" s="69" t="str">
        <f t="shared" si="74"/>
        <v/>
      </c>
      <c r="EG63" s="69" t="str">
        <f t="shared" si="75"/>
        <v/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/>
      </c>
      <c r="EM63" s="43" t="s">
        <v>0</v>
      </c>
      <c r="EN63" s="16" t="str">
        <f t="shared" si="12"/>
        <v/>
      </c>
      <c r="EO63" s="43" t="s">
        <v>0</v>
      </c>
      <c r="EP63" s="167" t="str">
        <f t="shared" si="79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3"/>
        <v/>
      </c>
      <c r="P64" s="43"/>
      <c r="Q64" s="48" t="str">
        <f t="shared" si="14"/>
        <v/>
      </c>
      <c r="R64" s="69" t="str">
        <f>IF(Q64="","",IF(COUNTIF(Q$12:Q63,Q64)=0,R63+1,R63))</f>
        <v/>
      </c>
      <c r="S64" s="69" t="str">
        <f t="shared" si="15"/>
        <v/>
      </c>
      <c r="T64" s="69" t="str">
        <f t="shared" si="16"/>
        <v/>
      </c>
      <c r="U64" s="62" t="str">
        <f t="shared" si="17"/>
        <v/>
      </c>
      <c r="V64" s="43" t="s">
        <v>0</v>
      </c>
      <c r="W64" s="209" t="str">
        <f t="shared" si="18"/>
        <v/>
      </c>
      <c r="X64" s="259" t="str">
        <f t="shared" si="19"/>
        <v/>
      </c>
      <c r="Y64" s="210" t="str">
        <f t="shared" si="0"/>
        <v/>
      </c>
      <c r="Z64" s="43" t="s">
        <v>0</v>
      </c>
      <c r="AA64" s="48" t="str">
        <f t="shared" si="20"/>
        <v/>
      </c>
      <c r="AB64" s="69" t="str">
        <f t="shared" si="21"/>
        <v/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/>
      </c>
      <c r="CP64" s="69" t="str">
        <f t="shared" si="53"/>
        <v/>
      </c>
      <c r="CQ64" s="216" t="str">
        <f t="shared" si="54"/>
        <v/>
      </c>
      <c r="CR64" s="217" t="str">
        <f t="shared" si="80"/>
        <v/>
      </c>
      <c r="CS64" s="150" t="str">
        <f t="shared" si="5"/>
        <v/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/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/>
      </c>
      <c r="DI64" s="49" t="str">
        <f t="shared" si="60"/>
        <v/>
      </c>
      <c r="DJ64" s="43" t="s">
        <v>0</v>
      </c>
      <c r="DK64" s="48" t="str">
        <f t="shared" si="61"/>
        <v/>
      </c>
      <c r="DL64" s="49" t="str">
        <f t="shared" si="62"/>
        <v/>
      </c>
      <c r="DM64" s="43" t="s">
        <v>0</v>
      </c>
      <c r="DN64" s="48" t="str">
        <f t="shared" si="63"/>
        <v/>
      </c>
      <c r="DO64" s="49" t="str">
        <f t="shared" si="64"/>
        <v/>
      </c>
      <c r="DP64" s="43" t="s">
        <v>0</v>
      </c>
      <c r="DQ64" s="54" t="str">
        <f t="shared" si="65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6"/>
        <v/>
      </c>
      <c r="DU64" s="69" t="str">
        <f t="shared" si="9"/>
        <v/>
      </c>
      <c r="DV64" s="69" t="str">
        <f t="shared" si="67"/>
        <v/>
      </c>
      <c r="DW64" s="69" t="str">
        <f t="shared" si="68"/>
        <v/>
      </c>
      <c r="DX64" s="62" t="str">
        <f t="shared" si="69"/>
        <v/>
      </c>
      <c r="DY64" s="43" t="s">
        <v>0</v>
      </c>
      <c r="DZ64" s="54" t="str">
        <f>IF(AN64="","",MAX(DZ$12:DZ63)+1)</f>
        <v/>
      </c>
      <c r="EA64" s="69" t="str">
        <f t="shared" si="70"/>
        <v/>
      </c>
      <c r="EB64" s="69" t="str">
        <f t="shared" si="71"/>
        <v/>
      </c>
      <c r="EC64" s="69" t="str">
        <f t="shared" si="72"/>
        <v/>
      </c>
      <c r="ED64" s="69" t="str">
        <f t="shared" si="73"/>
        <v/>
      </c>
      <c r="EE64" s="69" t="str">
        <f t="shared" si="10"/>
        <v/>
      </c>
      <c r="EF64" s="69" t="str">
        <f t="shared" si="74"/>
        <v/>
      </c>
      <c r="EG64" s="69" t="str">
        <f t="shared" si="75"/>
        <v/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/>
      </c>
      <c r="EM64" s="43" t="s">
        <v>0</v>
      </c>
      <c r="EN64" s="16" t="str">
        <f t="shared" si="12"/>
        <v/>
      </c>
      <c r="EO64" s="43" t="s">
        <v>0</v>
      </c>
      <c r="EP64" s="167" t="str">
        <f t="shared" si="79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3"/>
        <v/>
      </c>
      <c r="P65" s="43"/>
      <c r="Q65" s="48" t="str">
        <f t="shared" si="14"/>
        <v/>
      </c>
      <c r="R65" s="69" t="str">
        <f>IF(Q65="","",IF(COUNTIF(Q$12:Q64,Q65)=0,R64+1,R64))</f>
        <v/>
      </c>
      <c r="S65" s="69" t="str">
        <f t="shared" si="15"/>
        <v/>
      </c>
      <c r="T65" s="69" t="str">
        <f t="shared" si="16"/>
        <v/>
      </c>
      <c r="U65" s="62" t="str">
        <f t="shared" si="17"/>
        <v/>
      </c>
      <c r="V65" s="43" t="s">
        <v>0</v>
      </c>
      <c r="W65" s="209" t="str">
        <f t="shared" si="18"/>
        <v/>
      </c>
      <c r="X65" s="259" t="str">
        <f t="shared" si="19"/>
        <v/>
      </c>
      <c r="Y65" s="210" t="str">
        <f t="shared" si="0"/>
        <v/>
      </c>
      <c r="Z65" s="43" t="s">
        <v>0</v>
      </c>
      <c r="AA65" s="48" t="str">
        <f t="shared" si="20"/>
        <v/>
      </c>
      <c r="AB65" s="69" t="str">
        <f t="shared" si="21"/>
        <v/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/>
      </c>
      <c r="CP65" s="69" t="str">
        <f t="shared" si="53"/>
        <v/>
      </c>
      <c r="CQ65" s="216" t="str">
        <f t="shared" si="54"/>
        <v/>
      </c>
      <c r="CR65" s="217" t="str">
        <f t="shared" si="80"/>
        <v/>
      </c>
      <c r="CS65" s="150" t="str">
        <f t="shared" si="5"/>
        <v/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/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/>
      </c>
      <c r="DI65" s="49" t="str">
        <f t="shared" si="60"/>
        <v/>
      </c>
      <c r="DJ65" s="43" t="s">
        <v>0</v>
      </c>
      <c r="DK65" s="48" t="str">
        <f t="shared" si="61"/>
        <v/>
      </c>
      <c r="DL65" s="49" t="str">
        <f t="shared" si="62"/>
        <v/>
      </c>
      <c r="DM65" s="43" t="s">
        <v>0</v>
      </c>
      <c r="DN65" s="48" t="str">
        <f t="shared" si="63"/>
        <v/>
      </c>
      <c r="DO65" s="49" t="str">
        <f t="shared" si="64"/>
        <v/>
      </c>
      <c r="DP65" s="43" t="s">
        <v>0</v>
      </c>
      <c r="DQ65" s="54" t="str">
        <f t="shared" si="65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6"/>
        <v/>
      </c>
      <c r="DU65" s="69" t="str">
        <f t="shared" si="9"/>
        <v/>
      </c>
      <c r="DV65" s="69" t="str">
        <f t="shared" si="67"/>
        <v/>
      </c>
      <c r="DW65" s="69" t="str">
        <f t="shared" si="68"/>
        <v/>
      </c>
      <c r="DX65" s="62" t="str">
        <f t="shared" si="69"/>
        <v/>
      </c>
      <c r="DY65" s="43" t="s">
        <v>0</v>
      </c>
      <c r="DZ65" s="54" t="str">
        <f>IF(AN65="","",MAX(DZ$12:DZ64)+1)</f>
        <v/>
      </c>
      <c r="EA65" s="69" t="str">
        <f t="shared" si="70"/>
        <v/>
      </c>
      <c r="EB65" s="69" t="str">
        <f t="shared" si="71"/>
        <v/>
      </c>
      <c r="EC65" s="69" t="str">
        <f t="shared" si="72"/>
        <v/>
      </c>
      <c r="ED65" s="69" t="str">
        <f t="shared" si="73"/>
        <v/>
      </c>
      <c r="EE65" s="69" t="str">
        <f t="shared" si="10"/>
        <v/>
      </c>
      <c r="EF65" s="69" t="str">
        <f t="shared" si="74"/>
        <v/>
      </c>
      <c r="EG65" s="69" t="str">
        <f t="shared" si="75"/>
        <v/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/>
      </c>
      <c r="EM65" s="43" t="s">
        <v>0</v>
      </c>
      <c r="EN65" s="16" t="str">
        <f t="shared" si="12"/>
        <v/>
      </c>
      <c r="EO65" s="43" t="s">
        <v>0</v>
      </c>
      <c r="EP65" s="167" t="str">
        <f t="shared" si="79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3"/>
        <v/>
      </c>
      <c r="P66" s="43"/>
      <c r="Q66" s="48" t="str">
        <f t="shared" si="14"/>
        <v/>
      </c>
      <c r="R66" s="69" t="str">
        <f>IF(Q66="","",IF(COUNTIF(Q$12:Q65,Q66)=0,R65+1,R65))</f>
        <v/>
      </c>
      <c r="S66" s="69" t="str">
        <f t="shared" si="15"/>
        <v/>
      </c>
      <c r="T66" s="69" t="str">
        <f t="shared" si="16"/>
        <v/>
      </c>
      <c r="U66" s="62" t="str">
        <f t="shared" si="17"/>
        <v/>
      </c>
      <c r="V66" s="43" t="s">
        <v>0</v>
      </c>
      <c r="W66" s="209" t="str">
        <f t="shared" si="18"/>
        <v/>
      </c>
      <c r="X66" s="259" t="str">
        <f t="shared" si="19"/>
        <v/>
      </c>
      <c r="Y66" s="210" t="str">
        <f t="shared" si="0"/>
        <v/>
      </c>
      <c r="Z66" s="43" t="s">
        <v>0</v>
      </c>
      <c r="AA66" s="48" t="str">
        <f t="shared" si="20"/>
        <v/>
      </c>
      <c r="AB66" s="69" t="str">
        <f t="shared" si="21"/>
        <v/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/>
      </c>
      <c r="AK66" s="150" t="str">
        <f t="shared" si="25"/>
        <v/>
      </c>
      <c r="AL66" s="43"/>
      <c r="AM66" s="48" t="str">
        <f t="shared" si="26"/>
        <v/>
      </c>
      <c r="AN66" s="27" t="str">
        <f t="shared" si="27"/>
        <v/>
      </c>
      <c r="AO66" s="69" t="str">
        <f t="shared" si="28"/>
        <v/>
      </c>
      <c r="AP66" s="69" t="str">
        <f t="shared" si="29"/>
        <v/>
      </c>
      <c r="AQ66" s="27" t="str">
        <f t="shared" si="30"/>
        <v/>
      </c>
      <c r="AR66" s="62" t="str">
        <f t="shared" si="31"/>
        <v/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/>
      </c>
      <c r="CP66" s="69" t="str">
        <f t="shared" si="53"/>
        <v/>
      </c>
      <c r="CQ66" s="216" t="str">
        <f t="shared" si="54"/>
        <v/>
      </c>
      <c r="CR66" s="217" t="str">
        <f t="shared" si="80"/>
        <v/>
      </c>
      <c r="CS66" s="150" t="str">
        <f t="shared" si="5"/>
        <v/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/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/>
      </c>
      <c r="DI66" s="49" t="str">
        <f t="shared" si="60"/>
        <v/>
      </c>
      <c r="DJ66" s="43" t="s">
        <v>0</v>
      </c>
      <c r="DK66" s="48" t="str">
        <f t="shared" si="61"/>
        <v/>
      </c>
      <c r="DL66" s="49" t="str">
        <f t="shared" si="62"/>
        <v/>
      </c>
      <c r="DM66" s="43" t="s">
        <v>0</v>
      </c>
      <c r="DN66" s="48" t="str">
        <f t="shared" si="63"/>
        <v/>
      </c>
      <c r="DO66" s="49" t="str">
        <f t="shared" si="64"/>
        <v/>
      </c>
      <c r="DP66" s="43" t="s">
        <v>0</v>
      </c>
      <c r="DQ66" s="54" t="str">
        <f t="shared" si="65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6"/>
        <v/>
      </c>
      <c r="DU66" s="69" t="str">
        <f t="shared" si="9"/>
        <v/>
      </c>
      <c r="DV66" s="69" t="str">
        <f t="shared" si="67"/>
        <v/>
      </c>
      <c r="DW66" s="69" t="str">
        <f t="shared" si="68"/>
        <v/>
      </c>
      <c r="DX66" s="62" t="str">
        <f t="shared" si="69"/>
        <v/>
      </c>
      <c r="DY66" s="43" t="s">
        <v>0</v>
      </c>
      <c r="DZ66" s="54" t="str">
        <f>IF(AN66="","",MAX(DZ$12:DZ65)+1)</f>
        <v/>
      </c>
      <c r="EA66" s="69" t="str">
        <f t="shared" si="70"/>
        <v/>
      </c>
      <c r="EB66" s="69" t="str">
        <f t="shared" si="71"/>
        <v/>
      </c>
      <c r="EC66" s="69" t="str">
        <f t="shared" si="72"/>
        <v/>
      </c>
      <c r="ED66" s="69" t="str">
        <f t="shared" si="73"/>
        <v/>
      </c>
      <c r="EE66" s="69" t="str">
        <f t="shared" si="10"/>
        <v/>
      </c>
      <c r="EF66" s="69" t="str">
        <f t="shared" si="74"/>
        <v/>
      </c>
      <c r="EG66" s="69" t="str">
        <f t="shared" si="75"/>
        <v/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/>
      </c>
      <c r="EM66" s="43" t="s">
        <v>0</v>
      </c>
      <c r="EN66" s="16" t="str">
        <f t="shared" si="12"/>
        <v/>
      </c>
      <c r="EO66" s="43" t="s">
        <v>0</v>
      </c>
      <c r="EP66" s="167" t="str">
        <f t="shared" si="79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3"/>
        <v/>
      </c>
      <c r="P67" s="43"/>
      <c r="Q67" s="48" t="str">
        <f t="shared" si="14"/>
        <v/>
      </c>
      <c r="R67" s="69" t="str">
        <f>IF(Q67="","",IF(COUNTIF(Q$12:Q66,Q67)=0,R66+1,R66))</f>
        <v/>
      </c>
      <c r="S67" s="69" t="str">
        <f t="shared" si="15"/>
        <v/>
      </c>
      <c r="T67" s="69" t="str">
        <f t="shared" si="16"/>
        <v/>
      </c>
      <c r="U67" s="62" t="str">
        <f t="shared" si="17"/>
        <v/>
      </c>
      <c r="V67" s="43" t="s">
        <v>0</v>
      </c>
      <c r="W67" s="209" t="str">
        <f t="shared" si="18"/>
        <v/>
      </c>
      <c r="X67" s="259" t="str">
        <f t="shared" si="19"/>
        <v/>
      </c>
      <c r="Y67" s="210" t="str">
        <f t="shared" si="0"/>
        <v/>
      </c>
      <c r="Z67" s="43" t="s">
        <v>0</v>
      </c>
      <c r="AA67" s="48" t="str">
        <f t="shared" si="20"/>
        <v/>
      </c>
      <c r="AB67" s="69" t="str">
        <f t="shared" si="21"/>
        <v/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/>
      </c>
      <c r="CP67" s="69" t="str">
        <f t="shared" si="53"/>
        <v/>
      </c>
      <c r="CQ67" s="216" t="str">
        <f t="shared" si="54"/>
        <v/>
      </c>
      <c r="CR67" s="217" t="str">
        <f t="shared" si="80"/>
        <v/>
      </c>
      <c r="CS67" s="150" t="str">
        <f t="shared" si="5"/>
        <v/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/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/>
      </c>
      <c r="DI67" s="49" t="str">
        <f t="shared" si="60"/>
        <v/>
      </c>
      <c r="DJ67" s="43" t="s">
        <v>0</v>
      </c>
      <c r="DK67" s="48" t="str">
        <f t="shared" si="61"/>
        <v/>
      </c>
      <c r="DL67" s="49" t="str">
        <f t="shared" si="62"/>
        <v/>
      </c>
      <c r="DM67" s="43" t="s">
        <v>0</v>
      </c>
      <c r="DN67" s="48" t="str">
        <f t="shared" si="63"/>
        <v/>
      </c>
      <c r="DO67" s="49" t="str">
        <f t="shared" si="64"/>
        <v/>
      </c>
      <c r="DP67" s="43" t="s">
        <v>0</v>
      </c>
      <c r="DQ67" s="54" t="str">
        <f t="shared" si="65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6"/>
        <v/>
      </c>
      <c r="DU67" s="69" t="str">
        <f t="shared" si="9"/>
        <v/>
      </c>
      <c r="DV67" s="69" t="str">
        <f t="shared" si="67"/>
        <v/>
      </c>
      <c r="DW67" s="69" t="str">
        <f t="shared" si="68"/>
        <v/>
      </c>
      <c r="DX67" s="62" t="str">
        <f t="shared" si="69"/>
        <v/>
      </c>
      <c r="DY67" s="43" t="s">
        <v>0</v>
      </c>
      <c r="DZ67" s="54" t="str">
        <f>IF(AN67="","",MAX(DZ$12:DZ66)+1)</f>
        <v/>
      </c>
      <c r="EA67" s="69" t="str">
        <f t="shared" si="70"/>
        <v/>
      </c>
      <c r="EB67" s="69" t="str">
        <f t="shared" si="71"/>
        <v/>
      </c>
      <c r="EC67" s="69" t="str">
        <f t="shared" si="72"/>
        <v/>
      </c>
      <c r="ED67" s="69" t="str">
        <f t="shared" si="73"/>
        <v/>
      </c>
      <c r="EE67" s="69" t="str">
        <f t="shared" si="10"/>
        <v/>
      </c>
      <c r="EF67" s="69" t="str">
        <f t="shared" si="74"/>
        <v/>
      </c>
      <c r="EG67" s="69" t="str">
        <f t="shared" si="75"/>
        <v/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/>
      </c>
      <c r="EM67" s="43" t="s">
        <v>0</v>
      </c>
      <c r="EN67" s="16" t="str">
        <f t="shared" si="12"/>
        <v/>
      </c>
      <c r="EO67" s="43" t="s">
        <v>0</v>
      </c>
      <c r="EP67" s="167" t="str">
        <f t="shared" si="79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3"/>
        <v/>
      </c>
      <c r="P68" s="43"/>
      <c r="Q68" s="48" t="str">
        <f t="shared" si="14"/>
        <v/>
      </c>
      <c r="R68" s="69" t="str">
        <f>IF(Q68="","",IF(COUNTIF(Q$12:Q67,Q68)=0,R67+1,R67))</f>
        <v/>
      </c>
      <c r="S68" s="69" t="str">
        <f t="shared" si="15"/>
        <v/>
      </c>
      <c r="T68" s="69" t="str">
        <f t="shared" si="16"/>
        <v/>
      </c>
      <c r="U68" s="62" t="str">
        <f t="shared" si="17"/>
        <v/>
      </c>
      <c r="V68" s="43" t="s">
        <v>0</v>
      </c>
      <c r="W68" s="209" t="str">
        <f t="shared" si="18"/>
        <v/>
      </c>
      <c r="X68" s="259" t="str">
        <f t="shared" si="19"/>
        <v/>
      </c>
      <c r="Y68" s="210" t="str">
        <f t="shared" si="0"/>
        <v/>
      </c>
      <c r="Z68" s="43" t="s">
        <v>0</v>
      </c>
      <c r="AA68" s="48" t="str">
        <f t="shared" si="20"/>
        <v/>
      </c>
      <c r="AB68" s="69" t="str">
        <f t="shared" si="21"/>
        <v/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/>
      </c>
      <c r="AK68" s="150" t="str">
        <f t="shared" si="25"/>
        <v/>
      </c>
      <c r="AL68" s="43"/>
      <c r="AM68" s="48" t="str">
        <f t="shared" si="26"/>
        <v/>
      </c>
      <c r="AN68" s="27" t="str">
        <f t="shared" si="27"/>
        <v/>
      </c>
      <c r="AO68" s="69" t="str">
        <f t="shared" si="28"/>
        <v/>
      </c>
      <c r="AP68" s="69" t="str">
        <f t="shared" si="29"/>
        <v/>
      </c>
      <c r="AQ68" s="27" t="str">
        <f t="shared" si="30"/>
        <v/>
      </c>
      <c r="AR68" s="62" t="str">
        <f t="shared" si="31"/>
        <v/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/>
      </c>
      <c r="BI68" s="27" t="str">
        <f t="shared" si="37"/>
        <v/>
      </c>
      <c r="BJ68" s="69" t="str">
        <f t="shared" si="38"/>
        <v/>
      </c>
      <c r="BK68" s="49" t="str">
        <f t="shared" si="39"/>
        <v/>
      </c>
      <c r="BL68" s="43" t="s">
        <v>0</v>
      </c>
      <c r="BM68" s="48" t="str">
        <f t="shared" si="40"/>
        <v/>
      </c>
      <c r="BN68" s="27" t="str">
        <f t="shared" si="41"/>
        <v/>
      </c>
      <c r="BO68" s="69" t="str">
        <f t="shared" si="42"/>
        <v/>
      </c>
      <c r="BP68" s="69" t="str">
        <f t="shared" si="2"/>
        <v/>
      </c>
      <c r="BQ68" s="27" t="str">
        <f t="shared" si="3"/>
        <v/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/>
      </c>
      <c r="CP68" s="69" t="str">
        <f t="shared" si="53"/>
        <v/>
      </c>
      <c r="CQ68" s="216" t="str">
        <f t="shared" si="54"/>
        <v/>
      </c>
      <c r="CR68" s="217" t="str">
        <f t="shared" si="80"/>
        <v/>
      </c>
      <c r="CS68" s="150" t="str">
        <f t="shared" si="5"/>
        <v/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/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/>
      </c>
      <c r="DI68" s="49" t="str">
        <f t="shared" si="60"/>
        <v/>
      </c>
      <c r="DJ68" s="43" t="s">
        <v>0</v>
      </c>
      <c r="DK68" s="48" t="str">
        <f t="shared" si="61"/>
        <v/>
      </c>
      <c r="DL68" s="49" t="str">
        <f t="shared" si="62"/>
        <v/>
      </c>
      <c r="DM68" s="43" t="s">
        <v>0</v>
      </c>
      <c r="DN68" s="48" t="str">
        <f t="shared" si="63"/>
        <v/>
      </c>
      <c r="DO68" s="49" t="str">
        <f t="shared" si="64"/>
        <v/>
      </c>
      <c r="DP68" s="43" t="s">
        <v>0</v>
      </c>
      <c r="DQ68" s="54" t="str">
        <f t="shared" si="65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6"/>
        <v/>
      </c>
      <c r="DU68" s="69" t="str">
        <f t="shared" si="9"/>
        <v/>
      </c>
      <c r="DV68" s="69" t="str">
        <f t="shared" si="67"/>
        <v/>
      </c>
      <c r="DW68" s="69" t="str">
        <f t="shared" si="68"/>
        <v/>
      </c>
      <c r="DX68" s="62" t="str">
        <f t="shared" si="69"/>
        <v/>
      </c>
      <c r="DY68" s="43" t="s">
        <v>0</v>
      </c>
      <c r="DZ68" s="54" t="str">
        <f>IF(AN68="","",MAX(DZ$12:DZ67)+1)</f>
        <v/>
      </c>
      <c r="EA68" s="69" t="str">
        <f t="shared" si="70"/>
        <v/>
      </c>
      <c r="EB68" s="69" t="str">
        <f t="shared" si="71"/>
        <v/>
      </c>
      <c r="EC68" s="69" t="str">
        <f t="shared" si="72"/>
        <v/>
      </c>
      <c r="ED68" s="69" t="str">
        <f t="shared" si="73"/>
        <v/>
      </c>
      <c r="EE68" s="69" t="str">
        <f t="shared" si="10"/>
        <v/>
      </c>
      <c r="EF68" s="69" t="str">
        <f t="shared" si="74"/>
        <v/>
      </c>
      <c r="EG68" s="69" t="str">
        <f t="shared" si="75"/>
        <v/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/>
      </c>
      <c r="EM68" s="43" t="s">
        <v>0</v>
      </c>
      <c r="EN68" s="16" t="str">
        <f t="shared" si="12"/>
        <v/>
      </c>
      <c r="EO68" s="43" t="s">
        <v>0</v>
      </c>
      <c r="EP68" s="167" t="str">
        <f t="shared" si="79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3"/>
        <v/>
      </c>
      <c r="P69" s="43"/>
      <c r="Q69" s="48" t="str">
        <f t="shared" si="14"/>
        <v/>
      </c>
      <c r="R69" s="69" t="str">
        <f>IF(Q69="","",IF(COUNTIF(Q$12:Q68,Q69)=0,R68+1,R68))</f>
        <v/>
      </c>
      <c r="S69" s="69" t="str">
        <f t="shared" si="15"/>
        <v/>
      </c>
      <c r="T69" s="69" t="str">
        <f t="shared" si="16"/>
        <v/>
      </c>
      <c r="U69" s="62" t="str">
        <f t="shared" si="17"/>
        <v/>
      </c>
      <c r="V69" s="43" t="s">
        <v>0</v>
      </c>
      <c r="W69" s="209" t="str">
        <f t="shared" si="18"/>
        <v/>
      </c>
      <c r="X69" s="259" t="str">
        <f t="shared" si="19"/>
        <v/>
      </c>
      <c r="Y69" s="210" t="str">
        <f t="shared" si="0"/>
        <v/>
      </c>
      <c r="Z69" s="43" t="s">
        <v>0</v>
      </c>
      <c r="AA69" s="48" t="str">
        <f t="shared" si="20"/>
        <v/>
      </c>
      <c r="AB69" s="69" t="str">
        <f t="shared" si="21"/>
        <v/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/>
      </c>
      <c r="AK69" s="150" t="str">
        <f t="shared" si="25"/>
        <v/>
      </c>
      <c r="AL69" s="43"/>
      <c r="AM69" s="48" t="str">
        <f t="shared" si="26"/>
        <v/>
      </c>
      <c r="AN69" s="27" t="str">
        <f t="shared" si="27"/>
        <v/>
      </c>
      <c r="AO69" s="69" t="str">
        <f t="shared" si="28"/>
        <v/>
      </c>
      <c r="AP69" s="69" t="str">
        <f t="shared" si="29"/>
        <v/>
      </c>
      <c r="AQ69" s="27" t="str">
        <f t="shared" si="30"/>
        <v/>
      </c>
      <c r="AR69" s="62" t="str">
        <f t="shared" si="31"/>
        <v/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/>
      </c>
      <c r="BI69" s="27" t="str">
        <f t="shared" si="37"/>
        <v/>
      </c>
      <c r="BJ69" s="69" t="str">
        <f t="shared" si="38"/>
        <v/>
      </c>
      <c r="BK69" s="49" t="str">
        <f t="shared" si="39"/>
        <v/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/>
      </c>
      <c r="CP69" s="69" t="str">
        <f t="shared" si="53"/>
        <v/>
      </c>
      <c r="CQ69" s="216" t="str">
        <f t="shared" si="54"/>
        <v/>
      </c>
      <c r="CR69" s="217" t="str">
        <f t="shared" si="80"/>
        <v/>
      </c>
      <c r="CS69" s="150" t="str">
        <f t="shared" si="5"/>
        <v/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/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/>
      </c>
      <c r="DI69" s="49" t="str">
        <f t="shared" si="60"/>
        <v/>
      </c>
      <c r="DJ69" s="43" t="s">
        <v>0</v>
      </c>
      <c r="DK69" s="48" t="str">
        <f t="shared" si="61"/>
        <v/>
      </c>
      <c r="DL69" s="49" t="str">
        <f t="shared" si="62"/>
        <v/>
      </c>
      <c r="DM69" s="43" t="s">
        <v>0</v>
      </c>
      <c r="DN69" s="48" t="str">
        <f t="shared" si="63"/>
        <v/>
      </c>
      <c r="DO69" s="49" t="str">
        <f t="shared" si="64"/>
        <v/>
      </c>
      <c r="DP69" s="43" t="s">
        <v>0</v>
      </c>
      <c r="DQ69" s="54" t="str">
        <f t="shared" si="65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6"/>
        <v/>
      </c>
      <c r="DU69" s="69" t="str">
        <f t="shared" si="9"/>
        <v/>
      </c>
      <c r="DV69" s="69" t="str">
        <f t="shared" si="67"/>
        <v/>
      </c>
      <c r="DW69" s="69" t="str">
        <f t="shared" si="68"/>
        <v/>
      </c>
      <c r="DX69" s="62" t="str">
        <f t="shared" si="69"/>
        <v/>
      </c>
      <c r="DY69" s="43" t="s">
        <v>0</v>
      </c>
      <c r="DZ69" s="54" t="str">
        <f>IF(AN69="","",MAX(DZ$12:DZ68)+1)</f>
        <v/>
      </c>
      <c r="EA69" s="69" t="str">
        <f t="shared" si="70"/>
        <v/>
      </c>
      <c r="EB69" s="69" t="str">
        <f t="shared" si="71"/>
        <v/>
      </c>
      <c r="EC69" s="69" t="str">
        <f t="shared" si="72"/>
        <v/>
      </c>
      <c r="ED69" s="69" t="str">
        <f t="shared" si="73"/>
        <v/>
      </c>
      <c r="EE69" s="69" t="str">
        <f t="shared" si="10"/>
        <v/>
      </c>
      <c r="EF69" s="69" t="str">
        <f t="shared" si="74"/>
        <v/>
      </c>
      <c r="EG69" s="69" t="str">
        <f t="shared" si="75"/>
        <v/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/>
      </c>
      <c r="EM69" s="43" t="s">
        <v>0</v>
      </c>
      <c r="EN69" s="16" t="str">
        <f t="shared" si="12"/>
        <v/>
      </c>
      <c r="EO69" s="43" t="s">
        <v>0</v>
      </c>
      <c r="EP69" s="167" t="str">
        <f t="shared" si="79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3"/>
        <v/>
      </c>
      <c r="P70" s="43"/>
      <c r="Q70" s="48" t="str">
        <f t="shared" si="14"/>
        <v/>
      </c>
      <c r="R70" s="69" t="str">
        <f>IF(Q70="","",IF(COUNTIF(Q$12:Q69,Q70)=0,R69+1,R69))</f>
        <v/>
      </c>
      <c r="S70" s="69" t="str">
        <f t="shared" si="15"/>
        <v/>
      </c>
      <c r="T70" s="69" t="str">
        <f t="shared" si="16"/>
        <v/>
      </c>
      <c r="U70" s="62" t="str">
        <f t="shared" si="17"/>
        <v/>
      </c>
      <c r="V70" s="43" t="s">
        <v>0</v>
      </c>
      <c r="W70" s="209" t="str">
        <f t="shared" si="18"/>
        <v/>
      </c>
      <c r="X70" s="259" t="str">
        <f t="shared" si="19"/>
        <v/>
      </c>
      <c r="Y70" s="210" t="str">
        <f t="shared" si="0"/>
        <v/>
      </c>
      <c r="Z70" s="43" t="s">
        <v>0</v>
      </c>
      <c r="AA70" s="48" t="str">
        <f t="shared" si="20"/>
        <v/>
      </c>
      <c r="AB70" s="69" t="str">
        <f t="shared" si="21"/>
        <v/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/>
      </c>
      <c r="AK70" s="150" t="str">
        <f t="shared" si="25"/>
        <v/>
      </c>
      <c r="AL70" s="43"/>
      <c r="AM70" s="48" t="str">
        <f t="shared" si="26"/>
        <v/>
      </c>
      <c r="AN70" s="27" t="str">
        <f t="shared" si="27"/>
        <v/>
      </c>
      <c r="AO70" s="69" t="str">
        <f t="shared" si="28"/>
        <v/>
      </c>
      <c r="AP70" s="69" t="str">
        <f t="shared" si="29"/>
        <v/>
      </c>
      <c r="AQ70" s="27" t="str">
        <f t="shared" si="30"/>
        <v/>
      </c>
      <c r="AR70" s="62" t="str">
        <f t="shared" si="31"/>
        <v/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/>
      </c>
      <c r="BI70" s="27" t="str">
        <f t="shared" si="37"/>
        <v/>
      </c>
      <c r="BJ70" s="69" t="str">
        <f t="shared" si="38"/>
        <v/>
      </c>
      <c r="BK70" s="49" t="str">
        <f t="shared" si="39"/>
        <v/>
      </c>
      <c r="BL70" s="43" t="s">
        <v>0</v>
      </c>
      <c r="BM70" s="48" t="str">
        <f t="shared" si="40"/>
        <v/>
      </c>
      <c r="BN70" s="27" t="str">
        <f t="shared" si="41"/>
        <v/>
      </c>
      <c r="BO70" s="69" t="str">
        <f t="shared" si="42"/>
        <v/>
      </c>
      <c r="BP70" s="69" t="str">
        <f t="shared" si="2"/>
        <v/>
      </c>
      <c r="BQ70" s="27" t="str">
        <f t="shared" si="3"/>
        <v/>
      </c>
      <c r="BR70" s="27" t="str" cm="1">
        <f t="array" ref="BR70">IFERROR(""&amp;INDEX(regNatjecatelj_klub,DI70),"")</f>
        <v/>
      </c>
      <c r="BS70" s="82" t="str">
        <f t="shared" si="43"/>
        <v/>
      </c>
      <c r="BT70" s="62" t="str">
        <f t="shared" si="44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/>
      </c>
      <c r="CP70" s="69" t="str">
        <f t="shared" si="53"/>
        <v/>
      </c>
      <c r="CQ70" s="216" t="str">
        <f t="shared" si="54"/>
        <v/>
      </c>
      <c r="CR70" s="217" t="str">
        <f t="shared" si="80"/>
        <v/>
      </c>
      <c r="CS70" s="150" t="str">
        <f t="shared" si="5"/>
        <v/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/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/>
      </c>
      <c r="DI70" s="49" t="str">
        <f t="shared" si="60"/>
        <v/>
      </c>
      <c r="DJ70" s="43" t="s">
        <v>0</v>
      </c>
      <c r="DK70" s="48" t="str">
        <f t="shared" si="61"/>
        <v/>
      </c>
      <c r="DL70" s="49" t="str">
        <f t="shared" si="62"/>
        <v/>
      </c>
      <c r="DM70" s="43" t="s">
        <v>0</v>
      </c>
      <c r="DN70" s="48" t="str">
        <f t="shared" si="63"/>
        <v/>
      </c>
      <c r="DO70" s="49" t="str">
        <f t="shared" si="64"/>
        <v/>
      </c>
      <c r="DP70" s="43" t="s">
        <v>0</v>
      </c>
      <c r="DQ70" s="54" t="str">
        <f t="shared" si="65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6"/>
        <v/>
      </c>
      <c r="DU70" s="69" t="str">
        <f t="shared" si="9"/>
        <v/>
      </c>
      <c r="DV70" s="69" t="str">
        <f t="shared" si="67"/>
        <v/>
      </c>
      <c r="DW70" s="69" t="str">
        <f t="shared" si="68"/>
        <v/>
      </c>
      <c r="DX70" s="62" t="str">
        <f t="shared" si="69"/>
        <v/>
      </c>
      <c r="DY70" s="43" t="s">
        <v>0</v>
      </c>
      <c r="DZ70" s="54" t="str">
        <f>IF(AN70="","",MAX(DZ$12:DZ69)+1)</f>
        <v/>
      </c>
      <c r="EA70" s="69" t="str">
        <f t="shared" si="70"/>
        <v/>
      </c>
      <c r="EB70" s="69" t="str">
        <f t="shared" si="71"/>
        <v/>
      </c>
      <c r="EC70" s="69" t="str">
        <f t="shared" si="72"/>
        <v/>
      </c>
      <c r="ED70" s="69" t="str">
        <f t="shared" si="73"/>
        <v/>
      </c>
      <c r="EE70" s="69" t="str">
        <f t="shared" si="10"/>
        <v/>
      </c>
      <c r="EF70" s="69" t="str">
        <f t="shared" si="74"/>
        <v/>
      </c>
      <c r="EG70" s="69" t="str">
        <f t="shared" si="75"/>
        <v/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/>
      </c>
      <c r="EM70" s="43" t="s">
        <v>0</v>
      </c>
      <c r="EN70" s="16" t="str">
        <f t="shared" si="12"/>
        <v/>
      </c>
      <c r="EO70" s="43" t="s">
        <v>0</v>
      </c>
      <c r="EP70" s="167" t="str">
        <f t="shared" si="79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3"/>
        <v/>
      </c>
      <c r="P71" s="43"/>
      <c r="Q71" s="48" t="str">
        <f t="shared" si="14"/>
        <v/>
      </c>
      <c r="R71" s="69" t="str">
        <f>IF(Q71="","",IF(COUNTIF(Q$12:Q70,Q71)=0,R70+1,R70))</f>
        <v/>
      </c>
      <c r="S71" s="69" t="str">
        <f t="shared" si="15"/>
        <v/>
      </c>
      <c r="T71" s="69" t="str">
        <f t="shared" si="16"/>
        <v/>
      </c>
      <c r="U71" s="62" t="str">
        <f t="shared" si="17"/>
        <v/>
      </c>
      <c r="V71" s="43" t="s">
        <v>0</v>
      </c>
      <c r="W71" s="209" t="str">
        <f t="shared" si="18"/>
        <v/>
      </c>
      <c r="X71" s="259" t="str">
        <f t="shared" si="19"/>
        <v/>
      </c>
      <c r="Y71" s="210" t="str">
        <f t="shared" si="0"/>
        <v/>
      </c>
      <c r="Z71" s="43" t="s">
        <v>0</v>
      </c>
      <c r="AA71" s="48" t="str">
        <f t="shared" si="20"/>
        <v/>
      </c>
      <c r="AB71" s="69" t="str">
        <f t="shared" si="21"/>
        <v/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/>
      </c>
      <c r="AK71" s="150" t="str">
        <f t="shared" si="25"/>
        <v/>
      </c>
      <c r="AL71" s="43"/>
      <c r="AM71" s="48" t="str">
        <f t="shared" si="26"/>
        <v/>
      </c>
      <c r="AN71" s="27" t="str">
        <f t="shared" si="27"/>
        <v/>
      </c>
      <c r="AO71" s="69" t="str">
        <f t="shared" si="28"/>
        <v/>
      </c>
      <c r="AP71" s="69" t="str">
        <f t="shared" si="29"/>
        <v/>
      </c>
      <c r="AQ71" s="27" t="str">
        <f t="shared" si="30"/>
        <v/>
      </c>
      <c r="AR71" s="62" t="str">
        <f t="shared" si="31"/>
        <v/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/>
      </c>
      <c r="CP71" s="69" t="str">
        <f t="shared" si="53"/>
        <v/>
      </c>
      <c r="CQ71" s="216" t="str">
        <f t="shared" si="54"/>
        <v/>
      </c>
      <c r="CR71" s="217" t="str">
        <f t="shared" si="80"/>
        <v/>
      </c>
      <c r="CS71" s="150" t="str">
        <f t="shared" si="5"/>
        <v/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/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/>
      </c>
      <c r="DI71" s="49" t="str">
        <f t="shared" si="60"/>
        <v/>
      </c>
      <c r="DJ71" s="43" t="s">
        <v>0</v>
      </c>
      <c r="DK71" s="48" t="str">
        <f t="shared" si="61"/>
        <v/>
      </c>
      <c r="DL71" s="49" t="str">
        <f t="shared" si="62"/>
        <v/>
      </c>
      <c r="DM71" s="43" t="s">
        <v>0</v>
      </c>
      <c r="DN71" s="48" t="str">
        <f t="shared" si="63"/>
        <v/>
      </c>
      <c r="DO71" s="49" t="str">
        <f t="shared" si="64"/>
        <v/>
      </c>
      <c r="DP71" s="43" t="s">
        <v>0</v>
      </c>
      <c r="DQ71" s="54" t="str">
        <f t="shared" si="65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6"/>
        <v/>
      </c>
      <c r="DU71" s="69" t="str">
        <f t="shared" si="9"/>
        <v/>
      </c>
      <c r="DV71" s="69" t="str">
        <f t="shared" si="67"/>
        <v/>
      </c>
      <c r="DW71" s="69" t="str">
        <f t="shared" si="68"/>
        <v/>
      </c>
      <c r="DX71" s="62" t="str">
        <f t="shared" si="69"/>
        <v/>
      </c>
      <c r="DY71" s="43" t="s">
        <v>0</v>
      </c>
      <c r="DZ71" s="54" t="str">
        <f>IF(AN71="","",MAX(DZ$12:DZ70)+1)</f>
        <v/>
      </c>
      <c r="EA71" s="69" t="str">
        <f t="shared" si="70"/>
        <v/>
      </c>
      <c r="EB71" s="69" t="str">
        <f t="shared" si="71"/>
        <v/>
      </c>
      <c r="EC71" s="69" t="str">
        <f t="shared" si="72"/>
        <v/>
      </c>
      <c r="ED71" s="69" t="str">
        <f t="shared" si="73"/>
        <v/>
      </c>
      <c r="EE71" s="69" t="str">
        <f t="shared" si="10"/>
        <v/>
      </c>
      <c r="EF71" s="69" t="str">
        <f t="shared" si="74"/>
        <v/>
      </c>
      <c r="EG71" s="69" t="str">
        <f t="shared" si="75"/>
        <v/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/>
      </c>
      <c r="EM71" s="43" t="s">
        <v>0</v>
      </c>
      <c r="EN71" s="16" t="str">
        <f t="shared" si="12"/>
        <v/>
      </c>
      <c r="EO71" s="43" t="s">
        <v>0</v>
      </c>
      <c r="EP71" s="167" t="str">
        <f t="shared" si="79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3"/>
        <v/>
      </c>
      <c r="P72" s="43"/>
      <c r="Q72" s="48" t="str">
        <f t="shared" si="14"/>
        <v/>
      </c>
      <c r="R72" s="69" t="str">
        <f>IF(Q72="","",IF(COUNTIF(Q$12:Q71,Q72)=0,R71+1,R71))</f>
        <v/>
      </c>
      <c r="S72" s="69" t="str">
        <f t="shared" si="15"/>
        <v/>
      </c>
      <c r="T72" s="69" t="str">
        <f t="shared" si="16"/>
        <v/>
      </c>
      <c r="U72" s="62" t="str">
        <f t="shared" si="17"/>
        <v/>
      </c>
      <c r="V72" s="43" t="s">
        <v>0</v>
      </c>
      <c r="W72" s="209" t="str">
        <f t="shared" si="18"/>
        <v/>
      </c>
      <c r="X72" s="259" t="str">
        <f t="shared" si="19"/>
        <v/>
      </c>
      <c r="Y72" s="210" t="str">
        <f t="shared" si="0"/>
        <v/>
      </c>
      <c r="Z72" s="43" t="s">
        <v>0</v>
      </c>
      <c r="AA72" s="48" t="str">
        <f t="shared" si="20"/>
        <v/>
      </c>
      <c r="AB72" s="69" t="str">
        <f t="shared" si="21"/>
        <v/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/>
      </c>
      <c r="AK72" s="150" t="str">
        <f t="shared" si="25"/>
        <v/>
      </c>
      <c r="AL72" s="43"/>
      <c r="AM72" s="48" t="str">
        <f t="shared" si="26"/>
        <v/>
      </c>
      <c r="AN72" s="27" t="str">
        <f t="shared" si="27"/>
        <v/>
      </c>
      <c r="AO72" s="69" t="str">
        <f t="shared" si="28"/>
        <v/>
      </c>
      <c r="AP72" s="69" t="str">
        <f t="shared" si="29"/>
        <v/>
      </c>
      <c r="AQ72" s="27" t="str">
        <f t="shared" si="30"/>
        <v/>
      </c>
      <c r="AR72" s="62" t="str">
        <f t="shared" si="31"/>
        <v/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/>
      </c>
      <c r="BI72" s="27" t="str">
        <f t="shared" si="37"/>
        <v/>
      </c>
      <c r="BJ72" s="69" t="str">
        <f t="shared" si="38"/>
        <v/>
      </c>
      <c r="BK72" s="49" t="str">
        <f t="shared" si="39"/>
        <v/>
      </c>
      <c r="BL72" s="43" t="s">
        <v>0</v>
      </c>
      <c r="BM72" s="48" t="str">
        <f t="shared" si="40"/>
        <v/>
      </c>
      <c r="BN72" s="27" t="str">
        <f t="shared" si="41"/>
        <v/>
      </c>
      <c r="BO72" s="69" t="str">
        <f t="shared" si="42"/>
        <v/>
      </c>
      <c r="BP72" s="69" t="str">
        <f t="shared" si="2"/>
        <v/>
      </c>
      <c r="BQ72" s="27" t="str">
        <f t="shared" si="3"/>
        <v/>
      </c>
      <c r="BR72" s="27" t="str" cm="1">
        <f t="array" ref="BR72">IFERROR(""&amp;INDEX(regNatjecatelj_klub,DI72),"")</f>
        <v/>
      </c>
      <c r="BS72" s="82" t="str">
        <f t="shared" si="43"/>
        <v/>
      </c>
      <c r="BT72" s="62" t="str">
        <f t="shared" si="44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/>
      </c>
      <c r="CP72" s="69" t="str">
        <f t="shared" si="53"/>
        <v/>
      </c>
      <c r="CQ72" s="216" t="str">
        <f t="shared" si="54"/>
        <v/>
      </c>
      <c r="CR72" s="217" t="str">
        <f t="shared" si="80"/>
        <v/>
      </c>
      <c r="CS72" s="150" t="str">
        <f t="shared" si="5"/>
        <v/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/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/>
      </c>
      <c r="DI72" s="49" t="str">
        <f t="shared" si="60"/>
        <v/>
      </c>
      <c r="DJ72" s="43" t="s">
        <v>0</v>
      </c>
      <c r="DK72" s="48" t="str">
        <f t="shared" si="61"/>
        <v/>
      </c>
      <c r="DL72" s="49" t="str">
        <f t="shared" si="62"/>
        <v/>
      </c>
      <c r="DM72" s="43" t="s">
        <v>0</v>
      </c>
      <c r="DN72" s="48" t="str">
        <f t="shared" si="63"/>
        <v/>
      </c>
      <c r="DO72" s="49" t="str">
        <f t="shared" si="64"/>
        <v/>
      </c>
      <c r="DP72" s="43" t="s">
        <v>0</v>
      </c>
      <c r="DQ72" s="54" t="str">
        <f t="shared" si="65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6"/>
        <v/>
      </c>
      <c r="DU72" s="69" t="str">
        <f t="shared" si="9"/>
        <v/>
      </c>
      <c r="DV72" s="69" t="str">
        <f t="shared" si="67"/>
        <v/>
      </c>
      <c r="DW72" s="69" t="str">
        <f t="shared" si="68"/>
        <v/>
      </c>
      <c r="DX72" s="62" t="str">
        <f t="shared" si="69"/>
        <v/>
      </c>
      <c r="DY72" s="43" t="s">
        <v>0</v>
      </c>
      <c r="DZ72" s="54" t="str">
        <f>IF(AN72="","",MAX(DZ$12:DZ71)+1)</f>
        <v/>
      </c>
      <c r="EA72" s="69" t="str">
        <f t="shared" si="70"/>
        <v/>
      </c>
      <c r="EB72" s="69" t="str">
        <f t="shared" si="71"/>
        <v/>
      </c>
      <c r="EC72" s="69" t="str">
        <f t="shared" si="72"/>
        <v/>
      </c>
      <c r="ED72" s="69" t="str">
        <f t="shared" si="73"/>
        <v/>
      </c>
      <c r="EE72" s="69" t="str">
        <f t="shared" si="10"/>
        <v/>
      </c>
      <c r="EF72" s="69" t="str">
        <f t="shared" si="74"/>
        <v/>
      </c>
      <c r="EG72" s="69" t="str">
        <f t="shared" si="75"/>
        <v/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/>
      </c>
      <c r="EM72" s="43" t="s">
        <v>0</v>
      </c>
      <c r="EN72" s="16" t="str">
        <f t="shared" si="12"/>
        <v/>
      </c>
      <c r="EO72" s="43" t="s">
        <v>0</v>
      </c>
      <c r="EP72" s="167" t="str">
        <f t="shared" si="79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3"/>
        <v/>
      </c>
      <c r="P73" s="43"/>
      <c r="Q73" s="48" t="str">
        <f t="shared" si="14"/>
        <v/>
      </c>
      <c r="R73" s="69" t="str">
        <f>IF(Q73="","",IF(COUNTIF(Q$12:Q72,Q73)=0,R72+1,R72))</f>
        <v/>
      </c>
      <c r="S73" s="69" t="str">
        <f t="shared" si="15"/>
        <v/>
      </c>
      <c r="T73" s="69" t="str">
        <f t="shared" si="16"/>
        <v/>
      </c>
      <c r="U73" s="62" t="str">
        <f t="shared" si="17"/>
        <v/>
      </c>
      <c r="V73" s="43" t="s">
        <v>0</v>
      </c>
      <c r="W73" s="209" t="str">
        <f t="shared" si="18"/>
        <v/>
      </c>
      <c r="X73" s="259" t="str">
        <f t="shared" si="19"/>
        <v/>
      </c>
      <c r="Y73" s="210" t="str">
        <f t="shared" si="0"/>
        <v/>
      </c>
      <c r="Z73" s="43" t="s">
        <v>0</v>
      </c>
      <c r="AA73" s="48" t="str">
        <f t="shared" si="20"/>
        <v/>
      </c>
      <c r="AB73" s="69" t="str">
        <f t="shared" si="21"/>
        <v/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/>
      </c>
      <c r="AK73" s="150" t="str">
        <f t="shared" si="25"/>
        <v/>
      </c>
      <c r="AL73" s="43"/>
      <c r="AM73" s="48" t="str">
        <f t="shared" si="26"/>
        <v/>
      </c>
      <c r="AN73" s="27" t="str">
        <f t="shared" si="27"/>
        <v/>
      </c>
      <c r="AO73" s="69" t="str">
        <f t="shared" si="28"/>
        <v/>
      </c>
      <c r="AP73" s="69" t="str">
        <f t="shared" si="29"/>
        <v/>
      </c>
      <c r="AQ73" s="27" t="str">
        <f t="shared" si="30"/>
        <v/>
      </c>
      <c r="AR73" s="62" t="str">
        <f t="shared" si="31"/>
        <v/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/>
      </c>
      <c r="CP73" s="69" t="str">
        <f t="shared" si="53"/>
        <v/>
      </c>
      <c r="CQ73" s="216" t="str">
        <f t="shared" si="54"/>
        <v/>
      </c>
      <c r="CR73" s="217" t="str">
        <f t="shared" si="80"/>
        <v/>
      </c>
      <c r="CS73" s="150" t="str">
        <f t="shared" si="5"/>
        <v/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/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/>
      </c>
      <c r="DI73" s="49" t="str">
        <f t="shared" si="60"/>
        <v/>
      </c>
      <c r="DJ73" s="43" t="s">
        <v>0</v>
      </c>
      <c r="DK73" s="48" t="str">
        <f t="shared" si="61"/>
        <v/>
      </c>
      <c r="DL73" s="49" t="str">
        <f t="shared" si="62"/>
        <v/>
      </c>
      <c r="DM73" s="43" t="s">
        <v>0</v>
      </c>
      <c r="DN73" s="48" t="str">
        <f t="shared" si="63"/>
        <v/>
      </c>
      <c r="DO73" s="49" t="str">
        <f t="shared" si="64"/>
        <v/>
      </c>
      <c r="DP73" s="43" t="s">
        <v>0</v>
      </c>
      <c r="DQ73" s="54" t="str">
        <f t="shared" si="65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6"/>
        <v/>
      </c>
      <c r="DU73" s="69" t="str">
        <f t="shared" si="9"/>
        <v/>
      </c>
      <c r="DV73" s="69" t="str">
        <f t="shared" si="67"/>
        <v/>
      </c>
      <c r="DW73" s="69" t="str">
        <f t="shared" si="68"/>
        <v/>
      </c>
      <c r="DX73" s="62" t="str">
        <f t="shared" si="69"/>
        <v/>
      </c>
      <c r="DY73" s="43" t="s">
        <v>0</v>
      </c>
      <c r="DZ73" s="54" t="str">
        <f>IF(AN73="","",MAX(DZ$12:DZ72)+1)</f>
        <v/>
      </c>
      <c r="EA73" s="69" t="str">
        <f t="shared" si="70"/>
        <v/>
      </c>
      <c r="EB73" s="69" t="str">
        <f t="shared" si="71"/>
        <v/>
      </c>
      <c r="EC73" s="69" t="str">
        <f t="shared" si="72"/>
        <v/>
      </c>
      <c r="ED73" s="69" t="str">
        <f t="shared" si="73"/>
        <v/>
      </c>
      <c r="EE73" s="69" t="str">
        <f t="shared" si="10"/>
        <v/>
      </c>
      <c r="EF73" s="69" t="str">
        <f t="shared" si="74"/>
        <v/>
      </c>
      <c r="EG73" s="69" t="str">
        <f t="shared" si="75"/>
        <v/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/>
      </c>
      <c r="EM73" s="43" t="s">
        <v>0</v>
      </c>
      <c r="EN73" s="16" t="str">
        <f t="shared" si="12"/>
        <v/>
      </c>
      <c r="EO73" s="43" t="s">
        <v>0</v>
      </c>
      <c r="EP73" s="167" t="str">
        <f t="shared" si="79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3"/>
        <v/>
      </c>
      <c r="P74" s="43"/>
      <c r="Q74" s="48" t="str">
        <f t="shared" si="14"/>
        <v/>
      </c>
      <c r="R74" s="69" t="str">
        <f>IF(Q74="","",IF(COUNTIF(Q$12:Q73,Q74)=0,R73+1,R73))</f>
        <v/>
      </c>
      <c r="S74" s="69" t="str">
        <f t="shared" si="15"/>
        <v/>
      </c>
      <c r="T74" s="69" t="str">
        <f t="shared" si="16"/>
        <v/>
      </c>
      <c r="U74" s="62" t="str">
        <f t="shared" si="17"/>
        <v/>
      </c>
      <c r="V74" s="43" t="s">
        <v>0</v>
      </c>
      <c r="W74" s="209" t="str">
        <f t="shared" si="18"/>
        <v/>
      </c>
      <c r="X74" s="259" t="str">
        <f t="shared" si="19"/>
        <v/>
      </c>
      <c r="Y74" s="210" t="str">
        <f t="shared" si="0"/>
        <v/>
      </c>
      <c r="Z74" s="43" t="s">
        <v>0</v>
      </c>
      <c r="AA74" s="48" t="str">
        <f t="shared" si="20"/>
        <v/>
      </c>
      <c r="AB74" s="69" t="str">
        <f t="shared" si="21"/>
        <v/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/>
      </c>
      <c r="AK74" s="150" t="str">
        <f t="shared" si="25"/>
        <v/>
      </c>
      <c r="AL74" s="43"/>
      <c r="AM74" s="48" t="str">
        <f t="shared" si="26"/>
        <v/>
      </c>
      <c r="AN74" s="27" t="str">
        <f t="shared" si="27"/>
        <v/>
      </c>
      <c r="AO74" s="69" t="str">
        <f t="shared" si="28"/>
        <v/>
      </c>
      <c r="AP74" s="69" t="str">
        <f t="shared" si="29"/>
        <v/>
      </c>
      <c r="AQ74" s="27" t="str">
        <f t="shared" si="30"/>
        <v/>
      </c>
      <c r="AR74" s="62" t="str">
        <f t="shared" si="31"/>
        <v/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/>
      </c>
      <c r="BI74" s="27" t="str">
        <f t="shared" si="37"/>
        <v/>
      </c>
      <c r="BJ74" s="69" t="str">
        <f t="shared" si="38"/>
        <v/>
      </c>
      <c r="BK74" s="49" t="str">
        <f t="shared" si="39"/>
        <v/>
      </c>
      <c r="BL74" s="43" t="s">
        <v>0</v>
      </c>
      <c r="BM74" s="48" t="str">
        <f t="shared" si="40"/>
        <v/>
      </c>
      <c r="BN74" s="27" t="str">
        <f t="shared" si="41"/>
        <v/>
      </c>
      <c r="BO74" s="69" t="str">
        <f t="shared" si="42"/>
        <v/>
      </c>
      <c r="BP74" s="69" t="str">
        <f t="shared" si="2"/>
        <v/>
      </c>
      <c r="BQ74" s="27" t="str">
        <f t="shared" si="3"/>
        <v/>
      </c>
      <c r="BR74" s="27" t="str" cm="1">
        <f t="array" ref="BR74">IFERROR(""&amp;INDEX(regNatjecatelj_klub,DI74),"")</f>
        <v/>
      </c>
      <c r="BS74" s="82" t="str">
        <f t="shared" si="43"/>
        <v/>
      </c>
      <c r="BT74" s="62" t="str">
        <f t="shared" si="44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/>
      </c>
      <c r="CP74" s="69" t="str">
        <f t="shared" si="53"/>
        <v/>
      </c>
      <c r="CQ74" s="216" t="str">
        <f t="shared" si="54"/>
        <v/>
      </c>
      <c r="CR74" s="217" t="str">
        <f t="shared" si="80"/>
        <v/>
      </c>
      <c r="CS74" s="150" t="str">
        <f t="shared" si="5"/>
        <v/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/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/>
      </c>
      <c r="DI74" s="49" t="str">
        <f t="shared" si="60"/>
        <v/>
      </c>
      <c r="DJ74" s="43" t="s">
        <v>0</v>
      </c>
      <c r="DK74" s="48" t="str">
        <f t="shared" si="61"/>
        <v/>
      </c>
      <c r="DL74" s="49" t="str">
        <f t="shared" si="62"/>
        <v/>
      </c>
      <c r="DM74" s="43" t="s">
        <v>0</v>
      </c>
      <c r="DN74" s="48" t="str">
        <f t="shared" si="63"/>
        <v/>
      </c>
      <c r="DO74" s="49" t="str">
        <f t="shared" si="64"/>
        <v/>
      </c>
      <c r="DP74" s="43" t="s">
        <v>0</v>
      </c>
      <c r="DQ74" s="54" t="str">
        <f t="shared" si="65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6"/>
        <v/>
      </c>
      <c r="DU74" s="69" t="str">
        <f t="shared" si="9"/>
        <v/>
      </c>
      <c r="DV74" s="69" t="str">
        <f t="shared" si="67"/>
        <v/>
      </c>
      <c r="DW74" s="69" t="str">
        <f t="shared" si="68"/>
        <v/>
      </c>
      <c r="DX74" s="62" t="str">
        <f t="shared" si="69"/>
        <v/>
      </c>
      <c r="DY74" s="43" t="s">
        <v>0</v>
      </c>
      <c r="DZ74" s="54" t="str">
        <f>IF(AN74="","",MAX(DZ$12:DZ73)+1)</f>
        <v/>
      </c>
      <c r="EA74" s="69" t="str">
        <f t="shared" si="70"/>
        <v/>
      </c>
      <c r="EB74" s="69" t="str">
        <f t="shared" si="71"/>
        <v/>
      </c>
      <c r="EC74" s="69" t="str">
        <f t="shared" si="72"/>
        <v/>
      </c>
      <c r="ED74" s="69" t="str">
        <f t="shared" si="73"/>
        <v/>
      </c>
      <c r="EE74" s="69" t="str">
        <f t="shared" si="10"/>
        <v/>
      </c>
      <c r="EF74" s="69" t="str">
        <f t="shared" si="74"/>
        <v/>
      </c>
      <c r="EG74" s="69" t="str">
        <f t="shared" si="75"/>
        <v/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/>
      </c>
      <c r="EM74" s="43" t="s">
        <v>0</v>
      </c>
      <c r="EN74" s="16" t="str">
        <f t="shared" si="12"/>
        <v/>
      </c>
      <c r="EO74" s="43" t="s">
        <v>0</v>
      </c>
      <c r="EP74" s="167" t="str">
        <f t="shared" si="79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3"/>
        <v/>
      </c>
      <c r="P75" s="43"/>
      <c r="Q75" s="48" t="str">
        <f t="shared" si="14"/>
        <v/>
      </c>
      <c r="R75" s="69" t="str">
        <f>IF(Q75="","",IF(COUNTIF(Q$12:Q74,Q75)=0,R74+1,R74))</f>
        <v/>
      </c>
      <c r="S75" s="69" t="str">
        <f t="shared" si="15"/>
        <v/>
      </c>
      <c r="T75" s="69" t="str">
        <f t="shared" si="16"/>
        <v/>
      </c>
      <c r="U75" s="62" t="str">
        <f t="shared" si="17"/>
        <v/>
      </c>
      <c r="V75" s="43" t="s">
        <v>0</v>
      </c>
      <c r="W75" s="209" t="str">
        <f t="shared" si="18"/>
        <v/>
      </c>
      <c r="X75" s="259" t="str">
        <f t="shared" si="19"/>
        <v/>
      </c>
      <c r="Y75" s="210" t="str">
        <f t="shared" si="0"/>
        <v/>
      </c>
      <c r="Z75" s="43" t="s">
        <v>0</v>
      </c>
      <c r="AA75" s="48" t="str">
        <f t="shared" si="20"/>
        <v/>
      </c>
      <c r="AB75" s="69" t="str">
        <f t="shared" si="21"/>
        <v/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/>
      </c>
      <c r="CP75" s="69" t="str">
        <f t="shared" si="53"/>
        <v/>
      </c>
      <c r="CQ75" s="216" t="str">
        <f t="shared" si="54"/>
        <v/>
      </c>
      <c r="CR75" s="217" t="str">
        <f t="shared" si="80"/>
        <v/>
      </c>
      <c r="CS75" s="150" t="str">
        <f t="shared" si="5"/>
        <v/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/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/>
      </c>
      <c r="DI75" s="49" t="str">
        <f t="shared" si="60"/>
        <v/>
      </c>
      <c r="DJ75" s="43" t="s">
        <v>0</v>
      </c>
      <c r="DK75" s="48" t="str">
        <f t="shared" si="61"/>
        <v/>
      </c>
      <c r="DL75" s="49" t="str">
        <f t="shared" si="62"/>
        <v/>
      </c>
      <c r="DM75" s="43" t="s">
        <v>0</v>
      </c>
      <c r="DN75" s="48" t="str">
        <f t="shared" si="63"/>
        <v/>
      </c>
      <c r="DO75" s="49" t="str">
        <f t="shared" si="64"/>
        <v/>
      </c>
      <c r="DP75" s="43" t="s">
        <v>0</v>
      </c>
      <c r="DQ75" s="54" t="str">
        <f t="shared" si="65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6"/>
        <v/>
      </c>
      <c r="DU75" s="69" t="str">
        <f t="shared" si="9"/>
        <v/>
      </c>
      <c r="DV75" s="69" t="str">
        <f t="shared" si="67"/>
        <v/>
      </c>
      <c r="DW75" s="69" t="str">
        <f t="shared" si="68"/>
        <v/>
      </c>
      <c r="DX75" s="62" t="str">
        <f t="shared" si="69"/>
        <v/>
      </c>
      <c r="DY75" s="43" t="s">
        <v>0</v>
      </c>
      <c r="DZ75" s="54" t="str">
        <f>IF(AN75="","",MAX(DZ$12:DZ74)+1)</f>
        <v/>
      </c>
      <c r="EA75" s="69" t="str">
        <f t="shared" si="70"/>
        <v/>
      </c>
      <c r="EB75" s="69" t="str">
        <f t="shared" si="71"/>
        <v/>
      </c>
      <c r="EC75" s="69" t="str">
        <f t="shared" si="72"/>
        <v/>
      </c>
      <c r="ED75" s="69" t="str">
        <f t="shared" si="73"/>
        <v/>
      </c>
      <c r="EE75" s="69" t="str">
        <f t="shared" si="10"/>
        <v/>
      </c>
      <c r="EF75" s="69" t="str">
        <f t="shared" si="74"/>
        <v/>
      </c>
      <c r="EG75" s="69" t="str">
        <f t="shared" si="75"/>
        <v/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/>
      </c>
      <c r="EM75" s="43" t="s">
        <v>0</v>
      </c>
      <c r="EN75" s="16" t="str">
        <f t="shared" si="12"/>
        <v/>
      </c>
      <c r="EO75" s="43" t="s">
        <v>0</v>
      </c>
      <c r="EP75" s="167" t="str">
        <f t="shared" si="79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3"/>
        <v/>
      </c>
      <c r="P76" s="43"/>
      <c r="Q76" s="48" t="str">
        <f t="shared" si="14"/>
        <v/>
      </c>
      <c r="R76" s="69" t="str">
        <f>IF(Q76="","",IF(COUNTIF(Q$12:Q75,Q76)=0,R75+1,R75))</f>
        <v/>
      </c>
      <c r="S76" s="69" t="str">
        <f t="shared" si="15"/>
        <v/>
      </c>
      <c r="T76" s="69" t="str">
        <f t="shared" si="16"/>
        <v/>
      </c>
      <c r="U76" s="62" t="str">
        <f t="shared" si="17"/>
        <v/>
      </c>
      <c r="V76" s="43" t="s">
        <v>0</v>
      </c>
      <c r="W76" s="209" t="str">
        <f t="shared" si="18"/>
        <v/>
      </c>
      <c r="X76" s="259" t="str">
        <f t="shared" si="19"/>
        <v/>
      </c>
      <c r="Y76" s="210" t="str">
        <f t="shared" si="0"/>
        <v/>
      </c>
      <c r="Z76" s="43" t="s">
        <v>0</v>
      </c>
      <c r="AA76" s="48" t="str">
        <f t="shared" si="20"/>
        <v/>
      </c>
      <c r="AB76" s="69" t="str">
        <f t="shared" si="21"/>
        <v/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/>
      </c>
      <c r="AK76" s="150" t="str">
        <f t="shared" si="25"/>
        <v/>
      </c>
      <c r="AL76" s="43"/>
      <c r="AM76" s="48" t="str">
        <f t="shared" si="26"/>
        <v/>
      </c>
      <c r="AN76" s="27" t="str">
        <f t="shared" si="27"/>
        <v/>
      </c>
      <c r="AO76" s="69" t="str">
        <f t="shared" si="28"/>
        <v/>
      </c>
      <c r="AP76" s="69" t="str">
        <f t="shared" si="29"/>
        <v/>
      </c>
      <c r="AQ76" s="27" t="str">
        <f t="shared" si="30"/>
        <v/>
      </c>
      <c r="AR76" s="62" t="str">
        <f t="shared" si="31"/>
        <v/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/>
      </c>
      <c r="CP76" s="69" t="str">
        <f t="shared" si="53"/>
        <v/>
      </c>
      <c r="CQ76" s="216" t="str">
        <f t="shared" si="54"/>
        <v/>
      </c>
      <c r="CR76" s="217" t="str">
        <f t="shared" si="80"/>
        <v/>
      </c>
      <c r="CS76" s="150" t="str">
        <f t="shared" si="5"/>
        <v/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/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/>
      </c>
      <c r="DI76" s="49" t="str">
        <f t="shared" si="60"/>
        <v/>
      </c>
      <c r="DJ76" s="43" t="s">
        <v>0</v>
      </c>
      <c r="DK76" s="48" t="str">
        <f t="shared" si="61"/>
        <v/>
      </c>
      <c r="DL76" s="49" t="str">
        <f t="shared" si="62"/>
        <v/>
      </c>
      <c r="DM76" s="43" t="s">
        <v>0</v>
      </c>
      <c r="DN76" s="48" t="str">
        <f t="shared" si="63"/>
        <v/>
      </c>
      <c r="DO76" s="49" t="str">
        <f t="shared" si="64"/>
        <v/>
      </c>
      <c r="DP76" s="43" t="s">
        <v>0</v>
      </c>
      <c r="DQ76" s="54" t="str">
        <f t="shared" si="65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6"/>
        <v/>
      </c>
      <c r="DU76" s="69" t="str">
        <f t="shared" si="9"/>
        <v/>
      </c>
      <c r="DV76" s="69" t="str">
        <f t="shared" si="67"/>
        <v/>
      </c>
      <c r="DW76" s="69" t="str">
        <f t="shared" si="68"/>
        <v/>
      </c>
      <c r="DX76" s="62" t="str">
        <f t="shared" si="69"/>
        <v/>
      </c>
      <c r="DY76" s="43" t="s">
        <v>0</v>
      </c>
      <c r="DZ76" s="54" t="str">
        <f>IF(AN76="","",MAX(DZ$12:DZ75)+1)</f>
        <v/>
      </c>
      <c r="EA76" s="69" t="str">
        <f t="shared" si="70"/>
        <v/>
      </c>
      <c r="EB76" s="69" t="str">
        <f t="shared" si="71"/>
        <v/>
      </c>
      <c r="EC76" s="69" t="str">
        <f t="shared" si="72"/>
        <v/>
      </c>
      <c r="ED76" s="69" t="str">
        <f t="shared" si="73"/>
        <v/>
      </c>
      <c r="EE76" s="69" t="str">
        <f t="shared" si="10"/>
        <v/>
      </c>
      <c r="EF76" s="69" t="str">
        <f t="shared" si="74"/>
        <v/>
      </c>
      <c r="EG76" s="69" t="str">
        <f t="shared" si="75"/>
        <v/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/>
      </c>
      <c r="EM76" s="43" t="s">
        <v>0</v>
      </c>
      <c r="EN76" s="16" t="str">
        <f t="shared" si="12"/>
        <v/>
      </c>
      <c r="EO76" s="43" t="s">
        <v>0</v>
      </c>
      <c r="EP76" s="167" t="str">
        <f t="shared" si="79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3"/>
        <v/>
      </c>
      <c r="P77" s="43"/>
      <c r="Q77" s="48" t="str">
        <f t="shared" si="14"/>
        <v/>
      </c>
      <c r="R77" s="69" t="str">
        <f>IF(Q77="","",IF(COUNTIF(Q$12:Q76,Q77)=0,R76+1,R76))</f>
        <v/>
      </c>
      <c r="S77" s="69" t="str">
        <f t="shared" si="15"/>
        <v/>
      </c>
      <c r="T77" s="69" t="str">
        <f t="shared" si="16"/>
        <v/>
      </c>
      <c r="U77" s="62" t="str">
        <f t="shared" si="17"/>
        <v/>
      </c>
      <c r="V77" s="43" t="s">
        <v>0</v>
      </c>
      <c r="W77" s="209" t="str">
        <f t="shared" si="18"/>
        <v/>
      </c>
      <c r="X77" s="259" t="str">
        <f t="shared" si="19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/>
      </c>
      <c r="AB77" s="69" t="str">
        <f t="shared" si="21"/>
        <v/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/>
      </c>
      <c r="CQ77" s="216" t="str">
        <f t="shared" si="54"/>
        <v/>
      </c>
      <c r="CR77" s="217" t="str">
        <f t="shared" si="80"/>
        <v/>
      </c>
      <c r="CS77" s="150" t="str">
        <f t="shared" ref="CS77:CS140" si="85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/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90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3">IF(E78="","","ok")</f>
        <v/>
      </c>
      <c r="P78" s="43"/>
      <c r="Q78" s="48" t="str">
        <f t="shared" ref="Q78:Q141" si="94">IF(B78="","",B78)</f>
        <v/>
      </c>
      <c r="R78" s="69" t="str">
        <f>IF(Q78="","",IF(COUNTIF(Q$12:Q77,Q78)=0,R77+1,R77))</f>
        <v/>
      </c>
      <c r="S78" s="69" t="str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6">IF(Q78="","",IFERROR(INDEX(natStaza_id,MATCH(Q78,natStaza_kategorija,0)),""))</f>
        <v/>
      </c>
      <c r="U78" s="62" t="str">
        <f t="shared" ref="U78:U141" si="97">IF(T78="","",INDEX(natStaza_naziv,MATCH(T78,natStaza_id,0)))</f>
        <v/>
      </c>
      <c r="V78" s="43" t="s">
        <v>0</v>
      </c>
      <c r="W78" s="209" t="str">
        <f t="shared" ref="W78:W141" si="98">IF(O78="","",INDEX(regKategorija_oznaka,MATCH(S78,regKategorija_id,0)))</f>
        <v/>
      </c>
      <c r="X78" s="259" t="str">
        <f t="shared" ref="X78:X141" si="99">IF(W78="","",INDEX(natKategorija_stazaKatId,MATCH(S78,natKategorija_katRegId,0)))</f>
        <v/>
      </c>
      <c r="Y78" s="210" t="str">
        <f t="shared" si="81"/>
        <v/>
      </c>
      <c r="Z78" s="43" t="s">
        <v>0</v>
      </c>
      <c r="AA78" s="48" t="str">
        <f t="shared" ref="AA78:AA141" si="100">IF(O78="","",M78)</f>
        <v/>
      </c>
      <c r="AB78" s="69" t="str">
        <f t="shared" ref="AB78:AB141" si="101">IF(AA78="","",IFERROR(INDEX(regDrzava_id,MATCH(AA78,regDrzava_oznaka,0)),"NEMA"))</f>
        <v/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/>
      </c>
      <c r="AK78" s="150" t="str">
        <f t="shared" ref="AK78:AK141" si="105">IF(AB78="","",IF(AB78="NEMA",AD78,AB78))</f>
        <v/>
      </c>
      <c r="AL78" s="43"/>
      <c r="AM78" s="48" t="str">
        <f t="shared" ref="AM78:AM141" si="106">IF(O78="","",D78)</f>
        <v/>
      </c>
      <c r="AN78" s="27" t="str">
        <f t="shared" ref="AN78:AN141" si="107">IF(O78="","",E78)</f>
        <v/>
      </c>
      <c r="AO78" s="69" t="str">
        <f t="shared" ref="AO78:AO141" si="108">IF(AN78="","",IFERROR(INDEX(regNatjecatelj_id,MATCH(AM78&amp;" – "&amp;AN78,regNatjecatelj_imePrezime,0)),"NEMA"))</f>
        <v/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/>
      </c>
      <c r="AR78" s="62" t="str">
        <f t="shared" ref="AR78:AR141" si="111">IF(O78="","",IF(OR(AP78="",AP78="NEMA"),AN78,INDEX(regNatjecatelj_prezime,MATCH(AP78,regNatjecatelj_id,0))))</f>
        <v/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/>
      </c>
      <c r="BI78" s="27" t="str">
        <f t="shared" ref="BI78:BI141" si="117">IF(O78="","",IF(BE78="",AR78,IF(BE78="NEMA",AY78,INDEX(regNatjecatelj_prezime,MATCH(BE78,regNatjecatelj_id,0)))))</f>
        <v/>
      </c>
      <c r="BJ78" s="69" t="str">
        <f t="shared" ref="BJ78:BJ141" si="118">IF(AND(AP78&lt;&gt;"",AP78&lt;&gt;"NEMA"),AP78,IF(BD78&lt;&gt;"",BD78,""))</f>
        <v/>
      </c>
      <c r="BK78" s="49" t="str">
        <f t="shared" ref="BK78:BK141" si="119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20">IF(O78="","",J78)</f>
        <v/>
      </c>
      <c r="BN78" s="27" t="str">
        <f t="shared" ref="BN78:BN141" si="121">IF(O78="","",K78)</f>
        <v/>
      </c>
      <c r="BO78" s="69" t="str">
        <f t="shared" ref="BO78:BO141" si="122">IF(BN78="","",IFERROR(INDEX(regKlub_id,MATCH(BN78,regKlub_naziv,0)),"NEMA"))</f>
        <v/>
      </c>
      <c r="BP78" s="69" t="str">
        <f t="shared" si="83"/>
        <v/>
      </c>
      <c r="BQ78" s="27" t="str">
        <f t="shared" si="84"/>
        <v/>
      </c>
      <c r="BR78" s="27" t="str" cm="1">
        <f t="array" ref="BR78">IFERROR(""&amp;INDEX(regNatjecatelj_klub,DI78),"")</f>
        <v/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/>
      </c>
      <c r="CP78" s="69" t="str">
        <f t="shared" ref="CP78:CP141" si="133">IF(H78="","",H78)</f>
        <v/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80"/>
        <v/>
      </c>
      <c r="CS78" s="150" t="str">
        <f t="shared" si="85"/>
        <v/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/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/>
      </c>
      <c r="DI78" s="49" t="str">
        <f t="shared" ref="DI78:DI141" si="140">IF(DH78="","",IFERROR(MATCH(DH78,regNatjecatelj_imePrezime,0),"NEMA"))</f>
        <v/>
      </c>
      <c r="DJ78" s="43" t="s">
        <v>0</v>
      </c>
      <c r="DK78" s="48" t="str">
        <f t="shared" ref="DK78:DK141" si="141">IF(O78="","",DH78 &amp; IF(CK78="",""," – " &amp; CK78))</f>
        <v/>
      </c>
      <c r="DL78" s="49" t="str">
        <f t="shared" ref="DL78:DL141" si="142">IF(DK78="","",IFERROR(MATCH(DK78,regNatjecatelj_imePrezimeKlub,0),"NEMA"))</f>
        <v/>
      </c>
      <c r="DM78" s="43" t="s">
        <v>0</v>
      </c>
      <c r="DN78" s="48" t="str">
        <f t="shared" ref="DN78:DN141" si="143">IF(O78="","",DK78 &amp; IF(W78="",""," – " &amp; W78))</f>
        <v/>
      </c>
      <c r="DO78" s="49" t="str">
        <f t="shared" ref="DO78:DO141" si="144">IF(DN78="","",IFERROR(MATCH(DN78,regNatjecatelj_imePrezimeKlubKategorija,0),"NEMA"))</f>
        <v/>
      </c>
      <c r="DP78" s="43" t="s">
        <v>0</v>
      </c>
      <c r="DQ78" s="54" t="str">
        <f t="shared" ref="DQ78:DQ141" si="145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6">IF(AN78="","",IF(BF78&lt;&gt;"","novo",IF(AP78="","imepre","imepre(ali)")))</f>
        <v/>
      </c>
      <c r="DU78" s="69" t="str">
        <f t="shared" si="89"/>
        <v/>
      </c>
      <c r="DV78" s="69" t="str">
        <f t="shared" ref="DV78:DV141" si="147">IF(AN78="","","kat"&amp;IF(AND(W78&lt;&gt;Q78,Q78&lt;&gt;"Open"),"(ali)",""))</f>
        <v/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50">IF(AQ78="","",X78)</f>
        <v/>
      </c>
      <c r="EB78" s="69" t="str">
        <f t="shared" ref="EB78:EB141" si="151">IF(DR78="","",DR78)</f>
        <v/>
      </c>
      <c r="EC78" s="69" t="str">
        <f t="shared" ref="EC78:EC141" si="152">IF(CR78="","",CR78)</f>
        <v/>
      </c>
      <c r="ED78" s="69" t="str">
        <f t="shared" ref="ED78:ED141" si="153">IF(CS78="","",IF(AND(EC78="",CS78=1),6,CS78))</f>
        <v/>
      </c>
      <c r="EE78" s="69" t="str">
        <f t="shared" si="90"/>
        <v/>
      </c>
      <c r="EF78" s="69" t="str">
        <f t="shared" ref="EF78:EF141" si="154">IF(DZ78="","",INDEX(regUparivanje_id,MATCH(DX78,regUparivanje_oznaka,0)))</f>
        <v/>
      </c>
      <c r="EG78" s="69" t="str">
        <f t="shared" ref="EG78:EG141" si="155">IF(CS78="","",CP78)</f>
        <v/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2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3"/>
        <v/>
      </c>
      <c r="P79" s="43"/>
      <c r="Q79" s="48" t="str">
        <f t="shared" si="94"/>
        <v/>
      </c>
      <c r="R79" s="69" t="str">
        <f>IF(Q79="","",IF(COUNTIF(Q$12:Q78,Q79)=0,R78+1,R78))</f>
        <v/>
      </c>
      <c r="S79" s="69" t="str">
        <f t="shared" si="95"/>
        <v/>
      </c>
      <c r="T79" s="69" t="str">
        <f t="shared" si="96"/>
        <v/>
      </c>
      <c r="U79" s="62" t="str">
        <f t="shared" si="97"/>
        <v/>
      </c>
      <c r="V79" s="43" t="s">
        <v>0</v>
      </c>
      <c r="W79" s="209" t="str">
        <f t="shared" si="98"/>
        <v/>
      </c>
      <c r="X79" s="259" t="str">
        <f t="shared" si="99"/>
        <v/>
      </c>
      <c r="Y79" s="210" t="str">
        <f t="shared" si="81"/>
        <v/>
      </c>
      <c r="Z79" s="43" t="s">
        <v>0</v>
      </c>
      <c r="AA79" s="48" t="str">
        <f t="shared" si="100"/>
        <v/>
      </c>
      <c r="AB79" s="69" t="str">
        <f t="shared" si="101"/>
        <v/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/>
      </c>
      <c r="AK79" s="150" t="str">
        <f t="shared" si="105"/>
        <v/>
      </c>
      <c r="AL79" s="43"/>
      <c r="AM79" s="48" t="str">
        <f t="shared" si="106"/>
        <v/>
      </c>
      <c r="AN79" s="27" t="str">
        <f t="shared" si="107"/>
        <v/>
      </c>
      <c r="AO79" s="69" t="str">
        <f t="shared" si="108"/>
        <v/>
      </c>
      <c r="AP79" s="69" t="str">
        <f t="shared" si="109"/>
        <v/>
      </c>
      <c r="AQ79" s="27" t="str">
        <f t="shared" si="110"/>
        <v/>
      </c>
      <c r="AR79" s="62" t="str">
        <f t="shared" si="111"/>
        <v/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/>
      </c>
      <c r="BI79" s="27" t="str">
        <f t="shared" si="117"/>
        <v/>
      </c>
      <c r="BJ79" s="69" t="str">
        <f t="shared" si="118"/>
        <v/>
      </c>
      <c r="BK79" s="49" t="str">
        <f t="shared" si="119"/>
        <v/>
      </c>
      <c r="BL79" s="43" t="s">
        <v>0</v>
      </c>
      <c r="BM79" s="48" t="str">
        <f t="shared" si="120"/>
        <v/>
      </c>
      <c r="BN79" s="27" t="str">
        <f t="shared" si="121"/>
        <v/>
      </c>
      <c r="BO79" s="69" t="str">
        <f t="shared" si="122"/>
        <v/>
      </c>
      <c r="BP79" s="69" t="str">
        <f t="shared" si="83"/>
        <v/>
      </c>
      <c r="BQ79" s="27" t="str">
        <f t="shared" si="84"/>
        <v/>
      </c>
      <c r="BR79" s="27" t="str" cm="1">
        <f t="array" ref="BR79">IFERROR(""&amp;INDEX(regNatjecatelj_klub,DI79),"")</f>
        <v/>
      </c>
      <c r="BS79" s="82" t="str">
        <f t="shared" si="123"/>
        <v/>
      </c>
      <c r="BT79" s="62" t="str">
        <f t="shared" si="124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/>
      </c>
      <c r="CP79" s="69" t="str">
        <f t="shared" si="133"/>
        <v/>
      </c>
      <c r="CQ79" s="216" t="str">
        <f t="shared" si="134"/>
        <v/>
      </c>
      <c r="CR79" s="217" t="str">
        <f t="shared" si="80"/>
        <v/>
      </c>
      <c r="CS79" s="150" t="str">
        <f t="shared" si="85"/>
        <v/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/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/>
      </c>
      <c r="DI79" s="49" t="str">
        <f t="shared" si="140"/>
        <v/>
      </c>
      <c r="DJ79" s="43" t="s">
        <v>0</v>
      </c>
      <c r="DK79" s="48" t="str">
        <f t="shared" si="141"/>
        <v/>
      </c>
      <c r="DL79" s="49" t="str">
        <f t="shared" si="142"/>
        <v/>
      </c>
      <c r="DM79" s="43" t="s">
        <v>0</v>
      </c>
      <c r="DN79" s="48" t="str">
        <f t="shared" si="143"/>
        <v/>
      </c>
      <c r="DO79" s="49" t="str">
        <f t="shared" si="144"/>
        <v/>
      </c>
      <c r="DP79" s="43" t="s">
        <v>0</v>
      </c>
      <c r="DQ79" s="54" t="str">
        <f t="shared" si="145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6"/>
        <v/>
      </c>
      <c r="DU79" s="69" t="str">
        <f t="shared" si="89"/>
        <v/>
      </c>
      <c r="DV79" s="69" t="str">
        <f t="shared" si="147"/>
        <v/>
      </c>
      <c r="DW79" s="69" t="str">
        <f t="shared" si="148"/>
        <v/>
      </c>
      <c r="DX79" s="62" t="str">
        <f t="shared" si="149"/>
        <v/>
      </c>
      <c r="DY79" s="43" t="s">
        <v>0</v>
      </c>
      <c r="DZ79" s="54" t="str">
        <f>IF(AN79="","",MAX(DZ$12:DZ78)+1)</f>
        <v/>
      </c>
      <c r="EA79" s="69" t="str">
        <f t="shared" si="150"/>
        <v/>
      </c>
      <c r="EB79" s="69" t="str">
        <f t="shared" si="151"/>
        <v/>
      </c>
      <c r="EC79" s="69" t="str">
        <f t="shared" si="152"/>
        <v/>
      </c>
      <c r="ED79" s="69" t="str">
        <f t="shared" si="153"/>
        <v/>
      </c>
      <c r="EE79" s="69" t="str">
        <f t="shared" si="90"/>
        <v/>
      </c>
      <c r="EF79" s="69" t="str">
        <f t="shared" si="154"/>
        <v/>
      </c>
      <c r="EG79" s="69" t="str">
        <f t="shared" si="155"/>
        <v/>
      </c>
      <c r="EH79" s="69" t="str">
        <f t="shared" si="91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/>
      </c>
      <c r="EM79" s="43" t="s">
        <v>0</v>
      </c>
      <c r="EN79" s="16" t="str">
        <f t="shared" si="92"/>
        <v/>
      </c>
      <c r="EO79" s="43" t="s">
        <v>0</v>
      </c>
      <c r="EP79" s="167" t="str">
        <f t="shared" si="159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3"/>
        <v/>
      </c>
      <c r="P80" s="43"/>
      <c r="Q80" s="48" t="str">
        <f t="shared" si="94"/>
        <v/>
      </c>
      <c r="R80" s="69" t="str">
        <f>IF(Q80="","",IF(COUNTIF(Q$12:Q79,Q80)=0,R79+1,R79))</f>
        <v/>
      </c>
      <c r="S80" s="69" t="str">
        <f t="shared" si="95"/>
        <v/>
      </c>
      <c r="T80" s="69" t="str">
        <f t="shared" si="96"/>
        <v/>
      </c>
      <c r="U80" s="62" t="str">
        <f t="shared" si="97"/>
        <v/>
      </c>
      <c r="V80" s="43" t="s">
        <v>0</v>
      </c>
      <c r="W80" s="209" t="str">
        <f t="shared" si="98"/>
        <v/>
      </c>
      <c r="X80" s="259" t="str">
        <f t="shared" si="99"/>
        <v/>
      </c>
      <c r="Y80" s="210" t="str">
        <f t="shared" si="81"/>
        <v/>
      </c>
      <c r="Z80" s="43" t="s">
        <v>0</v>
      </c>
      <c r="AA80" s="48" t="str">
        <f t="shared" si="100"/>
        <v/>
      </c>
      <c r="AB80" s="69" t="str">
        <f t="shared" si="101"/>
        <v/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/>
      </c>
      <c r="AK80" s="150" t="str">
        <f t="shared" si="105"/>
        <v/>
      </c>
      <c r="AL80" s="43"/>
      <c r="AM80" s="48" t="str">
        <f t="shared" si="106"/>
        <v/>
      </c>
      <c r="AN80" s="27" t="str">
        <f t="shared" si="107"/>
        <v/>
      </c>
      <c r="AO80" s="69" t="str">
        <f t="shared" si="108"/>
        <v/>
      </c>
      <c r="AP80" s="69" t="str">
        <f t="shared" si="109"/>
        <v/>
      </c>
      <c r="AQ80" s="27" t="str">
        <f t="shared" si="110"/>
        <v/>
      </c>
      <c r="AR80" s="62" t="str">
        <f t="shared" si="111"/>
        <v/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/>
      </c>
      <c r="BI80" s="27" t="str">
        <f t="shared" si="117"/>
        <v/>
      </c>
      <c r="BJ80" s="69" t="str">
        <f t="shared" si="118"/>
        <v/>
      </c>
      <c r="BK80" s="49" t="str">
        <f t="shared" si="119"/>
        <v/>
      </c>
      <c r="BL80" s="43" t="s">
        <v>0</v>
      </c>
      <c r="BM80" s="48" t="str">
        <f t="shared" si="120"/>
        <v/>
      </c>
      <c r="BN80" s="27" t="str">
        <f t="shared" si="121"/>
        <v/>
      </c>
      <c r="BO80" s="69" t="str">
        <f t="shared" si="122"/>
        <v/>
      </c>
      <c r="BP80" s="69" t="str">
        <f t="shared" si="83"/>
        <v/>
      </c>
      <c r="BQ80" s="27" t="str">
        <f t="shared" si="84"/>
        <v/>
      </c>
      <c r="BR80" s="27" t="str" cm="1">
        <f t="array" ref="BR80">IFERROR(""&amp;INDEX(regNatjecatelj_klub,DI80),"")</f>
        <v/>
      </c>
      <c r="BS80" s="82" t="str">
        <f t="shared" si="123"/>
        <v/>
      </c>
      <c r="BT80" s="62" t="str">
        <f t="shared" si="124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/>
      </c>
      <c r="CP80" s="69" t="str">
        <f t="shared" si="133"/>
        <v/>
      </c>
      <c r="CQ80" s="216" t="str">
        <f t="shared" si="134"/>
        <v/>
      </c>
      <c r="CR80" s="217" t="str">
        <f t="shared" si="80"/>
        <v/>
      </c>
      <c r="CS80" s="150" t="str">
        <f t="shared" si="85"/>
        <v/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/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/>
      </c>
      <c r="DI80" s="49" t="str">
        <f t="shared" si="140"/>
        <v/>
      </c>
      <c r="DJ80" s="43" t="s">
        <v>0</v>
      </c>
      <c r="DK80" s="48" t="str">
        <f t="shared" si="141"/>
        <v/>
      </c>
      <c r="DL80" s="49" t="str">
        <f t="shared" si="142"/>
        <v/>
      </c>
      <c r="DM80" s="43" t="s">
        <v>0</v>
      </c>
      <c r="DN80" s="48" t="str">
        <f t="shared" si="143"/>
        <v/>
      </c>
      <c r="DO80" s="49" t="str">
        <f t="shared" si="144"/>
        <v/>
      </c>
      <c r="DP80" s="43" t="s">
        <v>0</v>
      </c>
      <c r="DQ80" s="54" t="str">
        <f t="shared" si="145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6"/>
        <v/>
      </c>
      <c r="DU80" s="69" t="str">
        <f t="shared" si="89"/>
        <v/>
      </c>
      <c r="DV80" s="69" t="str">
        <f t="shared" si="147"/>
        <v/>
      </c>
      <c r="DW80" s="69" t="str">
        <f t="shared" si="148"/>
        <v/>
      </c>
      <c r="DX80" s="62" t="str">
        <f t="shared" si="149"/>
        <v/>
      </c>
      <c r="DY80" s="43" t="s">
        <v>0</v>
      </c>
      <c r="DZ80" s="54" t="str">
        <f>IF(AN80="","",MAX(DZ$12:DZ79)+1)</f>
        <v/>
      </c>
      <c r="EA80" s="69" t="str">
        <f t="shared" si="150"/>
        <v/>
      </c>
      <c r="EB80" s="69" t="str">
        <f t="shared" si="151"/>
        <v/>
      </c>
      <c r="EC80" s="69" t="str">
        <f t="shared" si="152"/>
        <v/>
      </c>
      <c r="ED80" s="69" t="str">
        <f t="shared" si="153"/>
        <v/>
      </c>
      <c r="EE80" s="69" t="str">
        <f t="shared" si="90"/>
        <v/>
      </c>
      <c r="EF80" s="69" t="str">
        <f t="shared" si="154"/>
        <v/>
      </c>
      <c r="EG80" s="69" t="str">
        <f t="shared" si="155"/>
        <v/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/>
      </c>
      <c r="EM80" s="43" t="s">
        <v>0</v>
      </c>
      <c r="EN80" s="16" t="str">
        <f t="shared" si="92"/>
        <v/>
      </c>
      <c r="EO80" s="43" t="s">
        <v>0</v>
      </c>
      <c r="EP80" s="167" t="str">
        <f t="shared" si="159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3"/>
        <v/>
      </c>
      <c r="P81" s="43"/>
      <c r="Q81" s="48" t="str">
        <f t="shared" si="94"/>
        <v/>
      </c>
      <c r="R81" s="69" t="str">
        <f>IF(Q81="","",IF(COUNTIF(Q$12:Q80,Q81)=0,R80+1,R80))</f>
        <v/>
      </c>
      <c r="S81" s="69" t="str">
        <f t="shared" si="95"/>
        <v/>
      </c>
      <c r="T81" s="69" t="str">
        <f t="shared" si="96"/>
        <v/>
      </c>
      <c r="U81" s="62" t="str">
        <f t="shared" si="97"/>
        <v/>
      </c>
      <c r="V81" s="43" t="s">
        <v>0</v>
      </c>
      <c r="W81" s="209" t="str">
        <f t="shared" si="98"/>
        <v/>
      </c>
      <c r="X81" s="259" t="str">
        <f t="shared" si="99"/>
        <v/>
      </c>
      <c r="Y81" s="210" t="str">
        <f t="shared" si="81"/>
        <v/>
      </c>
      <c r="Z81" s="43" t="s">
        <v>0</v>
      </c>
      <c r="AA81" s="48" t="str">
        <f t="shared" si="100"/>
        <v/>
      </c>
      <c r="AB81" s="69" t="str">
        <f t="shared" si="101"/>
        <v/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/>
      </c>
      <c r="AK81" s="150" t="str">
        <f t="shared" si="105"/>
        <v/>
      </c>
      <c r="AL81" s="43"/>
      <c r="AM81" s="48" t="str">
        <f t="shared" si="106"/>
        <v/>
      </c>
      <c r="AN81" s="27" t="str">
        <f t="shared" si="107"/>
        <v/>
      </c>
      <c r="AO81" s="69" t="str">
        <f t="shared" si="108"/>
        <v/>
      </c>
      <c r="AP81" s="69" t="str">
        <f t="shared" si="109"/>
        <v/>
      </c>
      <c r="AQ81" s="27" t="str">
        <f t="shared" si="110"/>
        <v/>
      </c>
      <c r="AR81" s="62" t="str">
        <f t="shared" si="111"/>
        <v/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/>
      </c>
      <c r="BI81" s="27" t="str">
        <f t="shared" si="117"/>
        <v/>
      </c>
      <c r="BJ81" s="69" t="str">
        <f t="shared" si="118"/>
        <v/>
      </c>
      <c r="BK81" s="49" t="str">
        <f t="shared" si="119"/>
        <v/>
      </c>
      <c r="BL81" s="43" t="s">
        <v>0</v>
      </c>
      <c r="BM81" s="48" t="str">
        <f t="shared" si="120"/>
        <v/>
      </c>
      <c r="BN81" s="27" t="str">
        <f t="shared" si="121"/>
        <v/>
      </c>
      <c r="BO81" s="69" t="str">
        <f t="shared" si="122"/>
        <v/>
      </c>
      <c r="BP81" s="69" t="str">
        <f t="shared" si="83"/>
        <v/>
      </c>
      <c r="BQ81" s="27" t="str">
        <f t="shared" si="84"/>
        <v/>
      </c>
      <c r="BR81" s="27" t="str" cm="1">
        <f t="array" ref="BR81">IFERROR(""&amp;INDEX(regNatjecatelj_klub,DI81),"")</f>
        <v/>
      </c>
      <c r="BS81" s="82" t="str">
        <f t="shared" si="123"/>
        <v/>
      </c>
      <c r="BT81" s="62" t="str">
        <f t="shared" si="124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/>
      </c>
      <c r="CP81" s="69" t="str">
        <f t="shared" si="133"/>
        <v/>
      </c>
      <c r="CQ81" s="216" t="str">
        <f t="shared" si="134"/>
        <v/>
      </c>
      <c r="CR81" s="217" t="str">
        <f t="shared" si="80"/>
        <v/>
      </c>
      <c r="CS81" s="150" t="str">
        <f t="shared" si="85"/>
        <v/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/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/>
      </c>
      <c r="DI81" s="49" t="str">
        <f t="shared" si="140"/>
        <v/>
      </c>
      <c r="DJ81" s="43" t="s">
        <v>0</v>
      </c>
      <c r="DK81" s="48" t="str">
        <f t="shared" si="141"/>
        <v/>
      </c>
      <c r="DL81" s="49" t="str">
        <f t="shared" si="142"/>
        <v/>
      </c>
      <c r="DM81" s="43" t="s">
        <v>0</v>
      </c>
      <c r="DN81" s="48" t="str">
        <f t="shared" si="143"/>
        <v/>
      </c>
      <c r="DO81" s="49" t="str">
        <f t="shared" si="144"/>
        <v/>
      </c>
      <c r="DP81" s="43" t="s">
        <v>0</v>
      </c>
      <c r="DQ81" s="54" t="str">
        <f t="shared" si="145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6"/>
        <v/>
      </c>
      <c r="DU81" s="69" t="str">
        <f t="shared" si="89"/>
        <v/>
      </c>
      <c r="DV81" s="69" t="str">
        <f t="shared" si="147"/>
        <v/>
      </c>
      <c r="DW81" s="69" t="str">
        <f t="shared" si="148"/>
        <v/>
      </c>
      <c r="DX81" s="62" t="str">
        <f t="shared" si="149"/>
        <v/>
      </c>
      <c r="DY81" s="43" t="s">
        <v>0</v>
      </c>
      <c r="DZ81" s="54" t="str">
        <f>IF(AN81="","",MAX(DZ$12:DZ80)+1)</f>
        <v/>
      </c>
      <c r="EA81" s="69" t="str">
        <f t="shared" si="150"/>
        <v/>
      </c>
      <c r="EB81" s="69" t="str">
        <f t="shared" si="151"/>
        <v/>
      </c>
      <c r="EC81" s="69" t="str">
        <f t="shared" si="152"/>
        <v/>
      </c>
      <c r="ED81" s="69" t="str">
        <f t="shared" si="153"/>
        <v/>
      </c>
      <c r="EE81" s="69" t="str">
        <f t="shared" si="90"/>
        <v/>
      </c>
      <c r="EF81" s="69" t="str">
        <f t="shared" si="154"/>
        <v/>
      </c>
      <c r="EG81" s="69" t="str">
        <f t="shared" si="155"/>
        <v/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/>
      </c>
      <c r="EM81" s="43" t="s">
        <v>0</v>
      </c>
      <c r="EN81" s="16" t="str">
        <f t="shared" si="92"/>
        <v/>
      </c>
      <c r="EO81" s="43" t="s">
        <v>0</v>
      </c>
      <c r="EP81" s="167" t="str">
        <f t="shared" si="159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3"/>
        <v/>
      </c>
      <c r="P82" s="43"/>
      <c r="Q82" s="48" t="str">
        <f t="shared" si="94"/>
        <v/>
      </c>
      <c r="R82" s="69" t="str">
        <f>IF(Q82="","",IF(COUNTIF(Q$12:Q81,Q82)=0,R81+1,R81))</f>
        <v/>
      </c>
      <c r="S82" s="69" t="str">
        <f t="shared" si="95"/>
        <v/>
      </c>
      <c r="T82" s="69" t="str">
        <f t="shared" si="96"/>
        <v/>
      </c>
      <c r="U82" s="62" t="str">
        <f t="shared" si="97"/>
        <v/>
      </c>
      <c r="V82" s="43" t="s">
        <v>0</v>
      </c>
      <c r="W82" s="209" t="str">
        <f t="shared" si="98"/>
        <v/>
      </c>
      <c r="X82" s="259" t="str">
        <f t="shared" si="99"/>
        <v/>
      </c>
      <c r="Y82" s="210" t="str">
        <f t="shared" si="81"/>
        <v/>
      </c>
      <c r="Z82" s="43" t="s">
        <v>0</v>
      </c>
      <c r="AA82" s="48" t="str">
        <f t="shared" si="100"/>
        <v/>
      </c>
      <c r="AB82" s="69" t="str">
        <f t="shared" si="101"/>
        <v/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/>
      </c>
      <c r="AK82" s="150" t="str">
        <f t="shared" si="105"/>
        <v/>
      </c>
      <c r="AL82" s="43"/>
      <c r="AM82" s="48" t="str">
        <f t="shared" si="106"/>
        <v/>
      </c>
      <c r="AN82" s="27" t="str">
        <f t="shared" si="107"/>
        <v/>
      </c>
      <c r="AO82" s="69" t="str">
        <f t="shared" si="108"/>
        <v/>
      </c>
      <c r="AP82" s="69" t="str">
        <f t="shared" si="109"/>
        <v/>
      </c>
      <c r="AQ82" s="27" t="str">
        <f t="shared" si="110"/>
        <v/>
      </c>
      <c r="AR82" s="62" t="str">
        <f t="shared" si="111"/>
        <v/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/>
      </c>
      <c r="BI82" s="27" t="str">
        <f t="shared" si="117"/>
        <v/>
      </c>
      <c r="BJ82" s="69" t="str">
        <f t="shared" si="118"/>
        <v/>
      </c>
      <c r="BK82" s="49" t="str">
        <f t="shared" si="119"/>
        <v/>
      </c>
      <c r="BL82" s="43" t="s">
        <v>0</v>
      </c>
      <c r="BM82" s="48" t="str">
        <f t="shared" si="120"/>
        <v/>
      </c>
      <c r="BN82" s="27" t="str">
        <f t="shared" si="121"/>
        <v/>
      </c>
      <c r="BO82" s="69" t="str">
        <f t="shared" si="122"/>
        <v/>
      </c>
      <c r="BP82" s="69" t="str">
        <f t="shared" si="83"/>
        <v/>
      </c>
      <c r="BQ82" s="27" t="str">
        <f t="shared" si="84"/>
        <v/>
      </c>
      <c r="BR82" s="27" t="str" cm="1">
        <f t="array" ref="BR82">IFERROR(""&amp;INDEX(regNatjecatelj_klub,DI82),"")</f>
        <v/>
      </c>
      <c r="BS82" s="82" t="str">
        <f t="shared" si="123"/>
        <v/>
      </c>
      <c r="BT82" s="62" t="str">
        <f t="shared" si="124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/>
      </c>
      <c r="CP82" s="69" t="str">
        <f t="shared" si="133"/>
        <v/>
      </c>
      <c r="CQ82" s="216" t="str">
        <f t="shared" si="134"/>
        <v/>
      </c>
      <c r="CR82" s="217" t="str">
        <f t="shared" si="80"/>
        <v/>
      </c>
      <c r="CS82" s="150" t="str">
        <f t="shared" si="85"/>
        <v/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/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/>
      </c>
      <c r="DI82" s="49" t="str">
        <f t="shared" si="140"/>
        <v/>
      </c>
      <c r="DJ82" s="43" t="s">
        <v>0</v>
      </c>
      <c r="DK82" s="48" t="str">
        <f t="shared" si="141"/>
        <v/>
      </c>
      <c r="DL82" s="49" t="str">
        <f t="shared" si="142"/>
        <v/>
      </c>
      <c r="DM82" s="43" t="s">
        <v>0</v>
      </c>
      <c r="DN82" s="48" t="str">
        <f t="shared" si="143"/>
        <v/>
      </c>
      <c r="DO82" s="49" t="str">
        <f t="shared" si="144"/>
        <v/>
      </c>
      <c r="DP82" s="43" t="s">
        <v>0</v>
      </c>
      <c r="DQ82" s="54" t="str">
        <f t="shared" si="145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6"/>
        <v/>
      </c>
      <c r="DU82" s="69" t="str">
        <f t="shared" si="89"/>
        <v/>
      </c>
      <c r="DV82" s="69" t="str">
        <f t="shared" si="147"/>
        <v/>
      </c>
      <c r="DW82" s="69" t="str">
        <f t="shared" si="148"/>
        <v/>
      </c>
      <c r="DX82" s="62" t="str">
        <f t="shared" si="149"/>
        <v/>
      </c>
      <c r="DY82" s="43" t="s">
        <v>0</v>
      </c>
      <c r="DZ82" s="54" t="str">
        <f>IF(AN82="","",MAX(DZ$12:DZ81)+1)</f>
        <v/>
      </c>
      <c r="EA82" s="69" t="str">
        <f t="shared" si="150"/>
        <v/>
      </c>
      <c r="EB82" s="69" t="str">
        <f t="shared" si="151"/>
        <v/>
      </c>
      <c r="EC82" s="69" t="str">
        <f t="shared" si="152"/>
        <v/>
      </c>
      <c r="ED82" s="69" t="str">
        <f t="shared" si="153"/>
        <v/>
      </c>
      <c r="EE82" s="69" t="str">
        <f t="shared" si="90"/>
        <v/>
      </c>
      <c r="EF82" s="69" t="str">
        <f t="shared" si="154"/>
        <v/>
      </c>
      <c r="EG82" s="69" t="str">
        <f t="shared" si="155"/>
        <v/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/>
      </c>
      <c r="EM82" s="43" t="s">
        <v>0</v>
      </c>
      <c r="EN82" s="16" t="str">
        <f t="shared" si="92"/>
        <v/>
      </c>
      <c r="EO82" s="43" t="s">
        <v>0</v>
      </c>
      <c r="EP82" s="167" t="str">
        <f t="shared" si="159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3"/>
        <v/>
      </c>
      <c r="P83" s="43"/>
      <c r="Q83" s="48" t="str">
        <f t="shared" si="94"/>
        <v/>
      </c>
      <c r="R83" s="69" t="str">
        <f>IF(Q83="","",IF(COUNTIF(Q$12:Q82,Q83)=0,R82+1,R82))</f>
        <v/>
      </c>
      <c r="S83" s="69" t="str">
        <f t="shared" si="95"/>
        <v/>
      </c>
      <c r="T83" s="69" t="str">
        <f t="shared" si="96"/>
        <v/>
      </c>
      <c r="U83" s="62" t="str">
        <f t="shared" si="97"/>
        <v/>
      </c>
      <c r="V83" s="43" t="s">
        <v>0</v>
      </c>
      <c r="W83" s="209" t="str">
        <f t="shared" si="98"/>
        <v/>
      </c>
      <c r="X83" s="259" t="str">
        <f t="shared" si="99"/>
        <v/>
      </c>
      <c r="Y83" s="210" t="str">
        <f t="shared" si="81"/>
        <v/>
      </c>
      <c r="Z83" s="43" t="s">
        <v>0</v>
      </c>
      <c r="AA83" s="48" t="str">
        <f t="shared" si="100"/>
        <v/>
      </c>
      <c r="AB83" s="69" t="str">
        <f t="shared" si="101"/>
        <v/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/>
      </c>
      <c r="AK83" s="150" t="str">
        <f t="shared" si="105"/>
        <v/>
      </c>
      <c r="AL83" s="43"/>
      <c r="AM83" s="48" t="str">
        <f t="shared" si="106"/>
        <v/>
      </c>
      <c r="AN83" s="27" t="str">
        <f t="shared" si="107"/>
        <v/>
      </c>
      <c r="AO83" s="69" t="str">
        <f t="shared" si="108"/>
        <v/>
      </c>
      <c r="AP83" s="69" t="str">
        <f t="shared" si="109"/>
        <v/>
      </c>
      <c r="AQ83" s="27" t="str">
        <f t="shared" si="110"/>
        <v/>
      </c>
      <c r="AR83" s="62" t="str">
        <f t="shared" si="111"/>
        <v/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/>
      </c>
      <c r="BI83" s="27" t="str">
        <f t="shared" si="117"/>
        <v/>
      </c>
      <c r="BJ83" s="69" t="str">
        <f t="shared" si="118"/>
        <v/>
      </c>
      <c r="BK83" s="49" t="str">
        <f t="shared" si="119"/>
        <v/>
      </c>
      <c r="BL83" s="43" t="s">
        <v>0</v>
      </c>
      <c r="BM83" s="48" t="str">
        <f t="shared" si="120"/>
        <v/>
      </c>
      <c r="BN83" s="27" t="str">
        <f t="shared" si="121"/>
        <v/>
      </c>
      <c r="BO83" s="69" t="str">
        <f t="shared" si="122"/>
        <v/>
      </c>
      <c r="BP83" s="69" t="str">
        <f t="shared" si="83"/>
        <v/>
      </c>
      <c r="BQ83" s="27" t="str">
        <f t="shared" si="84"/>
        <v/>
      </c>
      <c r="BR83" s="27" t="str" cm="1">
        <f t="array" ref="BR83">IFERROR(""&amp;INDEX(regNatjecatelj_klub,DI83),"")</f>
        <v/>
      </c>
      <c r="BS83" s="82" t="str">
        <f t="shared" si="123"/>
        <v/>
      </c>
      <c r="BT83" s="62" t="str">
        <f t="shared" si="124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/>
      </c>
      <c r="CP83" s="69" t="str">
        <f t="shared" si="133"/>
        <v/>
      </c>
      <c r="CQ83" s="216" t="str">
        <f t="shared" si="134"/>
        <v/>
      </c>
      <c r="CR83" s="217" t="str">
        <f t="shared" si="80"/>
        <v/>
      </c>
      <c r="CS83" s="150" t="str">
        <f t="shared" si="85"/>
        <v/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/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/>
      </c>
      <c r="DI83" s="49" t="str">
        <f t="shared" si="140"/>
        <v/>
      </c>
      <c r="DJ83" s="43" t="s">
        <v>0</v>
      </c>
      <c r="DK83" s="48" t="str">
        <f t="shared" si="141"/>
        <v/>
      </c>
      <c r="DL83" s="49" t="str">
        <f t="shared" si="142"/>
        <v/>
      </c>
      <c r="DM83" s="43" t="s">
        <v>0</v>
      </c>
      <c r="DN83" s="48" t="str">
        <f t="shared" si="143"/>
        <v/>
      </c>
      <c r="DO83" s="49" t="str">
        <f t="shared" si="144"/>
        <v/>
      </c>
      <c r="DP83" s="43" t="s">
        <v>0</v>
      </c>
      <c r="DQ83" s="54" t="str">
        <f t="shared" si="145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6"/>
        <v/>
      </c>
      <c r="DU83" s="69" t="str">
        <f t="shared" si="89"/>
        <v/>
      </c>
      <c r="DV83" s="69" t="str">
        <f t="shared" si="147"/>
        <v/>
      </c>
      <c r="DW83" s="69" t="str">
        <f t="shared" si="148"/>
        <v/>
      </c>
      <c r="DX83" s="62" t="str">
        <f t="shared" si="149"/>
        <v/>
      </c>
      <c r="DY83" s="43" t="s">
        <v>0</v>
      </c>
      <c r="DZ83" s="54" t="str">
        <f>IF(AN83="","",MAX(DZ$12:DZ82)+1)</f>
        <v/>
      </c>
      <c r="EA83" s="69" t="str">
        <f t="shared" si="150"/>
        <v/>
      </c>
      <c r="EB83" s="69" t="str">
        <f t="shared" si="151"/>
        <v/>
      </c>
      <c r="EC83" s="69" t="str">
        <f t="shared" si="152"/>
        <v/>
      </c>
      <c r="ED83" s="69" t="str">
        <f t="shared" si="153"/>
        <v/>
      </c>
      <c r="EE83" s="69" t="str">
        <f t="shared" si="90"/>
        <v/>
      </c>
      <c r="EF83" s="69" t="str">
        <f t="shared" si="154"/>
        <v/>
      </c>
      <c r="EG83" s="69" t="str">
        <f t="shared" si="155"/>
        <v/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/>
      </c>
      <c r="EM83" s="43" t="s">
        <v>0</v>
      </c>
      <c r="EN83" s="16" t="str">
        <f t="shared" si="92"/>
        <v/>
      </c>
      <c r="EO83" s="43" t="s">
        <v>0</v>
      </c>
      <c r="EP83" s="167" t="str">
        <f t="shared" si="159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3"/>
        <v/>
      </c>
      <c r="P84" s="43"/>
      <c r="Q84" s="48" t="str">
        <f t="shared" si="94"/>
        <v/>
      </c>
      <c r="R84" s="69" t="str">
        <f>IF(Q84="","",IF(COUNTIF(Q$12:Q83,Q84)=0,R83+1,R83))</f>
        <v/>
      </c>
      <c r="S84" s="69" t="str">
        <f t="shared" si="95"/>
        <v/>
      </c>
      <c r="T84" s="69" t="str">
        <f t="shared" si="96"/>
        <v/>
      </c>
      <c r="U84" s="62" t="str">
        <f t="shared" si="97"/>
        <v/>
      </c>
      <c r="V84" s="43" t="s">
        <v>0</v>
      </c>
      <c r="W84" s="209" t="str">
        <f t="shared" si="98"/>
        <v/>
      </c>
      <c r="X84" s="259" t="str">
        <f t="shared" si="99"/>
        <v/>
      </c>
      <c r="Y84" s="210" t="str">
        <f t="shared" si="81"/>
        <v/>
      </c>
      <c r="Z84" s="43" t="s">
        <v>0</v>
      </c>
      <c r="AA84" s="48" t="str">
        <f t="shared" si="100"/>
        <v/>
      </c>
      <c r="AB84" s="69" t="str">
        <f t="shared" si="101"/>
        <v/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/>
      </c>
      <c r="AK84" s="150" t="str">
        <f t="shared" si="105"/>
        <v/>
      </c>
      <c r="AL84" s="43"/>
      <c r="AM84" s="48" t="str">
        <f t="shared" si="106"/>
        <v/>
      </c>
      <c r="AN84" s="27" t="str">
        <f t="shared" si="107"/>
        <v/>
      </c>
      <c r="AO84" s="69" t="str">
        <f t="shared" si="108"/>
        <v/>
      </c>
      <c r="AP84" s="69" t="str">
        <f t="shared" si="109"/>
        <v/>
      </c>
      <c r="AQ84" s="27" t="str">
        <f t="shared" si="110"/>
        <v/>
      </c>
      <c r="AR84" s="62" t="str">
        <f t="shared" si="111"/>
        <v/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/>
      </c>
      <c r="BI84" s="27" t="str">
        <f t="shared" si="117"/>
        <v/>
      </c>
      <c r="BJ84" s="69" t="str">
        <f t="shared" si="118"/>
        <v/>
      </c>
      <c r="BK84" s="49" t="str">
        <f t="shared" si="119"/>
        <v/>
      </c>
      <c r="BL84" s="43" t="s">
        <v>0</v>
      </c>
      <c r="BM84" s="48" t="str">
        <f t="shared" si="120"/>
        <v/>
      </c>
      <c r="BN84" s="27" t="str">
        <f t="shared" si="121"/>
        <v/>
      </c>
      <c r="BO84" s="69" t="str">
        <f t="shared" si="122"/>
        <v/>
      </c>
      <c r="BP84" s="69" t="str">
        <f t="shared" si="83"/>
        <v/>
      </c>
      <c r="BQ84" s="27" t="str">
        <f t="shared" si="84"/>
        <v/>
      </c>
      <c r="BR84" s="27" t="str" cm="1">
        <f t="array" ref="BR84">IFERROR(""&amp;INDEX(regNatjecatelj_klub,DI84),"")</f>
        <v/>
      </c>
      <c r="BS84" s="82" t="str">
        <f t="shared" si="123"/>
        <v/>
      </c>
      <c r="BT84" s="62" t="str">
        <f t="shared" si="124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/>
      </c>
      <c r="CP84" s="69" t="str">
        <f t="shared" si="133"/>
        <v/>
      </c>
      <c r="CQ84" s="216" t="str">
        <f t="shared" si="134"/>
        <v/>
      </c>
      <c r="CR84" s="217" t="str">
        <f t="shared" si="80"/>
        <v/>
      </c>
      <c r="CS84" s="150" t="str">
        <f t="shared" si="85"/>
        <v/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/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/>
      </c>
      <c r="DI84" s="49" t="str">
        <f t="shared" si="140"/>
        <v/>
      </c>
      <c r="DJ84" s="43" t="s">
        <v>0</v>
      </c>
      <c r="DK84" s="48" t="str">
        <f t="shared" si="141"/>
        <v/>
      </c>
      <c r="DL84" s="49" t="str">
        <f t="shared" si="142"/>
        <v/>
      </c>
      <c r="DM84" s="43" t="s">
        <v>0</v>
      </c>
      <c r="DN84" s="48" t="str">
        <f t="shared" si="143"/>
        <v/>
      </c>
      <c r="DO84" s="49" t="str">
        <f t="shared" si="144"/>
        <v/>
      </c>
      <c r="DP84" s="43" t="s">
        <v>0</v>
      </c>
      <c r="DQ84" s="54" t="str">
        <f t="shared" si="145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6"/>
        <v/>
      </c>
      <c r="DU84" s="69" t="str">
        <f t="shared" si="89"/>
        <v/>
      </c>
      <c r="DV84" s="69" t="str">
        <f t="shared" si="147"/>
        <v/>
      </c>
      <c r="DW84" s="69" t="str">
        <f t="shared" si="148"/>
        <v/>
      </c>
      <c r="DX84" s="62" t="str">
        <f t="shared" si="149"/>
        <v/>
      </c>
      <c r="DY84" s="43" t="s">
        <v>0</v>
      </c>
      <c r="DZ84" s="54" t="str">
        <f>IF(AN84="","",MAX(DZ$12:DZ83)+1)</f>
        <v/>
      </c>
      <c r="EA84" s="69" t="str">
        <f t="shared" si="150"/>
        <v/>
      </c>
      <c r="EB84" s="69" t="str">
        <f t="shared" si="151"/>
        <v/>
      </c>
      <c r="EC84" s="69" t="str">
        <f t="shared" si="152"/>
        <v/>
      </c>
      <c r="ED84" s="69" t="str">
        <f t="shared" si="153"/>
        <v/>
      </c>
      <c r="EE84" s="69" t="str">
        <f t="shared" si="90"/>
        <v/>
      </c>
      <c r="EF84" s="69" t="str">
        <f t="shared" si="154"/>
        <v/>
      </c>
      <c r="EG84" s="69" t="str">
        <f t="shared" si="155"/>
        <v/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/>
      </c>
      <c r="EM84" s="43" t="s">
        <v>0</v>
      </c>
      <c r="EN84" s="16" t="str">
        <f t="shared" si="92"/>
        <v/>
      </c>
      <c r="EO84" s="43" t="s">
        <v>0</v>
      </c>
      <c r="EP84" s="167" t="str">
        <f t="shared" si="159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3"/>
        <v/>
      </c>
      <c r="P85" s="43"/>
      <c r="Q85" s="48" t="str">
        <f t="shared" si="94"/>
        <v/>
      </c>
      <c r="R85" s="69" t="str">
        <f>IF(Q85="","",IF(COUNTIF(Q$12:Q84,Q85)=0,R84+1,R84))</f>
        <v/>
      </c>
      <c r="S85" s="69" t="str">
        <f t="shared" si="95"/>
        <v/>
      </c>
      <c r="T85" s="69" t="str">
        <f t="shared" si="96"/>
        <v/>
      </c>
      <c r="U85" s="62" t="str">
        <f t="shared" si="97"/>
        <v/>
      </c>
      <c r="V85" s="43" t="s">
        <v>0</v>
      </c>
      <c r="W85" s="209" t="str">
        <f t="shared" si="98"/>
        <v/>
      </c>
      <c r="X85" s="259" t="str">
        <f t="shared" si="99"/>
        <v/>
      </c>
      <c r="Y85" s="210" t="str">
        <f t="shared" si="81"/>
        <v/>
      </c>
      <c r="Z85" s="43" t="s">
        <v>0</v>
      </c>
      <c r="AA85" s="48" t="str">
        <f t="shared" si="100"/>
        <v/>
      </c>
      <c r="AB85" s="69" t="str">
        <f t="shared" si="101"/>
        <v/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/>
      </c>
      <c r="AK85" s="150" t="str">
        <f t="shared" si="105"/>
        <v/>
      </c>
      <c r="AL85" s="43"/>
      <c r="AM85" s="48" t="str">
        <f t="shared" si="106"/>
        <v/>
      </c>
      <c r="AN85" s="27" t="str">
        <f t="shared" si="107"/>
        <v/>
      </c>
      <c r="AO85" s="69" t="str">
        <f t="shared" si="108"/>
        <v/>
      </c>
      <c r="AP85" s="69" t="str">
        <f t="shared" si="109"/>
        <v/>
      </c>
      <c r="AQ85" s="27" t="str">
        <f t="shared" si="110"/>
        <v/>
      </c>
      <c r="AR85" s="62" t="str">
        <f t="shared" si="111"/>
        <v/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/>
      </c>
      <c r="BI85" s="27" t="str">
        <f t="shared" si="117"/>
        <v/>
      </c>
      <c r="BJ85" s="69" t="str">
        <f t="shared" si="118"/>
        <v/>
      </c>
      <c r="BK85" s="49" t="str">
        <f t="shared" si="119"/>
        <v/>
      </c>
      <c r="BL85" s="43" t="s">
        <v>0</v>
      </c>
      <c r="BM85" s="48" t="str">
        <f t="shared" si="120"/>
        <v/>
      </c>
      <c r="BN85" s="27" t="str">
        <f t="shared" si="121"/>
        <v/>
      </c>
      <c r="BO85" s="69" t="str">
        <f t="shared" si="122"/>
        <v/>
      </c>
      <c r="BP85" s="69" t="str">
        <f t="shared" si="83"/>
        <v/>
      </c>
      <c r="BQ85" s="27" t="str">
        <f t="shared" si="84"/>
        <v/>
      </c>
      <c r="BR85" s="27" t="str" cm="1">
        <f t="array" ref="BR85">IFERROR(""&amp;INDEX(regNatjecatelj_klub,DI85),"")</f>
        <v/>
      </c>
      <c r="BS85" s="82" t="str">
        <f t="shared" si="123"/>
        <v/>
      </c>
      <c r="BT85" s="62" t="str">
        <f t="shared" si="124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/>
      </c>
      <c r="CP85" s="69" t="str">
        <f t="shared" si="133"/>
        <v/>
      </c>
      <c r="CQ85" s="216" t="str">
        <f t="shared" si="134"/>
        <v/>
      </c>
      <c r="CR85" s="217" t="str">
        <f t="shared" si="80"/>
        <v/>
      </c>
      <c r="CS85" s="150" t="str">
        <f t="shared" si="85"/>
        <v/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/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/>
      </c>
      <c r="DI85" s="49" t="str">
        <f t="shared" si="140"/>
        <v/>
      </c>
      <c r="DJ85" s="43" t="s">
        <v>0</v>
      </c>
      <c r="DK85" s="48" t="str">
        <f t="shared" si="141"/>
        <v/>
      </c>
      <c r="DL85" s="49" t="str">
        <f t="shared" si="142"/>
        <v/>
      </c>
      <c r="DM85" s="43" t="s">
        <v>0</v>
      </c>
      <c r="DN85" s="48" t="str">
        <f t="shared" si="143"/>
        <v/>
      </c>
      <c r="DO85" s="49" t="str">
        <f t="shared" si="144"/>
        <v/>
      </c>
      <c r="DP85" s="43" t="s">
        <v>0</v>
      </c>
      <c r="DQ85" s="54" t="str">
        <f t="shared" si="145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6"/>
        <v/>
      </c>
      <c r="DU85" s="69" t="str">
        <f t="shared" si="89"/>
        <v/>
      </c>
      <c r="DV85" s="69" t="str">
        <f t="shared" si="147"/>
        <v/>
      </c>
      <c r="DW85" s="69" t="str">
        <f t="shared" si="148"/>
        <v/>
      </c>
      <c r="DX85" s="62" t="str">
        <f t="shared" si="149"/>
        <v/>
      </c>
      <c r="DY85" s="43" t="s">
        <v>0</v>
      </c>
      <c r="DZ85" s="54" t="str">
        <f>IF(AN85="","",MAX(DZ$12:DZ84)+1)</f>
        <v/>
      </c>
      <c r="EA85" s="69" t="str">
        <f t="shared" si="150"/>
        <v/>
      </c>
      <c r="EB85" s="69" t="str">
        <f t="shared" si="151"/>
        <v/>
      </c>
      <c r="EC85" s="69" t="str">
        <f t="shared" si="152"/>
        <v/>
      </c>
      <c r="ED85" s="69" t="str">
        <f t="shared" si="153"/>
        <v/>
      </c>
      <c r="EE85" s="69" t="str">
        <f t="shared" si="90"/>
        <v/>
      </c>
      <c r="EF85" s="69" t="str">
        <f t="shared" si="154"/>
        <v/>
      </c>
      <c r="EG85" s="69" t="str">
        <f t="shared" si="155"/>
        <v/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/>
      </c>
      <c r="EM85" s="43" t="s">
        <v>0</v>
      </c>
      <c r="EN85" s="16" t="str">
        <f t="shared" si="92"/>
        <v/>
      </c>
      <c r="EO85" s="43" t="s">
        <v>0</v>
      </c>
      <c r="EP85" s="167" t="str">
        <f t="shared" si="159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3"/>
        <v/>
      </c>
      <c r="P86" s="43"/>
      <c r="Q86" s="48" t="str">
        <f t="shared" si="94"/>
        <v/>
      </c>
      <c r="R86" s="69" t="str">
        <f>IF(Q86="","",IF(COUNTIF(Q$12:Q85,Q86)=0,R85+1,R85))</f>
        <v/>
      </c>
      <c r="S86" s="69" t="str">
        <f t="shared" si="95"/>
        <v/>
      </c>
      <c r="T86" s="69" t="str">
        <f t="shared" si="96"/>
        <v/>
      </c>
      <c r="U86" s="62" t="str">
        <f t="shared" si="97"/>
        <v/>
      </c>
      <c r="V86" s="43" t="s">
        <v>0</v>
      </c>
      <c r="W86" s="209" t="str">
        <f t="shared" si="98"/>
        <v/>
      </c>
      <c r="X86" s="259" t="str">
        <f t="shared" si="99"/>
        <v/>
      </c>
      <c r="Y86" s="210" t="str">
        <f t="shared" si="81"/>
        <v/>
      </c>
      <c r="Z86" s="43" t="s">
        <v>0</v>
      </c>
      <c r="AA86" s="48" t="str">
        <f t="shared" si="100"/>
        <v/>
      </c>
      <c r="AB86" s="69" t="str">
        <f t="shared" si="101"/>
        <v/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/>
      </c>
      <c r="AK86" s="150" t="str">
        <f t="shared" si="105"/>
        <v/>
      </c>
      <c r="AL86" s="43"/>
      <c r="AM86" s="48" t="str">
        <f t="shared" si="106"/>
        <v/>
      </c>
      <c r="AN86" s="27" t="str">
        <f t="shared" si="107"/>
        <v/>
      </c>
      <c r="AO86" s="69" t="str">
        <f t="shared" si="108"/>
        <v/>
      </c>
      <c r="AP86" s="69" t="str">
        <f t="shared" si="109"/>
        <v/>
      </c>
      <c r="AQ86" s="27" t="str">
        <f t="shared" si="110"/>
        <v/>
      </c>
      <c r="AR86" s="62" t="str">
        <f t="shared" si="111"/>
        <v/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/>
      </c>
      <c r="BI86" s="27" t="str">
        <f t="shared" si="117"/>
        <v/>
      </c>
      <c r="BJ86" s="69" t="str">
        <f t="shared" si="118"/>
        <v/>
      </c>
      <c r="BK86" s="49" t="str">
        <f t="shared" si="119"/>
        <v/>
      </c>
      <c r="BL86" s="43" t="s">
        <v>0</v>
      </c>
      <c r="BM86" s="48" t="str">
        <f t="shared" si="120"/>
        <v/>
      </c>
      <c r="BN86" s="27" t="str">
        <f t="shared" si="121"/>
        <v/>
      </c>
      <c r="BO86" s="69" t="str">
        <f t="shared" si="122"/>
        <v/>
      </c>
      <c r="BP86" s="69" t="str">
        <f t="shared" si="83"/>
        <v/>
      </c>
      <c r="BQ86" s="27" t="str">
        <f t="shared" si="84"/>
        <v/>
      </c>
      <c r="BR86" s="27" t="str" cm="1">
        <f t="array" ref="BR86">IFERROR(""&amp;INDEX(regNatjecatelj_klub,DI86),"")</f>
        <v/>
      </c>
      <c r="BS86" s="82" t="str">
        <f t="shared" si="123"/>
        <v/>
      </c>
      <c r="BT86" s="62" t="str">
        <f t="shared" si="124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/>
      </c>
      <c r="CP86" s="69" t="str">
        <f t="shared" si="133"/>
        <v/>
      </c>
      <c r="CQ86" s="216" t="str">
        <f t="shared" si="134"/>
        <v/>
      </c>
      <c r="CR86" s="217" t="str">
        <f t="shared" si="80"/>
        <v/>
      </c>
      <c r="CS86" s="150" t="str">
        <f t="shared" si="85"/>
        <v/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/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/>
      </c>
      <c r="DI86" s="49" t="str">
        <f t="shared" si="140"/>
        <v/>
      </c>
      <c r="DJ86" s="43" t="s">
        <v>0</v>
      </c>
      <c r="DK86" s="48" t="str">
        <f t="shared" si="141"/>
        <v/>
      </c>
      <c r="DL86" s="49" t="str">
        <f t="shared" si="142"/>
        <v/>
      </c>
      <c r="DM86" s="43" t="s">
        <v>0</v>
      </c>
      <c r="DN86" s="48" t="str">
        <f t="shared" si="143"/>
        <v/>
      </c>
      <c r="DO86" s="49" t="str">
        <f t="shared" si="144"/>
        <v/>
      </c>
      <c r="DP86" s="43" t="s">
        <v>0</v>
      </c>
      <c r="DQ86" s="54" t="str">
        <f t="shared" si="145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6"/>
        <v/>
      </c>
      <c r="DU86" s="69" t="str">
        <f t="shared" si="89"/>
        <v/>
      </c>
      <c r="DV86" s="69" t="str">
        <f t="shared" si="147"/>
        <v/>
      </c>
      <c r="DW86" s="69" t="str">
        <f t="shared" si="148"/>
        <v/>
      </c>
      <c r="DX86" s="62" t="str">
        <f t="shared" si="149"/>
        <v/>
      </c>
      <c r="DY86" s="43" t="s">
        <v>0</v>
      </c>
      <c r="DZ86" s="54" t="str">
        <f>IF(AN86="","",MAX(DZ$12:DZ85)+1)</f>
        <v/>
      </c>
      <c r="EA86" s="69" t="str">
        <f t="shared" si="150"/>
        <v/>
      </c>
      <c r="EB86" s="69" t="str">
        <f t="shared" si="151"/>
        <v/>
      </c>
      <c r="EC86" s="69" t="str">
        <f t="shared" si="152"/>
        <v/>
      </c>
      <c r="ED86" s="69" t="str">
        <f t="shared" si="153"/>
        <v/>
      </c>
      <c r="EE86" s="69" t="str">
        <f t="shared" si="90"/>
        <v/>
      </c>
      <c r="EF86" s="69" t="str">
        <f t="shared" si="154"/>
        <v/>
      </c>
      <c r="EG86" s="69" t="str">
        <f t="shared" si="155"/>
        <v/>
      </c>
      <c r="EH86" s="69" t="str">
        <f t="shared" si="91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/>
      </c>
      <c r="EM86" s="43" t="s">
        <v>0</v>
      </c>
      <c r="EN86" s="16" t="str">
        <f t="shared" si="92"/>
        <v/>
      </c>
      <c r="EO86" s="43" t="s">
        <v>0</v>
      </c>
      <c r="EP86" s="167" t="str">
        <f t="shared" si="159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3"/>
        <v/>
      </c>
      <c r="P87" s="43"/>
      <c r="Q87" s="48" t="str">
        <f t="shared" si="94"/>
        <v/>
      </c>
      <c r="R87" s="69" t="str">
        <f>IF(Q87="","",IF(COUNTIF(Q$12:Q86,Q87)=0,R86+1,R86))</f>
        <v/>
      </c>
      <c r="S87" s="69" t="str">
        <f t="shared" si="95"/>
        <v/>
      </c>
      <c r="T87" s="69" t="str">
        <f t="shared" si="96"/>
        <v/>
      </c>
      <c r="U87" s="62" t="str">
        <f t="shared" si="97"/>
        <v/>
      </c>
      <c r="V87" s="43" t="s">
        <v>0</v>
      </c>
      <c r="W87" s="209" t="str">
        <f t="shared" si="98"/>
        <v/>
      </c>
      <c r="X87" s="259" t="str">
        <f t="shared" si="99"/>
        <v/>
      </c>
      <c r="Y87" s="210" t="str">
        <f t="shared" si="81"/>
        <v/>
      </c>
      <c r="Z87" s="43" t="s">
        <v>0</v>
      </c>
      <c r="AA87" s="48" t="str">
        <f t="shared" si="100"/>
        <v/>
      </c>
      <c r="AB87" s="69" t="str">
        <f t="shared" si="101"/>
        <v/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/>
      </c>
      <c r="AK87" s="150" t="str">
        <f t="shared" si="105"/>
        <v/>
      </c>
      <c r="AL87" s="43"/>
      <c r="AM87" s="48" t="str">
        <f t="shared" si="106"/>
        <v/>
      </c>
      <c r="AN87" s="27" t="str">
        <f t="shared" si="107"/>
        <v/>
      </c>
      <c r="AO87" s="69" t="str">
        <f t="shared" si="108"/>
        <v/>
      </c>
      <c r="AP87" s="69" t="str">
        <f t="shared" si="109"/>
        <v/>
      </c>
      <c r="AQ87" s="27" t="str">
        <f t="shared" si="110"/>
        <v/>
      </c>
      <c r="AR87" s="62" t="str">
        <f t="shared" si="111"/>
        <v/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/>
      </c>
      <c r="BI87" s="27" t="str">
        <f t="shared" si="117"/>
        <v/>
      </c>
      <c r="BJ87" s="69" t="str">
        <f t="shared" si="118"/>
        <v/>
      </c>
      <c r="BK87" s="49" t="str">
        <f t="shared" si="119"/>
        <v/>
      </c>
      <c r="BL87" s="43" t="s">
        <v>0</v>
      </c>
      <c r="BM87" s="48" t="str">
        <f t="shared" si="120"/>
        <v/>
      </c>
      <c r="BN87" s="27" t="str">
        <f t="shared" si="121"/>
        <v/>
      </c>
      <c r="BO87" s="69" t="str">
        <f t="shared" si="122"/>
        <v/>
      </c>
      <c r="BP87" s="69" t="str">
        <f t="shared" si="83"/>
        <v/>
      </c>
      <c r="BQ87" s="27" t="str">
        <f t="shared" si="84"/>
        <v/>
      </c>
      <c r="BR87" s="27" t="str" cm="1">
        <f t="array" ref="BR87">IFERROR(""&amp;INDEX(regNatjecatelj_klub,DI87),"")</f>
        <v/>
      </c>
      <c r="BS87" s="82" t="str">
        <f t="shared" si="123"/>
        <v/>
      </c>
      <c r="BT87" s="62" t="str">
        <f t="shared" si="124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/>
      </c>
      <c r="CP87" s="69" t="str">
        <f t="shared" si="133"/>
        <v/>
      </c>
      <c r="CQ87" s="216" t="str">
        <f t="shared" si="134"/>
        <v/>
      </c>
      <c r="CR87" s="217" t="str">
        <f t="shared" si="80"/>
        <v/>
      </c>
      <c r="CS87" s="150" t="str">
        <f t="shared" si="85"/>
        <v/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/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/>
      </c>
      <c r="DI87" s="49" t="str">
        <f t="shared" si="140"/>
        <v/>
      </c>
      <c r="DJ87" s="43" t="s">
        <v>0</v>
      </c>
      <c r="DK87" s="48" t="str">
        <f t="shared" si="141"/>
        <v/>
      </c>
      <c r="DL87" s="49" t="str">
        <f t="shared" si="142"/>
        <v/>
      </c>
      <c r="DM87" s="43" t="s">
        <v>0</v>
      </c>
      <c r="DN87" s="48" t="str">
        <f t="shared" si="143"/>
        <v/>
      </c>
      <c r="DO87" s="49" t="str">
        <f t="shared" si="144"/>
        <v/>
      </c>
      <c r="DP87" s="43" t="s">
        <v>0</v>
      </c>
      <c r="DQ87" s="54" t="str">
        <f t="shared" si="145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6"/>
        <v/>
      </c>
      <c r="DU87" s="69" t="str">
        <f t="shared" si="89"/>
        <v/>
      </c>
      <c r="DV87" s="69" t="str">
        <f t="shared" si="147"/>
        <v/>
      </c>
      <c r="DW87" s="69" t="str">
        <f t="shared" si="148"/>
        <v/>
      </c>
      <c r="DX87" s="62" t="str">
        <f t="shared" si="149"/>
        <v/>
      </c>
      <c r="DY87" s="43" t="s">
        <v>0</v>
      </c>
      <c r="DZ87" s="54" t="str">
        <f>IF(AN87="","",MAX(DZ$12:DZ86)+1)</f>
        <v/>
      </c>
      <c r="EA87" s="69" t="str">
        <f t="shared" si="150"/>
        <v/>
      </c>
      <c r="EB87" s="69" t="str">
        <f t="shared" si="151"/>
        <v/>
      </c>
      <c r="EC87" s="69" t="str">
        <f t="shared" si="152"/>
        <v/>
      </c>
      <c r="ED87" s="69" t="str">
        <f t="shared" si="153"/>
        <v/>
      </c>
      <c r="EE87" s="69" t="str">
        <f t="shared" si="90"/>
        <v/>
      </c>
      <c r="EF87" s="69" t="str">
        <f t="shared" si="154"/>
        <v/>
      </c>
      <c r="EG87" s="69" t="str">
        <f t="shared" si="155"/>
        <v/>
      </c>
      <c r="EH87" s="69" t="str">
        <f t="shared" si="91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/>
      </c>
      <c r="EM87" s="43" t="s">
        <v>0</v>
      </c>
      <c r="EN87" s="16" t="str">
        <f t="shared" si="92"/>
        <v/>
      </c>
      <c r="EO87" s="43" t="s">
        <v>0</v>
      </c>
      <c r="EP87" s="167" t="str">
        <f t="shared" si="159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3"/>
        <v/>
      </c>
      <c r="P88" s="43"/>
      <c r="Q88" s="48" t="str">
        <f t="shared" si="94"/>
        <v/>
      </c>
      <c r="R88" s="69" t="str">
        <f>IF(Q88="","",IF(COUNTIF(Q$12:Q87,Q88)=0,R87+1,R87))</f>
        <v/>
      </c>
      <c r="S88" s="69" t="str">
        <f t="shared" si="95"/>
        <v/>
      </c>
      <c r="T88" s="69" t="str">
        <f t="shared" si="96"/>
        <v/>
      </c>
      <c r="U88" s="62" t="str">
        <f t="shared" si="97"/>
        <v/>
      </c>
      <c r="V88" s="43" t="s">
        <v>0</v>
      </c>
      <c r="W88" s="209" t="str">
        <f t="shared" si="98"/>
        <v/>
      </c>
      <c r="X88" s="259" t="str">
        <f t="shared" si="99"/>
        <v/>
      </c>
      <c r="Y88" s="210" t="str">
        <f t="shared" si="81"/>
        <v/>
      </c>
      <c r="Z88" s="43" t="s">
        <v>0</v>
      </c>
      <c r="AA88" s="48" t="str">
        <f t="shared" si="100"/>
        <v/>
      </c>
      <c r="AB88" s="69" t="str">
        <f t="shared" si="101"/>
        <v/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/>
      </c>
      <c r="AK88" s="150" t="str">
        <f t="shared" si="105"/>
        <v/>
      </c>
      <c r="AL88" s="43"/>
      <c r="AM88" s="48" t="str">
        <f t="shared" si="106"/>
        <v/>
      </c>
      <c r="AN88" s="27" t="str">
        <f t="shared" si="107"/>
        <v/>
      </c>
      <c r="AO88" s="69" t="str">
        <f t="shared" si="108"/>
        <v/>
      </c>
      <c r="AP88" s="69" t="str">
        <f t="shared" si="109"/>
        <v/>
      </c>
      <c r="AQ88" s="27" t="str">
        <f t="shared" si="110"/>
        <v/>
      </c>
      <c r="AR88" s="62" t="str">
        <f t="shared" si="111"/>
        <v/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/>
      </c>
      <c r="BI88" s="27" t="str">
        <f t="shared" si="117"/>
        <v/>
      </c>
      <c r="BJ88" s="69" t="str">
        <f t="shared" si="118"/>
        <v/>
      </c>
      <c r="BK88" s="49" t="str">
        <f t="shared" si="119"/>
        <v/>
      </c>
      <c r="BL88" s="43" t="s">
        <v>0</v>
      </c>
      <c r="BM88" s="48" t="str">
        <f t="shared" si="120"/>
        <v/>
      </c>
      <c r="BN88" s="27" t="str">
        <f t="shared" si="121"/>
        <v/>
      </c>
      <c r="BO88" s="69" t="str">
        <f t="shared" si="122"/>
        <v/>
      </c>
      <c r="BP88" s="69" t="str">
        <f t="shared" si="83"/>
        <v/>
      </c>
      <c r="BQ88" s="27" t="str">
        <f t="shared" si="84"/>
        <v/>
      </c>
      <c r="BR88" s="27" t="str" cm="1">
        <f t="array" ref="BR88">IFERROR(""&amp;INDEX(regNatjecatelj_klub,DI88),"")</f>
        <v/>
      </c>
      <c r="BS88" s="82" t="str">
        <f t="shared" si="123"/>
        <v/>
      </c>
      <c r="BT88" s="62" t="str">
        <f t="shared" si="124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/>
      </c>
      <c r="CP88" s="69" t="str">
        <f t="shared" si="133"/>
        <v/>
      </c>
      <c r="CQ88" s="216" t="str">
        <f t="shared" si="134"/>
        <v/>
      </c>
      <c r="CR88" s="217" t="str">
        <f t="shared" si="80"/>
        <v/>
      </c>
      <c r="CS88" s="150" t="str">
        <f t="shared" si="85"/>
        <v/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/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/>
      </c>
      <c r="DI88" s="49" t="str">
        <f t="shared" si="140"/>
        <v/>
      </c>
      <c r="DJ88" s="43" t="s">
        <v>0</v>
      </c>
      <c r="DK88" s="48" t="str">
        <f t="shared" si="141"/>
        <v/>
      </c>
      <c r="DL88" s="49" t="str">
        <f t="shared" si="142"/>
        <v/>
      </c>
      <c r="DM88" s="43" t="s">
        <v>0</v>
      </c>
      <c r="DN88" s="48" t="str">
        <f t="shared" si="143"/>
        <v/>
      </c>
      <c r="DO88" s="49" t="str">
        <f t="shared" si="144"/>
        <v/>
      </c>
      <c r="DP88" s="43" t="s">
        <v>0</v>
      </c>
      <c r="DQ88" s="54" t="str">
        <f t="shared" si="145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6"/>
        <v/>
      </c>
      <c r="DU88" s="69" t="str">
        <f t="shared" si="89"/>
        <v/>
      </c>
      <c r="DV88" s="69" t="str">
        <f t="shared" si="147"/>
        <v/>
      </c>
      <c r="DW88" s="69" t="str">
        <f t="shared" si="148"/>
        <v/>
      </c>
      <c r="DX88" s="62" t="str">
        <f t="shared" si="149"/>
        <v/>
      </c>
      <c r="DY88" s="43" t="s">
        <v>0</v>
      </c>
      <c r="DZ88" s="54" t="str">
        <f>IF(AN88="","",MAX(DZ$12:DZ87)+1)</f>
        <v/>
      </c>
      <c r="EA88" s="69" t="str">
        <f t="shared" si="150"/>
        <v/>
      </c>
      <c r="EB88" s="69" t="str">
        <f t="shared" si="151"/>
        <v/>
      </c>
      <c r="EC88" s="69" t="str">
        <f t="shared" si="152"/>
        <v/>
      </c>
      <c r="ED88" s="69" t="str">
        <f t="shared" si="153"/>
        <v/>
      </c>
      <c r="EE88" s="69" t="str">
        <f t="shared" si="90"/>
        <v/>
      </c>
      <c r="EF88" s="69" t="str">
        <f t="shared" si="154"/>
        <v/>
      </c>
      <c r="EG88" s="69" t="str">
        <f t="shared" si="155"/>
        <v/>
      </c>
      <c r="EH88" s="69" t="str">
        <f t="shared" si="91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/>
      </c>
      <c r="EM88" s="43" t="s">
        <v>0</v>
      </c>
      <c r="EN88" s="16" t="str">
        <f t="shared" si="92"/>
        <v/>
      </c>
      <c r="EO88" s="43" t="s">
        <v>0</v>
      </c>
      <c r="EP88" s="167" t="str">
        <f t="shared" si="159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3"/>
        <v/>
      </c>
      <c r="P89" s="43"/>
      <c r="Q89" s="48" t="str">
        <f t="shared" si="94"/>
        <v/>
      </c>
      <c r="R89" s="69" t="str">
        <f>IF(Q89="","",IF(COUNTIF(Q$12:Q88,Q89)=0,R88+1,R88))</f>
        <v/>
      </c>
      <c r="S89" s="69" t="str">
        <f t="shared" si="95"/>
        <v/>
      </c>
      <c r="T89" s="69" t="str">
        <f t="shared" si="96"/>
        <v/>
      </c>
      <c r="U89" s="62" t="str">
        <f t="shared" si="97"/>
        <v/>
      </c>
      <c r="V89" s="43" t="s">
        <v>0</v>
      </c>
      <c r="W89" s="209" t="str">
        <f t="shared" si="98"/>
        <v/>
      </c>
      <c r="X89" s="259" t="str">
        <f t="shared" si="99"/>
        <v/>
      </c>
      <c r="Y89" s="210" t="str">
        <f t="shared" si="81"/>
        <v/>
      </c>
      <c r="Z89" s="43" t="s">
        <v>0</v>
      </c>
      <c r="AA89" s="48" t="str">
        <f t="shared" si="100"/>
        <v/>
      </c>
      <c r="AB89" s="69" t="str">
        <f t="shared" si="101"/>
        <v/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/>
      </c>
      <c r="AK89" s="150" t="str">
        <f t="shared" si="105"/>
        <v/>
      </c>
      <c r="AL89" s="43"/>
      <c r="AM89" s="48" t="str">
        <f t="shared" si="106"/>
        <v/>
      </c>
      <c r="AN89" s="27" t="str">
        <f t="shared" si="107"/>
        <v/>
      </c>
      <c r="AO89" s="69" t="str">
        <f t="shared" si="108"/>
        <v/>
      </c>
      <c r="AP89" s="69" t="str">
        <f t="shared" si="109"/>
        <v/>
      </c>
      <c r="AQ89" s="27" t="str">
        <f t="shared" si="110"/>
        <v/>
      </c>
      <c r="AR89" s="62" t="str">
        <f t="shared" si="111"/>
        <v/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/>
      </c>
      <c r="BI89" s="27" t="str">
        <f t="shared" si="117"/>
        <v/>
      </c>
      <c r="BJ89" s="69" t="str">
        <f t="shared" si="118"/>
        <v/>
      </c>
      <c r="BK89" s="49" t="str">
        <f t="shared" si="119"/>
        <v/>
      </c>
      <c r="BL89" s="43" t="s">
        <v>0</v>
      </c>
      <c r="BM89" s="48" t="str">
        <f t="shared" si="120"/>
        <v/>
      </c>
      <c r="BN89" s="27" t="str">
        <f t="shared" si="121"/>
        <v/>
      </c>
      <c r="BO89" s="69" t="str">
        <f t="shared" si="122"/>
        <v/>
      </c>
      <c r="BP89" s="69" t="str">
        <f t="shared" si="83"/>
        <v/>
      </c>
      <c r="BQ89" s="27" t="str">
        <f t="shared" si="84"/>
        <v/>
      </c>
      <c r="BR89" s="27" t="str" cm="1">
        <f t="array" ref="BR89">IFERROR(""&amp;INDEX(regNatjecatelj_klub,DI89),"")</f>
        <v/>
      </c>
      <c r="BS89" s="82" t="str">
        <f t="shared" si="123"/>
        <v/>
      </c>
      <c r="BT89" s="62" t="str">
        <f t="shared" si="124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/>
      </c>
      <c r="CP89" s="69" t="str">
        <f t="shared" si="133"/>
        <v/>
      </c>
      <c r="CQ89" s="216" t="str">
        <f t="shared" si="134"/>
        <v/>
      </c>
      <c r="CR89" s="217" t="str">
        <f t="shared" si="80"/>
        <v/>
      </c>
      <c r="CS89" s="150" t="str">
        <f t="shared" si="85"/>
        <v/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/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/>
      </c>
      <c r="DI89" s="49" t="str">
        <f t="shared" si="140"/>
        <v/>
      </c>
      <c r="DJ89" s="43" t="s">
        <v>0</v>
      </c>
      <c r="DK89" s="48" t="str">
        <f t="shared" si="141"/>
        <v/>
      </c>
      <c r="DL89" s="49" t="str">
        <f t="shared" si="142"/>
        <v/>
      </c>
      <c r="DM89" s="43" t="s">
        <v>0</v>
      </c>
      <c r="DN89" s="48" t="str">
        <f t="shared" si="143"/>
        <v/>
      </c>
      <c r="DO89" s="49" t="str">
        <f t="shared" si="144"/>
        <v/>
      </c>
      <c r="DP89" s="43" t="s">
        <v>0</v>
      </c>
      <c r="DQ89" s="54" t="str">
        <f t="shared" si="145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6"/>
        <v/>
      </c>
      <c r="DU89" s="69" t="str">
        <f t="shared" si="89"/>
        <v/>
      </c>
      <c r="DV89" s="69" t="str">
        <f t="shared" si="147"/>
        <v/>
      </c>
      <c r="DW89" s="69" t="str">
        <f t="shared" si="148"/>
        <v/>
      </c>
      <c r="DX89" s="62" t="str">
        <f t="shared" si="149"/>
        <v/>
      </c>
      <c r="DY89" s="43" t="s">
        <v>0</v>
      </c>
      <c r="DZ89" s="54" t="str">
        <f>IF(AN89="","",MAX(DZ$12:DZ88)+1)</f>
        <v/>
      </c>
      <c r="EA89" s="69" t="str">
        <f t="shared" si="150"/>
        <v/>
      </c>
      <c r="EB89" s="69" t="str">
        <f t="shared" si="151"/>
        <v/>
      </c>
      <c r="EC89" s="69" t="str">
        <f t="shared" si="152"/>
        <v/>
      </c>
      <c r="ED89" s="69" t="str">
        <f t="shared" si="153"/>
        <v/>
      </c>
      <c r="EE89" s="69" t="str">
        <f t="shared" si="90"/>
        <v/>
      </c>
      <c r="EF89" s="69" t="str">
        <f t="shared" si="154"/>
        <v/>
      </c>
      <c r="EG89" s="69" t="str">
        <f t="shared" si="155"/>
        <v/>
      </c>
      <c r="EH89" s="69" t="str">
        <f t="shared" si="91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/>
      </c>
      <c r="EM89" s="43" t="s">
        <v>0</v>
      </c>
      <c r="EN89" s="16" t="str">
        <f t="shared" si="92"/>
        <v/>
      </c>
      <c r="EO89" s="43" t="s">
        <v>0</v>
      </c>
      <c r="EP89" s="167" t="str">
        <f t="shared" si="159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3"/>
        <v/>
      </c>
      <c r="P90" s="43"/>
      <c r="Q90" s="48" t="str">
        <f t="shared" si="94"/>
        <v/>
      </c>
      <c r="R90" s="69" t="str">
        <f>IF(Q90="","",IF(COUNTIF(Q$12:Q89,Q90)=0,R89+1,R89))</f>
        <v/>
      </c>
      <c r="S90" s="69" t="str">
        <f t="shared" si="95"/>
        <v/>
      </c>
      <c r="T90" s="69" t="str">
        <f t="shared" si="96"/>
        <v/>
      </c>
      <c r="U90" s="62" t="str">
        <f t="shared" si="97"/>
        <v/>
      </c>
      <c r="V90" s="43" t="s">
        <v>0</v>
      </c>
      <c r="W90" s="209" t="str">
        <f t="shared" si="98"/>
        <v/>
      </c>
      <c r="X90" s="259" t="str">
        <f t="shared" si="99"/>
        <v/>
      </c>
      <c r="Y90" s="210" t="str">
        <f t="shared" si="81"/>
        <v/>
      </c>
      <c r="Z90" s="43" t="s">
        <v>0</v>
      </c>
      <c r="AA90" s="48" t="str">
        <f t="shared" si="100"/>
        <v/>
      </c>
      <c r="AB90" s="69" t="str">
        <f t="shared" si="101"/>
        <v/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/>
      </c>
      <c r="AK90" s="150" t="str">
        <f t="shared" si="105"/>
        <v/>
      </c>
      <c r="AL90" s="43"/>
      <c r="AM90" s="48" t="str">
        <f t="shared" si="106"/>
        <v/>
      </c>
      <c r="AN90" s="27" t="str">
        <f t="shared" si="107"/>
        <v/>
      </c>
      <c r="AO90" s="69" t="str">
        <f t="shared" si="108"/>
        <v/>
      </c>
      <c r="AP90" s="69" t="str">
        <f t="shared" si="109"/>
        <v/>
      </c>
      <c r="AQ90" s="27" t="str">
        <f t="shared" si="110"/>
        <v/>
      </c>
      <c r="AR90" s="62" t="str">
        <f t="shared" si="111"/>
        <v/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/>
      </c>
      <c r="BI90" s="27" t="str">
        <f t="shared" si="117"/>
        <v/>
      </c>
      <c r="BJ90" s="69" t="str">
        <f t="shared" si="118"/>
        <v/>
      </c>
      <c r="BK90" s="49" t="str">
        <f t="shared" si="119"/>
        <v/>
      </c>
      <c r="BL90" s="43" t="s">
        <v>0</v>
      </c>
      <c r="BM90" s="48" t="str">
        <f t="shared" si="120"/>
        <v/>
      </c>
      <c r="BN90" s="27" t="str">
        <f t="shared" si="121"/>
        <v/>
      </c>
      <c r="BO90" s="69" t="str">
        <f t="shared" si="122"/>
        <v/>
      </c>
      <c r="BP90" s="69" t="str">
        <f t="shared" si="83"/>
        <v/>
      </c>
      <c r="BQ90" s="27" t="str">
        <f t="shared" si="84"/>
        <v/>
      </c>
      <c r="BR90" s="27" t="str" cm="1">
        <f t="array" ref="BR90">IFERROR(""&amp;INDEX(regNatjecatelj_klub,DI90),"")</f>
        <v/>
      </c>
      <c r="BS90" s="82" t="str">
        <f t="shared" si="123"/>
        <v/>
      </c>
      <c r="BT90" s="62" t="str">
        <f t="shared" si="124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/>
      </c>
      <c r="CP90" s="69" t="str">
        <f t="shared" si="133"/>
        <v/>
      </c>
      <c r="CQ90" s="216" t="str">
        <f t="shared" si="134"/>
        <v/>
      </c>
      <c r="CR90" s="217" t="str">
        <f t="shared" si="80"/>
        <v/>
      </c>
      <c r="CS90" s="150" t="str">
        <f t="shared" si="85"/>
        <v/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/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/>
      </c>
      <c r="DI90" s="49" t="str">
        <f t="shared" si="140"/>
        <v/>
      </c>
      <c r="DJ90" s="43" t="s">
        <v>0</v>
      </c>
      <c r="DK90" s="48" t="str">
        <f t="shared" si="141"/>
        <v/>
      </c>
      <c r="DL90" s="49" t="str">
        <f t="shared" si="142"/>
        <v/>
      </c>
      <c r="DM90" s="43" t="s">
        <v>0</v>
      </c>
      <c r="DN90" s="48" t="str">
        <f t="shared" si="143"/>
        <v/>
      </c>
      <c r="DO90" s="49" t="str">
        <f t="shared" si="144"/>
        <v/>
      </c>
      <c r="DP90" s="43" t="s">
        <v>0</v>
      </c>
      <c r="DQ90" s="54" t="str">
        <f t="shared" si="145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6"/>
        <v/>
      </c>
      <c r="DU90" s="69" t="str">
        <f t="shared" si="89"/>
        <v/>
      </c>
      <c r="DV90" s="69" t="str">
        <f t="shared" si="147"/>
        <v/>
      </c>
      <c r="DW90" s="69" t="str">
        <f t="shared" si="148"/>
        <v/>
      </c>
      <c r="DX90" s="62" t="str">
        <f t="shared" si="149"/>
        <v/>
      </c>
      <c r="DY90" s="43" t="s">
        <v>0</v>
      </c>
      <c r="DZ90" s="54" t="str">
        <f>IF(AN90="","",MAX(DZ$12:DZ89)+1)</f>
        <v/>
      </c>
      <c r="EA90" s="69" t="str">
        <f t="shared" si="150"/>
        <v/>
      </c>
      <c r="EB90" s="69" t="str">
        <f t="shared" si="151"/>
        <v/>
      </c>
      <c r="EC90" s="69" t="str">
        <f t="shared" si="152"/>
        <v/>
      </c>
      <c r="ED90" s="69" t="str">
        <f t="shared" si="153"/>
        <v/>
      </c>
      <c r="EE90" s="69" t="str">
        <f t="shared" si="90"/>
        <v/>
      </c>
      <c r="EF90" s="69" t="str">
        <f t="shared" si="154"/>
        <v/>
      </c>
      <c r="EG90" s="69" t="str">
        <f t="shared" si="155"/>
        <v/>
      </c>
      <c r="EH90" s="69" t="str">
        <f t="shared" si="91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/>
      </c>
      <c r="EM90" s="43" t="s">
        <v>0</v>
      </c>
      <c r="EN90" s="16" t="str">
        <f t="shared" si="92"/>
        <v/>
      </c>
      <c r="EO90" s="43" t="s">
        <v>0</v>
      </c>
      <c r="EP90" s="167" t="str">
        <f t="shared" si="159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3"/>
        <v/>
      </c>
      <c r="P91" s="43"/>
      <c r="Q91" s="48" t="str">
        <f t="shared" si="94"/>
        <v/>
      </c>
      <c r="R91" s="69" t="str">
        <f>IF(Q91="","",IF(COUNTIF(Q$12:Q90,Q91)=0,R90+1,R90))</f>
        <v/>
      </c>
      <c r="S91" s="69" t="str">
        <f t="shared" si="95"/>
        <v/>
      </c>
      <c r="T91" s="69" t="str">
        <f t="shared" si="96"/>
        <v/>
      </c>
      <c r="U91" s="62" t="str">
        <f t="shared" si="97"/>
        <v/>
      </c>
      <c r="V91" s="43" t="s">
        <v>0</v>
      </c>
      <c r="W91" s="209" t="str">
        <f t="shared" si="98"/>
        <v/>
      </c>
      <c r="X91" s="259" t="str">
        <f t="shared" si="99"/>
        <v/>
      </c>
      <c r="Y91" s="210" t="str">
        <f t="shared" si="81"/>
        <v/>
      </c>
      <c r="Z91" s="43" t="s">
        <v>0</v>
      </c>
      <c r="AA91" s="48" t="str">
        <f t="shared" si="100"/>
        <v/>
      </c>
      <c r="AB91" s="69" t="str">
        <f t="shared" si="101"/>
        <v/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/>
      </c>
      <c r="AK91" s="150" t="str">
        <f t="shared" si="105"/>
        <v/>
      </c>
      <c r="AL91" s="43"/>
      <c r="AM91" s="48" t="str">
        <f t="shared" si="106"/>
        <v/>
      </c>
      <c r="AN91" s="27" t="str">
        <f t="shared" si="107"/>
        <v/>
      </c>
      <c r="AO91" s="69" t="str">
        <f t="shared" si="108"/>
        <v/>
      </c>
      <c r="AP91" s="69" t="str">
        <f t="shared" si="109"/>
        <v/>
      </c>
      <c r="AQ91" s="27" t="str">
        <f t="shared" si="110"/>
        <v/>
      </c>
      <c r="AR91" s="62" t="str">
        <f t="shared" si="111"/>
        <v/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/>
      </c>
      <c r="BI91" s="27" t="str">
        <f t="shared" si="117"/>
        <v/>
      </c>
      <c r="BJ91" s="69" t="str">
        <f t="shared" si="118"/>
        <v/>
      </c>
      <c r="BK91" s="49" t="str">
        <f t="shared" si="119"/>
        <v/>
      </c>
      <c r="BL91" s="43" t="s">
        <v>0</v>
      </c>
      <c r="BM91" s="48" t="str">
        <f t="shared" si="120"/>
        <v/>
      </c>
      <c r="BN91" s="27" t="str">
        <f t="shared" si="121"/>
        <v/>
      </c>
      <c r="BO91" s="69" t="str">
        <f t="shared" si="122"/>
        <v/>
      </c>
      <c r="BP91" s="69" t="str">
        <f t="shared" si="83"/>
        <v/>
      </c>
      <c r="BQ91" s="27" t="str">
        <f t="shared" si="84"/>
        <v/>
      </c>
      <c r="BR91" s="27" t="str" cm="1">
        <f t="array" ref="BR91">IFERROR(""&amp;INDEX(regNatjecatelj_klub,DI91),"")</f>
        <v/>
      </c>
      <c r="BS91" s="82" t="str">
        <f t="shared" si="123"/>
        <v/>
      </c>
      <c r="BT91" s="62" t="str">
        <f t="shared" si="124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/>
      </c>
      <c r="CP91" s="69" t="str">
        <f t="shared" si="133"/>
        <v/>
      </c>
      <c r="CQ91" s="216" t="str">
        <f t="shared" si="134"/>
        <v/>
      </c>
      <c r="CR91" s="217" t="str">
        <f t="shared" si="80"/>
        <v/>
      </c>
      <c r="CS91" s="150" t="str">
        <f t="shared" si="85"/>
        <v/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/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/>
      </c>
      <c r="DI91" s="49" t="str">
        <f t="shared" si="140"/>
        <v/>
      </c>
      <c r="DJ91" s="43" t="s">
        <v>0</v>
      </c>
      <c r="DK91" s="48" t="str">
        <f t="shared" si="141"/>
        <v/>
      </c>
      <c r="DL91" s="49" t="str">
        <f t="shared" si="142"/>
        <v/>
      </c>
      <c r="DM91" s="43" t="s">
        <v>0</v>
      </c>
      <c r="DN91" s="48" t="str">
        <f t="shared" si="143"/>
        <v/>
      </c>
      <c r="DO91" s="49" t="str">
        <f t="shared" si="144"/>
        <v/>
      </c>
      <c r="DP91" s="43" t="s">
        <v>0</v>
      </c>
      <c r="DQ91" s="54" t="str">
        <f t="shared" si="145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6"/>
        <v/>
      </c>
      <c r="DU91" s="69" t="str">
        <f t="shared" si="89"/>
        <v/>
      </c>
      <c r="DV91" s="69" t="str">
        <f t="shared" si="147"/>
        <v/>
      </c>
      <c r="DW91" s="69" t="str">
        <f t="shared" si="148"/>
        <v/>
      </c>
      <c r="DX91" s="62" t="str">
        <f t="shared" si="149"/>
        <v/>
      </c>
      <c r="DY91" s="43" t="s">
        <v>0</v>
      </c>
      <c r="DZ91" s="54" t="str">
        <f>IF(AN91="","",MAX(DZ$12:DZ90)+1)</f>
        <v/>
      </c>
      <c r="EA91" s="69" t="str">
        <f t="shared" si="150"/>
        <v/>
      </c>
      <c r="EB91" s="69" t="str">
        <f t="shared" si="151"/>
        <v/>
      </c>
      <c r="EC91" s="69" t="str">
        <f t="shared" si="152"/>
        <v/>
      </c>
      <c r="ED91" s="69" t="str">
        <f t="shared" si="153"/>
        <v/>
      </c>
      <c r="EE91" s="69" t="str">
        <f t="shared" si="90"/>
        <v/>
      </c>
      <c r="EF91" s="69" t="str">
        <f t="shared" si="154"/>
        <v/>
      </c>
      <c r="EG91" s="69" t="str">
        <f t="shared" si="155"/>
        <v/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/>
      </c>
      <c r="EM91" s="43" t="s">
        <v>0</v>
      </c>
      <c r="EN91" s="16" t="str">
        <f t="shared" si="92"/>
        <v/>
      </c>
      <c r="EO91" s="43" t="s">
        <v>0</v>
      </c>
      <c r="EP91" s="167" t="str">
        <f t="shared" si="159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3"/>
        <v/>
      </c>
      <c r="P92" s="43"/>
      <c r="Q92" s="48" t="str">
        <f t="shared" si="94"/>
        <v/>
      </c>
      <c r="R92" s="69" t="str">
        <f>IF(Q92="","",IF(COUNTIF(Q$12:Q91,Q92)=0,R91+1,R91))</f>
        <v/>
      </c>
      <c r="S92" s="69" t="str">
        <f t="shared" si="95"/>
        <v/>
      </c>
      <c r="T92" s="69" t="str">
        <f t="shared" si="96"/>
        <v/>
      </c>
      <c r="U92" s="62" t="str">
        <f t="shared" si="97"/>
        <v/>
      </c>
      <c r="V92" s="43" t="s">
        <v>0</v>
      </c>
      <c r="W92" s="209" t="str">
        <f t="shared" si="98"/>
        <v/>
      </c>
      <c r="X92" s="259" t="str">
        <f t="shared" si="99"/>
        <v/>
      </c>
      <c r="Y92" s="210" t="str">
        <f t="shared" si="81"/>
        <v/>
      </c>
      <c r="Z92" s="43" t="s">
        <v>0</v>
      </c>
      <c r="AA92" s="48" t="str">
        <f t="shared" si="100"/>
        <v/>
      </c>
      <c r="AB92" s="69" t="str">
        <f t="shared" si="101"/>
        <v/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/>
      </c>
      <c r="AK92" s="150" t="str">
        <f t="shared" si="105"/>
        <v/>
      </c>
      <c r="AL92" s="43"/>
      <c r="AM92" s="48" t="str">
        <f t="shared" si="106"/>
        <v/>
      </c>
      <c r="AN92" s="27" t="str">
        <f t="shared" si="107"/>
        <v/>
      </c>
      <c r="AO92" s="69" t="str">
        <f t="shared" si="108"/>
        <v/>
      </c>
      <c r="AP92" s="69" t="str">
        <f t="shared" si="109"/>
        <v/>
      </c>
      <c r="AQ92" s="27" t="str">
        <f t="shared" si="110"/>
        <v/>
      </c>
      <c r="AR92" s="62" t="str">
        <f t="shared" si="111"/>
        <v/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/>
      </c>
      <c r="BI92" s="27" t="str">
        <f t="shared" si="117"/>
        <v/>
      </c>
      <c r="BJ92" s="69" t="str">
        <f t="shared" si="118"/>
        <v/>
      </c>
      <c r="BK92" s="49" t="str">
        <f t="shared" si="119"/>
        <v/>
      </c>
      <c r="BL92" s="43" t="s">
        <v>0</v>
      </c>
      <c r="BM92" s="48" t="str">
        <f t="shared" si="120"/>
        <v/>
      </c>
      <c r="BN92" s="27" t="str">
        <f t="shared" si="121"/>
        <v/>
      </c>
      <c r="BO92" s="69" t="str">
        <f t="shared" si="122"/>
        <v/>
      </c>
      <c r="BP92" s="69" t="str">
        <f t="shared" si="83"/>
        <v/>
      </c>
      <c r="BQ92" s="27" t="str">
        <f t="shared" si="84"/>
        <v/>
      </c>
      <c r="BR92" s="27" t="str" cm="1">
        <f t="array" ref="BR92">IFERROR(""&amp;INDEX(regNatjecatelj_klub,DI92),"")</f>
        <v/>
      </c>
      <c r="BS92" s="82" t="str">
        <f t="shared" si="123"/>
        <v/>
      </c>
      <c r="BT92" s="62" t="str">
        <f t="shared" si="124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/>
      </c>
      <c r="CP92" s="69" t="str">
        <f t="shared" si="133"/>
        <v/>
      </c>
      <c r="CQ92" s="216" t="str">
        <f t="shared" si="134"/>
        <v/>
      </c>
      <c r="CR92" s="217" t="str">
        <f t="shared" si="80"/>
        <v/>
      </c>
      <c r="CS92" s="150" t="str">
        <f t="shared" si="85"/>
        <v/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/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/>
      </c>
      <c r="DI92" s="49" t="str">
        <f t="shared" si="140"/>
        <v/>
      </c>
      <c r="DJ92" s="43" t="s">
        <v>0</v>
      </c>
      <c r="DK92" s="48" t="str">
        <f t="shared" si="141"/>
        <v/>
      </c>
      <c r="DL92" s="49" t="str">
        <f t="shared" si="142"/>
        <v/>
      </c>
      <c r="DM92" s="43" t="s">
        <v>0</v>
      </c>
      <c r="DN92" s="48" t="str">
        <f t="shared" si="143"/>
        <v/>
      </c>
      <c r="DO92" s="49" t="str">
        <f t="shared" si="144"/>
        <v/>
      </c>
      <c r="DP92" s="43" t="s">
        <v>0</v>
      </c>
      <c r="DQ92" s="54" t="str">
        <f t="shared" si="145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6"/>
        <v/>
      </c>
      <c r="DU92" s="69" t="str">
        <f t="shared" si="89"/>
        <v/>
      </c>
      <c r="DV92" s="69" t="str">
        <f t="shared" si="147"/>
        <v/>
      </c>
      <c r="DW92" s="69" t="str">
        <f t="shared" si="148"/>
        <v/>
      </c>
      <c r="DX92" s="62" t="str">
        <f t="shared" si="149"/>
        <v/>
      </c>
      <c r="DY92" s="43" t="s">
        <v>0</v>
      </c>
      <c r="DZ92" s="54" t="str">
        <f>IF(AN92="","",MAX(DZ$12:DZ91)+1)</f>
        <v/>
      </c>
      <c r="EA92" s="69" t="str">
        <f t="shared" si="150"/>
        <v/>
      </c>
      <c r="EB92" s="69" t="str">
        <f t="shared" si="151"/>
        <v/>
      </c>
      <c r="EC92" s="69" t="str">
        <f t="shared" si="152"/>
        <v/>
      </c>
      <c r="ED92" s="69" t="str">
        <f t="shared" si="153"/>
        <v/>
      </c>
      <c r="EE92" s="69" t="str">
        <f t="shared" si="90"/>
        <v/>
      </c>
      <c r="EF92" s="69" t="str">
        <f t="shared" si="154"/>
        <v/>
      </c>
      <c r="EG92" s="69" t="str">
        <f t="shared" si="155"/>
        <v/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/>
      </c>
      <c r="EM92" s="43" t="s">
        <v>0</v>
      </c>
      <c r="EN92" s="16" t="str">
        <f t="shared" si="92"/>
        <v/>
      </c>
      <c r="EO92" s="43" t="s">
        <v>0</v>
      </c>
      <c r="EP92" s="167" t="str">
        <f t="shared" si="159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3"/>
        <v/>
      </c>
      <c r="P93" s="43"/>
      <c r="Q93" s="48" t="str">
        <f t="shared" si="94"/>
        <v/>
      </c>
      <c r="R93" s="69" t="str">
        <f>IF(Q93="","",IF(COUNTIF(Q$12:Q92,Q93)=0,R92+1,R92))</f>
        <v/>
      </c>
      <c r="S93" s="69" t="str">
        <f t="shared" si="95"/>
        <v/>
      </c>
      <c r="T93" s="69" t="str">
        <f t="shared" si="96"/>
        <v/>
      </c>
      <c r="U93" s="62" t="str">
        <f t="shared" si="97"/>
        <v/>
      </c>
      <c r="V93" s="43" t="s">
        <v>0</v>
      </c>
      <c r="W93" s="209" t="str">
        <f t="shared" si="98"/>
        <v/>
      </c>
      <c r="X93" s="259" t="str">
        <f t="shared" si="99"/>
        <v/>
      </c>
      <c r="Y93" s="210" t="str">
        <f t="shared" si="81"/>
        <v/>
      </c>
      <c r="Z93" s="43" t="s">
        <v>0</v>
      </c>
      <c r="AA93" s="48" t="str">
        <f t="shared" si="100"/>
        <v/>
      </c>
      <c r="AB93" s="69" t="str">
        <f t="shared" si="101"/>
        <v/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/>
      </c>
      <c r="AK93" s="150" t="str">
        <f t="shared" si="105"/>
        <v/>
      </c>
      <c r="AL93" s="43"/>
      <c r="AM93" s="48" t="str">
        <f t="shared" si="106"/>
        <v/>
      </c>
      <c r="AN93" s="27" t="str">
        <f t="shared" si="107"/>
        <v/>
      </c>
      <c r="AO93" s="69" t="str">
        <f t="shared" si="108"/>
        <v/>
      </c>
      <c r="AP93" s="69" t="str">
        <f t="shared" si="109"/>
        <v/>
      </c>
      <c r="AQ93" s="27" t="str">
        <f t="shared" si="110"/>
        <v/>
      </c>
      <c r="AR93" s="62" t="str">
        <f t="shared" si="111"/>
        <v/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/>
      </c>
      <c r="BI93" s="27" t="str">
        <f t="shared" si="117"/>
        <v/>
      </c>
      <c r="BJ93" s="69" t="str">
        <f t="shared" si="118"/>
        <v/>
      </c>
      <c r="BK93" s="49" t="str">
        <f t="shared" si="119"/>
        <v/>
      </c>
      <c r="BL93" s="43" t="s">
        <v>0</v>
      </c>
      <c r="BM93" s="48" t="str">
        <f t="shared" si="120"/>
        <v/>
      </c>
      <c r="BN93" s="27" t="str">
        <f t="shared" si="121"/>
        <v/>
      </c>
      <c r="BO93" s="69" t="str">
        <f t="shared" si="122"/>
        <v/>
      </c>
      <c r="BP93" s="69" t="str">
        <f t="shared" si="83"/>
        <v/>
      </c>
      <c r="BQ93" s="27" t="str">
        <f t="shared" si="84"/>
        <v/>
      </c>
      <c r="BR93" s="27" t="str" cm="1">
        <f t="array" ref="BR93">IFERROR(""&amp;INDEX(regNatjecatelj_klub,DI93),"")</f>
        <v/>
      </c>
      <c r="BS93" s="82" t="str">
        <f t="shared" si="123"/>
        <v/>
      </c>
      <c r="BT93" s="62" t="str">
        <f t="shared" si="124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/>
      </c>
      <c r="CP93" s="69" t="str">
        <f t="shared" si="133"/>
        <v/>
      </c>
      <c r="CQ93" s="216" t="str">
        <f t="shared" si="134"/>
        <v/>
      </c>
      <c r="CR93" s="217" t="str">
        <f t="shared" si="80"/>
        <v/>
      </c>
      <c r="CS93" s="150" t="str">
        <f t="shared" si="85"/>
        <v/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/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/>
      </c>
      <c r="DI93" s="49" t="str">
        <f t="shared" si="140"/>
        <v/>
      </c>
      <c r="DJ93" s="43" t="s">
        <v>0</v>
      </c>
      <c r="DK93" s="48" t="str">
        <f t="shared" si="141"/>
        <v/>
      </c>
      <c r="DL93" s="49" t="str">
        <f t="shared" si="142"/>
        <v/>
      </c>
      <c r="DM93" s="43" t="s">
        <v>0</v>
      </c>
      <c r="DN93" s="48" t="str">
        <f t="shared" si="143"/>
        <v/>
      </c>
      <c r="DO93" s="49" t="str">
        <f t="shared" si="144"/>
        <v/>
      </c>
      <c r="DP93" s="43" t="s">
        <v>0</v>
      </c>
      <c r="DQ93" s="54" t="str">
        <f t="shared" si="145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6"/>
        <v/>
      </c>
      <c r="DU93" s="69" t="str">
        <f t="shared" si="89"/>
        <v/>
      </c>
      <c r="DV93" s="69" t="str">
        <f t="shared" si="147"/>
        <v/>
      </c>
      <c r="DW93" s="69" t="str">
        <f t="shared" si="148"/>
        <v/>
      </c>
      <c r="DX93" s="62" t="str">
        <f t="shared" si="149"/>
        <v/>
      </c>
      <c r="DY93" s="43" t="s">
        <v>0</v>
      </c>
      <c r="DZ93" s="54" t="str">
        <f>IF(AN93="","",MAX(DZ$12:DZ92)+1)</f>
        <v/>
      </c>
      <c r="EA93" s="69" t="str">
        <f t="shared" si="150"/>
        <v/>
      </c>
      <c r="EB93" s="69" t="str">
        <f t="shared" si="151"/>
        <v/>
      </c>
      <c r="EC93" s="69" t="str">
        <f t="shared" si="152"/>
        <v/>
      </c>
      <c r="ED93" s="69" t="str">
        <f t="shared" si="153"/>
        <v/>
      </c>
      <c r="EE93" s="69" t="str">
        <f t="shared" si="90"/>
        <v/>
      </c>
      <c r="EF93" s="69" t="str">
        <f t="shared" si="154"/>
        <v/>
      </c>
      <c r="EG93" s="69" t="str">
        <f t="shared" si="155"/>
        <v/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/>
      </c>
      <c r="EM93" s="43" t="s">
        <v>0</v>
      </c>
      <c r="EN93" s="16" t="str">
        <f t="shared" si="92"/>
        <v/>
      </c>
      <c r="EO93" s="43" t="s">
        <v>0</v>
      </c>
      <c r="EP93" s="167" t="str">
        <f t="shared" si="159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3"/>
        <v/>
      </c>
      <c r="P94" s="43"/>
      <c r="Q94" s="48" t="str">
        <f t="shared" si="94"/>
        <v/>
      </c>
      <c r="R94" s="69" t="str">
        <f>IF(Q94="","",IF(COUNTIF(Q$12:Q93,Q94)=0,R93+1,R93))</f>
        <v/>
      </c>
      <c r="S94" s="69" t="str">
        <f t="shared" si="95"/>
        <v/>
      </c>
      <c r="T94" s="69" t="str">
        <f t="shared" si="96"/>
        <v/>
      </c>
      <c r="U94" s="62" t="str">
        <f t="shared" si="97"/>
        <v/>
      </c>
      <c r="V94" s="43" t="s">
        <v>0</v>
      </c>
      <c r="W94" s="209" t="str">
        <f t="shared" si="98"/>
        <v/>
      </c>
      <c r="X94" s="259" t="str">
        <f t="shared" si="99"/>
        <v/>
      </c>
      <c r="Y94" s="210" t="str">
        <f t="shared" si="81"/>
        <v/>
      </c>
      <c r="Z94" s="43" t="s">
        <v>0</v>
      </c>
      <c r="AA94" s="48" t="str">
        <f t="shared" si="100"/>
        <v/>
      </c>
      <c r="AB94" s="69" t="str">
        <f t="shared" si="101"/>
        <v/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/>
      </c>
      <c r="AK94" s="150" t="str">
        <f t="shared" si="105"/>
        <v/>
      </c>
      <c r="AL94" s="43"/>
      <c r="AM94" s="48" t="str">
        <f t="shared" si="106"/>
        <v/>
      </c>
      <c r="AN94" s="27" t="str">
        <f t="shared" si="107"/>
        <v/>
      </c>
      <c r="AO94" s="69" t="str">
        <f t="shared" si="108"/>
        <v/>
      </c>
      <c r="AP94" s="69" t="str">
        <f t="shared" si="109"/>
        <v/>
      </c>
      <c r="AQ94" s="27" t="str">
        <f t="shared" si="110"/>
        <v/>
      </c>
      <c r="AR94" s="62" t="str">
        <f t="shared" si="111"/>
        <v/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/>
      </c>
      <c r="BI94" s="27" t="str">
        <f t="shared" si="117"/>
        <v/>
      </c>
      <c r="BJ94" s="69" t="str">
        <f t="shared" si="118"/>
        <v/>
      </c>
      <c r="BK94" s="49" t="str">
        <f t="shared" si="119"/>
        <v/>
      </c>
      <c r="BL94" s="43" t="s">
        <v>0</v>
      </c>
      <c r="BM94" s="48" t="str">
        <f t="shared" si="120"/>
        <v/>
      </c>
      <c r="BN94" s="27" t="str">
        <f t="shared" si="121"/>
        <v/>
      </c>
      <c r="BO94" s="69" t="str">
        <f t="shared" si="122"/>
        <v/>
      </c>
      <c r="BP94" s="69" t="str">
        <f t="shared" si="83"/>
        <v/>
      </c>
      <c r="BQ94" s="27" t="str">
        <f t="shared" si="84"/>
        <v/>
      </c>
      <c r="BR94" s="27" t="str" cm="1">
        <f t="array" ref="BR94">IFERROR(""&amp;INDEX(regNatjecatelj_klub,DI94),"")</f>
        <v/>
      </c>
      <c r="BS94" s="82" t="str">
        <f t="shared" si="123"/>
        <v/>
      </c>
      <c r="BT94" s="62" t="str">
        <f t="shared" si="124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/>
      </c>
      <c r="CP94" s="69" t="str">
        <f t="shared" si="133"/>
        <v/>
      </c>
      <c r="CQ94" s="216" t="str">
        <f t="shared" si="134"/>
        <v/>
      </c>
      <c r="CR94" s="217" t="str">
        <f t="shared" si="80"/>
        <v/>
      </c>
      <c r="CS94" s="150" t="str">
        <f t="shared" si="85"/>
        <v/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/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/>
      </c>
      <c r="DI94" s="49" t="str">
        <f t="shared" si="140"/>
        <v/>
      </c>
      <c r="DJ94" s="43" t="s">
        <v>0</v>
      </c>
      <c r="DK94" s="48" t="str">
        <f t="shared" si="141"/>
        <v/>
      </c>
      <c r="DL94" s="49" t="str">
        <f t="shared" si="142"/>
        <v/>
      </c>
      <c r="DM94" s="43" t="s">
        <v>0</v>
      </c>
      <c r="DN94" s="48" t="str">
        <f t="shared" si="143"/>
        <v/>
      </c>
      <c r="DO94" s="49" t="str">
        <f t="shared" si="144"/>
        <v/>
      </c>
      <c r="DP94" s="43" t="s">
        <v>0</v>
      </c>
      <c r="DQ94" s="54" t="str">
        <f t="shared" si="145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6"/>
        <v/>
      </c>
      <c r="DU94" s="69" t="str">
        <f t="shared" si="89"/>
        <v/>
      </c>
      <c r="DV94" s="69" t="str">
        <f t="shared" si="147"/>
        <v/>
      </c>
      <c r="DW94" s="69" t="str">
        <f t="shared" si="148"/>
        <v/>
      </c>
      <c r="DX94" s="62" t="str">
        <f t="shared" si="149"/>
        <v/>
      </c>
      <c r="DY94" s="43" t="s">
        <v>0</v>
      </c>
      <c r="DZ94" s="54" t="str">
        <f>IF(AN94="","",MAX(DZ$12:DZ93)+1)</f>
        <v/>
      </c>
      <c r="EA94" s="69" t="str">
        <f t="shared" si="150"/>
        <v/>
      </c>
      <c r="EB94" s="69" t="str">
        <f t="shared" si="151"/>
        <v/>
      </c>
      <c r="EC94" s="69" t="str">
        <f t="shared" si="152"/>
        <v/>
      </c>
      <c r="ED94" s="69" t="str">
        <f t="shared" si="153"/>
        <v/>
      </c>
      <c r="EE94" s="69" t="str">
        <f t="shared" si="90"/>
        <v/>
      </c>
      <c r="EF94" s="69" t="str">
        <f t="shared" si="154"/>
        <v/>
      </c>
      <c r="EG94" s="69" t="str">
        <f t="shared" si="155"/>
        <v/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/>
      </c>
      <c r="EM94" s="43" t="s">
        <v>0</v>
      </c>
      <c r="EN94" s="16" t="str">
        <f t="shared" si="92"/>
        <v/>
      </c>
      <c r="EO94" s="43" t="s">
        <v>0</v>
      </c>
      <c r="EP94" s="167" t="str">
        <f t="shared" si="159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3"/>
        <v/>
      </c>
      <c r="P95" s="43"/>
      <c r="Q95" s="48" t="str">
        <f t="shared" si="94"/>
        <v/>
      </c>
      <c r="R95" s="69" t="str">
        <f>IF(Q95="","",IF(COUNTIF(Q$12:Q94,Q95)=0,R94+1,R94))</f>
        <v/>
      </c>
      <c r="S95" s="69" t="str">
        <f t="shared" si="95"/>
        <v/>
      </c>
      <c r="T95" s="69" t="str">
        <f t="shared" si="96"/>
        <v/>
      </c>
      <c r="U95" s="62" t="str">
        <f t="shared" si="97"/>
        <v/>
      </c>
      <c r="V95" s="43" t="s">
        <v>0</v>
      </c>
      <c r="W95" s="209" t="str">
        <f t="shared" si="98"/>
        <v/>
      </c>
      <c r="X95" s="259" t="str">
        <f t="shared" si="99"/>
        <v/>
      </c>
      <c r="Y95" s="210" t="str">
        <f t="shared" si="81"/>
        <v/>
      </c>
      <c r="Z95" s="43" t="s">
        <v>0</v>
      </c>
      <c r="AA95" s="48" t="str">
        <f t="shared" si="100"/>
        <v/>
      </c>
      <c r="AB95" s="69" t="str">
        <f t="shared" si="101"/>
        <v/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/>
      </c>
      <c r="AK95" s="150" t="str">
        <f t="shared" si="105"/>
        <v/>
      </c>
      <c r="AL95" s="43"/>
      <c r="AM95" s="48" t="str">
        <f t="shared" si="106"/>
        <v/>
      </c>
      <c r="AN95" s="27" t="str">
        <f t="shared" si="107"/>
        <v/>
      </c>
      <c r="AO95" s="69" t="str">
        <f t="shared" si="108"/>
        <v/>
      </c>
      <c r="AP95" s="69" t="str">
        <f t="shared" si="109"/>
        <v/>
      </c>
      <c r="AQ95" s="27" t="str">
        <f t="shared" si="110"/>
        <v/>
      </c>
      <c r="AR95" s="62" t="str">
        <f t="shared" si="111"/>
        <v/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/>
      </c>
      <c r="BI95" s="27" t="str">
        <f t="shared" si="117"/>
        <v/>
      </c>
      <c r="BJ95" s="69" t="str">
        <f t="shared" si="118"/>
        <v/>
      </c>
      <c r="BK95" s="49" t="str">
        <f t="shared" si="119"/>
        <v/>
      </c>
      <c r="BL95" s="43" t="s">
        <v>0</v>
      </c>
      <c r="BM95" s="48" t="str">
        <f t="shared" si="120"/>
        <v/>
      </c>
      <c r="BN95" s="27" t="str">
        <f t="shared" si="121"/>
        <v/>
      </c>
      <c r="BO95" s="69" t="str">
        <f t="shared" si="122"/>
        <v/>
      </c>
      <c r="BP95" s="69" t="str">
        <f t="shared" si="83"/>
        <v/>
      </c>
      <c r="BQ95" s="27" t="str">
        <f t="shared" si="84"/>
        <v/>
      </c>
      <c r="BR95" s="27" t="str" cm="1">
        <f t="array" ref="BR95">IFERROR(""&amp;INDEX(regNatjecatelj_klub,DI95),"")</f>
        <v/>
      </c>
      <c r="BS95" s="82" t="str">
        <f t="shared" si="123"/>
        <v/>
      </c>
      <c r="BT95" s="62" t="str">
        <f t="shared" si="124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/>
      </c>
      <c r="CQ95" s="216" t="str">
        <f t="shared" si="134"/>
        <v/>
      </c>
      <c r="CR95" s="217" t="str">
        <f t="shared" si="80"/>
        <v/>
      </c>
      <c r="CS95" s="150" t="str">
        <f t="shared" si="85"/>
        <v/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/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/>
      </c>
      <c r="DI95" s="49" t="str">
        <f t="shared" si="140"/>
        <v/>
      </c>
      <c r="DJ95" s="43" t="s">
        <v>0</v>
      </c>
      <c r="DK95" s="48" t="str">
        <f t="shared" si="141"/>
        <v/>
      </c>
      <c r="DL95" s="49" t="str">
        <f t="shared" si="142"/>
        <v/>
      </c>
      <c r="DM95" s="43" t="s">
        <v>0</v>
      </c>
      <c r="DN95" s="48" t="str">
        <f t="shared" si="143"/>
        <v/>
      </c>
      <c r="DO95" s="49" t="str">
        <f t="shared" si="144"/>
        <v/>
      </c>
      <c r="DP95" s="43" t="s">
        <v>0</v>
      </c>
      <c r="DQ95" s="54" t="str">
        <f t="shared" si="145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6"/>
        <v/>
      </c>
      <c r="DU95" s="69" t="str">
        <f t="shared" si="89"/>
        <v/>
      </c>
      <c r="DV95" s="69" t="str">
        <f t="shared" si="147"/>
        <v/>
      </c>
      <c r="DW95" s="69" t="str">
        <f t="shared" si="148"/>
        <v/>
      </c>
      <c r="DX95" s="62" t="str">
        <f t="shared" si="149"/>
        <v/>
      </c>
      <c r="DY95" s="43" t="s">
        <v>0</v>
      </c>
      <c r="DZ95" s="54" t="str">
        <f>IF(AN95="","",MAX(DZ$12:DZ94)+1)</f>
        <v/>
      </c>
      <c r="EA95" s="69" t="str">
        <f t="shared" si="150"/>
        <v/>
      </c>
      <c r="EB95" s="69" t="str">
        <f t="shared" si="151"/>
        <v/>
      </c>
      <c r="EC95" s="69" t="str">
        <f t="shared" si="152"/>
        <v/>
      </c>
      <c r="ED95" s="69" t="str">
        <f t="shared" si="153"/>
        <v/>
      </c>
      <c r="EE95" s="69" t="str">
        <f t="shared" si="90"/>
        <v/>
      </c>
      <c r="EF95" s="69" t="str">
        <f t="shared" si="154"/>
        <v/>
      </c>
      <c r="EG95" s="69" t="str">
        <f t="shared" si="155"/>
        <v/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/>
      </c>
      <c r="EM95" s="43" t="s">
        <v>0</v>
      </c>
      <c r="EN95" s="16" t="str">
        <f t="shared" si="92"/>
        <v/>
      </c>
      <c r="EO95" s="43" t="s">
        <v>0</v>
      </c>
      <c r="EP95" s="167" t="str">
        <f t="shared" si="159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3"/>
        <v/>
      </c>
      <c r="P96" s="43"/>
      <c r="Q96" s="48" t="str">
        <f t="shared" si="94"/>
        <v/>
      </c>
      <c r="R96" s="69" t="str">
        <f>IF(Q96="","",IF(COUNTIF(Q$12:Q95,Q96)=0,R95+1,R95))</f>
        <v/>
      </c>
      <c r="S96" s="69" t="str">
        <f t="shared" si="95"/>
        <v/>
      </c>
      <c r="T96" s="69" t="str">
        <f t="shared" si="96"/>
        <v/>
      </c>
      <c r="U96" s="62" t="str">
        <f t="shared" si="97"/>
        <v/>
      </c>
      <c r="V96" s="43" t="s">
        <v>0</v>
      </c>
      <c r="W96" s="209" t="str">
        <f t="shared" si="98"/>
        <v/>
      </c>
      <c r="X96" s="259" t="str">
        <f t="shared" si="99"/>
        <v/>
      </c>
      <c r="Y96" s="210" t="str">
        <f t="shared" si="81"/>
        <v/>
      </c>
      <c r="Z96" s="43" t="s">
        <v>0</v>
      </c>
      <c r="AA96" s="48" t="str">
        <f t="shared" si="100"/>
        <v/>
      </c>
      <c r="AB96" s="69" t="str">
        <f t="shared" si="101"/>
        <v/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/>
      </c>
      <c r="AK96" s="150" t="str">
        <f t="shared" si="105"/>
        <v/>
      </c>
      <c r="AL96" s="43"/>
      <c r="AM96" s="48" t="str">
        <f t="shared" si="106"/>
        <v/>
      </c>
      <c r="AN96" s="27" t="str">
        <f t="shared" si="107"/>
        <v/>
      </c>
      <c r="AO96" s="69" t="str">
        <f t="shared" si="108"/>
        <v/>
      </c>
      <c r="AP96" s="69" t="str">
        <f t="shared" si="109"/>
        <v/>
      </c>
      <c r="AQ96" s="27" t="str">
        <f t="shared" si="110"/>
        <v/>
      </c>
      <c r="AR96" s="62" t="str">
        <f t="shared" si="111"/>
        <v/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/>
      </c>
      <c r="BI96" s="27" t="str">
        <f t="shared" si="117"/>
        <v/>
      </c>
      <c r="BJ96" s="69" t="str">
        <f t="shared" si="118"/>
        <v/>
      </c>
      <c r="BK96" s="49" t="str">
        <f t="shared" si="119"/>
        <v/>
      </c>
      <c r="BL96" s="43" t="s">
        <v>0</v>
      </c>
      <c r="BM96" s="48" t="str">
        <f t="shared" si="120"/>
        <v/>
      </c>
      <c r="BN96" s="27" t="str">
        <f t="shared" si="121"/>
        <v/>
      </c>
      <c r="BO96" s="69" t="str">
        <f t="shared" si="122"/>
        <v/>
      </c>
      <c r="BP96" s="69" t="str">
        <f t="shared" si="83"/>
        <v/>
      </c>
      <c r="BQ96" s="27" t="str">
        <f t="shared" si="84"/>
        <v/>
      </c>
      <c r="BR96" s="27" t="str" cm="1">
        <f t="array" ref="BR96">IFERROR(""&amp;INDEX(regNatjecatelj_klub,DI96),"")</f>
        <v/>
      </c>
      <c r="BS96" s="82" t="str">
        <f t="shared" si="123"/>
        <v/>
      </c>
      <c r="BT96" s="62" t="str">
        <f t="shared" si="124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/>
      </c>
      <c r="CP96" s="69" t="str">
        <f t="shared" si="133"/>
        <v/>
      </c>
      <c r="CQ96" s="216" t="str">
        <f t="shared" si="134"/>
        <v/>
      </c>
      <c r="CR96" s="217" t="str">
        <f t="shared" si="80"/>
        <v/>
      </c>
      <c r="CS96" s="150" t="str">
        <f t="shared" si="85"/>
        <v/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/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/>
      </c>
      <c r="DI96" s="49" t="str">
        <f t="shared" si="140"/>
        <v/>
      </c>
      <c r="DJ96" s="43" t="s">
        <v>0</v>
      </c>
      <c r="DK96" s="48" t="str">
        <f t="shared" si="141"/>
        <v/>
      </c>
      <c r="DL96" s="49" t="str">
        <f t="shared" si="142"/>
        <v/>
      </c>
      <c r="DM96" s="43" t="s">
        <v>0</v>
      </c>
      <c r="DN96" s="48" t="str">
        <f t="shared" si="143"/>
        <v/>
      </c>
      <c r="DO96" s="49" t="str">
        <f t="shared" si="144"/>
        <v/>
      </c>
      <c r="DP96" s="43" t="s">
        <v>0</v>
      </c>
      <c r="DQ96" s="54" t="str">
        <f t="shared" si="145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6"/>
        <v/>
      </c>
      <c r="DU96" s="69" t="str">
        <f t="shared" si="89"/>
        <v/>
      </c>
      <c r="DV96" s="69" t="str">
        <f t="shared" si="147"/>
        <v/>
      </c>
      <c r="DW96" s="69" t="str">
        <f t="shared" si="148"/>
        <v/>
      </c>
      <c r="DX96" s="62" t="str">
        <f t="shared" si="149"/>
        <v/>
      </c>
      <c r="DY96" s="43" t="s">
        <v>0</v>
      </c>
      <c r="DZ96" s="54" t="str">
        <f>IF(AN96="","",MAX(DZ$12:DZ95)+1)</f>
        <v/>
      </c>
      <c r="EA96" s="69" t="str">
        <f t="shared" si="150"/>
        <v/>
      </c>
      <c r="EB96" s="69" t="str">
        <f t="shared" si="151"/>
        <v/>
      </c>
      <c r="EC96" s="69" t="str">
        <f t="shared" si="152"/>
        <v/>
      </c>
      <c r="ED96" s="69" t="str">
        <f t="shared" si="153"/>
        <v/>
      </c>
      <c r="EE96" s="69" t="str">
        <f t="shared" si="90"/>
        <v/>
      </c>
      <c r="EF96" s="69" t="str">
        <f t="shared" si="154"/>
        <v/>
      </c>
      <c r="EG96" s="69" t="str">
        <f t="shared" si="155"/>
        <v/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/>
      </c>
      <c r="EM96" s="43" t="s">
        <v>0</v>
      </c>
      <c r="EN96" s="16" t="str">
        <f t="shared" si="92"/>
        <v/>
      </c>
      <c r="EO96" s="43" t="s">
        <v>0</v>
      </c>
      <c r="EP96" s="167" t="str">
        <f t="shared" si="159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3"/>
        <v/>
      </c>
      <c r="P97" s="43"/>
      <c r="Q97" s="48" t="str">
        <f t="shared" si="94"/>
        <v/>
      </c>
      <c r="R97" s="69" t="str">
        <f>IF(Q97="","",IF(COUNTIF(Q$12:Q96,Q97)=0,R96+1,R96))</f>
        <v/>
      </c>
      <c r="S97" s="69" t="str">
        <f t="shared" si="95"/>
        <v/>
      </c>
      <c r="T97" s="69" t="str">
        <f t="shared" si="96"/>
        <v/>
      </c>
      <c r="U97" s="62" t="str">
        <f t="shared" si="97"/>
        <v/>
      </c>
      <c r="V97" s="43" t="s">
        <v>0</v>
      </c>
      <c r="W97" s="209" t="str">
        <f t="shared" si="98"/>
        <v/>
      </c>
      <c r="X97" s="259" t="str">
        <f t="shared" si="99"/>
        <v/>
      </c>
      <c r="Y97" s="210" t="str">
        <f t="shared" si="81"/>
        <v/>
      </c>
      <c r="Z97" s="43" t="s">
        <v>0</v>
      </c>
      <c r="AA97" s="48" t="str">
        <f t="shared" si="100"/>
        <v/>
      </c>
      <c r="AB97" s="69" t="str">
        <f t="shared" si="101"/>
        <v/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/>
      </c>
      <c r="AK97" s="150" t="str">
        <f t="shared" si="105"/>
        <v/>
      </c>
      <c r="AL97" s="43"/>
      <c r="AM97" s="48" t="str">
        <f t="shared" si="106"/>
        <v/>
      </c>
      <c r="AN97" s="27" t="str">
        <f t="shared" si="107"/>
        <v/>
      </c>
      <c r="AO97" s="69" t="str">
        <f t="shared" si="108"/>
        <v/>
      </c>
      <c r="AP97" s="69" t="str">
        <f t="shared" si="109"/>
        <v/>
      </c>
      <c r="AQ97" s="27" t="str">
        <f t="shared" si="110"/>
        <v/>
      </c>
      <c r="AR97" s="62" t="str">
        <f t="shared" si="111"/>
        <v/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/>
      </c>
      <c r="BI97" s="27" t="str">
        <f t="shared" si="117"/>
        <v/>
      </c>
      <c r="BJ97" s="69" t="str">
        <f t="shared" si="118"/>
        <v/>
      </c>
      <c r="BK97" s="49" t="str">
        <f t="shared" si="119"/>
        <v/>
      </c>
      <c r="BL97" s="43" t="s">
        <v>0</v>
      </c>
      <c r="BM97" s="48" t="str">
        <f t="shared" si="120"/>
        <v/>
      </c>
      <c r="BN97" s="27" t="str">
        <f t="shared" si="121"/>
        <v/>
      </c>
      <c r="BO97" s="69" t="str">
        <f t="shared" si="122"/>
        <v/>
      </c>
      <c r="BP97" s="69" t="str">
        <f t="shared" si="83"/>
        <v/>
      </c>
      <c r="BQ97" s="27" t="str">
        <f t="shared" si="84"/>
        <v/>
      </c>
      <c r="BR97" s="27" t="str" cm="1">
        <f t="array" ref="BR97">IFERROR(""&amp;INDEX(regNatjecatelj_klub,DI97),"")</f>
        <v/>
      </c>
      <c r="BS97" s="82" t="str">
        <f t="shared" si="123"/>
        <v/>
      </c>
      <c r="BT97" s="62" t="str">
        <f t="shared" si="124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/>
      </c>
      <c r="CP97" s="69" t="str">
        <f t="shared" si="133"/>
        <v/>
      </c>
      <c r="CQ97" s="216" t="str">
        <f t="shared" si="134"/>
        <v/>
      </c>
      <c r="CR97" s="217" t="str">
        <f t="shared" si="80"/>
        <v/>
      </c>
      <c r="CS97" s="150" t="str">
        <f t="shared" si="85"/>
        <v/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/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/>
      </c>
      <c r="DI97" s="49" t="str">
        <f t="shared" si="140"/>
        <v/>
      </c>
      <c r="DJ97" s="43" t="s">
        <v>0</v>
      </c>
      <c r="DK97" s="48" t="str">
        <f t="shared" si="141"/>
        <v/>
      </c>
      <c r="DL97" s="49" t="str">
        <f t="shared" si="142"/>
        <v/>
      </c>
      <c r="DM97" s="43" t="s">
        <v>0</v>
      </c>
      <c r="DN97" s="48" t="str">
        <f t="shared" si="143"/>
        <v/>
      </c>
      <c r="DO97" s="49" t="str">
        <f t="shared" si="144"/>
        <v/>
      </c>
      <c r="DP97" s="43" t="s">
        <v>0</v>
      </c>
      <c r="DQ97" s="54" t="str">
        <f t="shared" si="145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6"/>
        <v/>
      </c>
      <c r="DU97" s="69" t="str">
        <f t="shared" si="89"/>
        <v/>
      </c>
      <c r="DV97" s="69" t="str">
        <f t="shared" si="147"/>
        <v/>
      </c>
      <c r="DW97" s="69" t="str">
        <f t="shared" si="148"/>
        <v/>
      </c>
      <c r="DX97" s="62" t="str">
        <f t="shared" si="149"/>
        <v/>
      </c>
      <c r="DY97" s="43" t="s">
        <v>0</v>
      </c>
      <c r="DZ97" s="54" t="str">
        <f>IF(AN97="","",MAX(DZ$12:DZ96)+1)</f>
        <v/>
      </c>
      <c r="EA97" s="69" t="str">
        <f t="shared" si="150"/>
        <v/>
      </c>
      <c r="EB97" s="69" t="str">
        <f t="shared" si="151"/>
        <v/>
      </c>
      <c r="EC97" s="69" t="str">
        <f t="shared" si="152"/>
        <v/>
      </c>
      <c r="ED97" s="69" t="str">
        <f t="shared" si="153"/>
        <v/>
      </c>
      <c r="EE97" s="69" t="str">
        <f t="shared" si="90"/>
        <v/>
      </c>
      <c r="EF97" s="69" t="str">
        <f t="shared" si="154"/>
        <v/>
      </c>
      <c r="EG97" s="69" t="str">
        <f t="shared" si="155"/>
        <v/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/>
      </c>
      <c r="EM97" s="43" t="s">
        <v>0</v>
      </c>
      <c r="EN97" s="16" t="str">
        <f t="shared" si="92"/>
        <v/>
      </c>
      <c r="EO97" s="43" t="s">
        <v>0</v>
      </c>
      <c r="EP97" s="167" t="str">
        <f t="shared" si="159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3"/>
        <v/>
      </c>
      <c r="P98" s="43"/>
      <c r="Q98" s="48" t="str">
        <f t="shared" si="94"/>
        <v/>
      </c>
      <c r="R98" s="69" t="str">
        <f>IF(Q98="","",IF(COUNTIF(Q$12:Q97,Q98)=0,R97+1,R97))</f>
        <v/>
      </c>
      <c r="S98" s="69" t="str">
        <f t="shared" si="95"/>
        <v/>
      </c>
      <c r="T98" s="69" t="str">
        <f t="shared" si="96"/>
        <v/>
      </c>
      <c r="U98" s="62" t="str">
        <f t="shared" si="97"/>
        <v/>
      </c>
      <c r="V98" s="43" t="s">
        <v>0</v>
      </c>
      <c r="W98" s="209" t="str">
        <f t="shared" si="98"/>
        <v/>
      </c>
      <c r="X98" s="259" t="str">
        <f t="shared" si="99"/>
        <v/>
      </c>
      <c r="Y98" s="210" t="str">
        <f t="shared" si="81"/>
        <v/>
      </c>
      <c r="Z98" s="43" t="s">
        <v>0</v>
      </c>
      <c r="AA98" s="48" t="str">
        <f t="shared" si="100"/>
        <v/>
      </c>
      <c r="AB98" s="69" t="str">
        <f t="shared" si="101"/>
        <v/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/>
      </c>
      <c r="AK98" s="150" t="str">
        <f t="shared" si="105"/>
        <v/>
      </c>
      <c r="AL98" s="43"/>
      <c r="AM98" s="48" t="str">
        <f t="shared" si="106"/>
        <v/>
      </c>
      <c r="AN98" s="27" t="str">
        <f t="shared" si="107"/>
        <v/>
      </c>
      <c r="AO98" s="69" t="str">
        <f t="shared" si="108"/>
        <v/>
      </c>
      <c r="AP98" s="69" t="str">
        <f t="shared" si="109"/>
        <v/>
      </c>
      <c r="AQ98" s="27" t="str">
        <f t="shared" si="110"/>
        <v/>
      </c>
      <c r="AR98" s="62" t="str">
        <f t="shared" si="111"/>
        <v/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/>
      </c>
      <c r="BI98" s="27" t="str">
        <f t="shared" si="117"/>
        <v/>
      </c>
      <c r="BJ98" s="69" t="str">
        <f t="shared" si="118"/>
        <v/>
      </c>
      <c r="BK98" s="49" t="str">
        <f t="shared" si="119"/>
        <v/>
      </c>
      <c r="BL98" s="43" t="s">
        <v>0</v>
      </c>
      <c r="BM98" s="48" t="str">
        <f t="shared" si="120"/>
        <v/>
      </c>
      <c r="BN98" s="27" t="str">
        <f t="shared" si="121"/>
        <v/>
      </c>
      <c r="BO98" s="69" t="str">
        <f t="shared" si="122"/>
        <v/>
      </c>
      <c r="BP98" s="69" t="str">
        <f t="shared" si="83"/>
        <v/>
      </c>
      <c r="BQ98" s="27" t="str">
        <f t="shared" si="84"/>
        <v/>
      </c>
      <c r="BR98" s="27" t="str" cm="1">
        <f t="array" ref="BR98">IFERROR(""&amp;INDEX(regNatjecatelj_klub,DI98),"")</f>
        <v/>
      </c>
      <c r="BS98" s="82" t="str">
        <f t="shared" si="123"/>
        <v/>
      </c>
      <c r="BT98" s="62" t="str">
        <f t="shared" si="124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/>
      </c>
      <c r="CP98" s="69" t="str">
        <f t="shared" si="133"/>
        <v/>
      </c>
      <c r="CQ98" s="216" t="str">
        <f t="shared" si="134"/>
        <v/>
      </c>
      <c r="CR98" s="217" t="str">
        <f t="shared" si="80"/>
        <v/>
      </c>
      <c r="CS98" s="150" t="str">
        <f t="shared" si="85"/>
        <v/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/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/>
      </c>
      <c r="DI98" s="49" t="str">
        <f t="shared" si="140"/>
        <v/>
      </c>
      <c r="DJ98" s="43" t="s">
        <v>0</v>
      </c>
      <c r="DK98" s="48" t="str">
        <f t="shared" si="141"/>
        <v/>
      </c>
      <c r="DL98" s="49" t="str">
        <f t="shared" si="142"/>
        <v/>
      </c>
      <c r="DM98" s="43" t="s">
        <v>0</v>
      </c>
      <c r="DN98" s="48" t="str">
        <f t="shared" si="143"/>
        <v/>
      </c>
      <c r="DO98" s="49" t="str">
        <f t="shared" si="144"/>
        <v/>
      </c>
      <c r="DP98" s="43" t="s">
        <v>0</v>
      </c>
      <c r="DQ98" s="54" t="str">
        <f t="shared" si="145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6"/>
        <v/>
      </c>
      <c r="DU98" s="69" t="str">
        <f t="shared" si="89"/>
        <v/>
      </c>
      <c r="DV98" s="69" t="str">
        <f t="shared" si="147"/>
        <v/>
      </c>
      <c r="DW98" s="69" t="str">
        <f t="shared" si="148"/>
        <v/>
      </c>
      <c r="DX98" s="62" t="str">
        <f t="shared" si="149"/>
        <v/>
      </c>
      <c r="DY98" s="43" t="s">
        <v>0</v>
      </c>
      <c r="DZ98" s="54" t="str">
        <f>IF(AN98="","",MAX(DZ$12:DZ97)+1)</f>
        <v/>
      </c>
      <c r="EA98" s="69" t="str">
        <f t="shared" si="150"/>
        <v/>
      </c>
      <c r="EB98" s="69" t="str">
        <f t="shared" si="151"/>
        <v/>
      </c>
      <c r="EC98" s="69" t="str">
        <f t="shared" si="152"/>
        <v/>
      </c>
      <c r="ED98" s="69" t="str">
        <f t="shared" si="153"/>
        <v/>
      </c>
      <c r="EE98" s="69" t="str">
        <f t="shared" si="90"/>
        <v/>
      </c>
      <c r="EF98" s="69" t="str">
        <f t="shared" si="154"/>
        <v/>
      </c>
      <c r="EG98" s="69" t="str">
        <f t="shared" si="155"/>
        <v/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/>
      </c>
      <c r="EM98" s="43" t="s">
        <v>0</v>
      </c>
      <c r="EN98" s="16" t="str">
        <f t="shared" si="92"/>
        <v/>
      </c>
      <c r="EO98" s="43" t="s">
        <v>0</v>
      </c>
      <c r="EP98" s="167" t="str">
        <f t="shared" si="159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3"/>
        <v/>
      </c>
      <c r="P99" s="43"/>
      <c r="Q99" s="48" t="str">
        <f t="shared" si="94"/>
        <v/>
      </c>
      <c r="R99" s="69" t="str">
        <f>IF(Q99="","",IF(COUNTIF(Q$12:Q98,Q99)=0,R98+1,R98))</f>
        <v/>
      </c>
      <c r="S99" s="69" t="str">
        <f t="shared" si="95"/>
        <v/>
      </c>
      <c r="T99" s="69" t="str">
        <f t="shared" si="96"/>
        <v/>
      </c>
      <c r="U99" s="62" t="str">
        <f t="shared" si="97"/>
        <v/>
      </c>
      <c r="V99" s="43" t="s">
        <v>0</v>
      </c>
      <c r="W99" s="209" t="str">
        <f t="shared" si="98"/>
        <v/>
      </c>
      <c r="X99" s="259" t="str">
        <f t="shared" si="99"/>
        <v/>
      </c>
      <c r="Y99" s="210" t="str">
        <f t="shared" si="81"/>
        <v/>
      </c>
      <c r="Z99" s="43" t="s">
        <v>0</v>
      </c>
      <c r="AA99" s="48" t="str">
        <f t="shared" si="100"/>
        <v/>
      </c>
      <c r="AB99" s="69" t="str">
        <f t="shared" si="101"/>
        <v/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/>
      </c>
      <c r="AK99" s="150" t="str">
        <f t="shared" si="105"/>
        <v/>
      </c>
      <c r="AL99" s="43"/>
      <c r="AM99" s="48" t="str">
        <f t="shared" si="106"/>
        <v/>
      </c>
      <c r="AN99" s="27" t="str">
        <f t="shared" si="107"/>
        <v/>
      </c>
      <c r="AO99" s="69" t="str">
        <f t="shared" si="108"/>
        <v/>
      </c>
      <c r="AP99" s="69" t="str">
        <f t="shared" si="109"/>
        <v/>
      </c>
      <c r="AQ99" s="27" t="str">
        <f t="shared" si="110"/>
        <v/>
      </c>
      <c r="AR99" s="62" t="str">
        <f t="shared" si="111"/>
        <v/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/>
      </c>
      <c r="BI99" s="27" t="str">
        <f t="shared" si="117"/>
        <v/>
      </c>
      <c r="BJ99" s="69" t="str">
        <f t="shared" si="118"/>
        <v/>
      </c>
      <c r="BK99" s="49" t="str">
        <f t="shared" si="119"/>
        <v/>
      </c>
      <c r="BL99" s="43" t="s">
        <v>0</v>
      </c>
      <c r="BM99" s="48" t="str">
        <f t="shared" si="120"/>
        <v/>
      </c>
      <c r="BN99" s="27" t="str">
        <f t="shared" si="121"/>
        <v/>
      </c>
      <c r="BO99" s="69" t="str">
        <f t="shared" si="122"/>
        <v/>
      </c>
      <c r="BP99" s="69" t="str">
        <f t="shared" si="83"/>
        <v/>
      </c>
      <c r="BQ99" s="27" t="str">
        <f t="shared" si="84"/>
        <v/>
      </c>
      <c r="BR99" s="27" t="str" cm="1">
        <f t="array" ref="BR99">IFERROR(""&amp;INDEX(regNatjecatelj_klub,DI99),"")</f>
        <v/>
      </c>
      <c r="BS99" s="82" t="str">
        <f t="shared" si="123"/>
        <v/>
      </c>
      <c r="BT99" s="62" t="str">
        <f t="shared" si="124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/>
      </c>
      <c r="CP99" s="69" t="str">
        <f t="shared" si="133"/>
        <v/>
      </c>
      <c r="CQ99" s="216" t="str">
        <f t="shared" si="134"/>
        <v/>
      </c>
      <c r="CR99" s="217" t="str">
        <f t="shared" si="80"/>
        <v/>
      </c>
      <c r="CS99" s="150" t="str">
        <f t="shared" si="85"/>
        <v/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/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/>
      </c>
      <c r="DI99" s="49" t="str">
        <f t="shared" si="140"/>
        <v/>
      </c>
      <c r="DJ99" s="43" t="s">
        <v>0</v>
      </c>
      <c r="DK99" s="48" t="str">
        <f t="shared" si="141"/>
        <v/>
      </c>
      <c r="DL99" s="49" t="str">
        <f t="shared" si="142"/>
        <v/>
      </c>
      <c r="DM99" s="43" t="s">
        <v>0</v>
      </c>
      <c r="DN99" s="48" t="str">
        <f t="shared" si="143"/>
        <v/>
      </c>
      <c r="DO99" s="49" t="str">
        <f t="shared" si="144"/>
        <v/>
      </c>
      <c r="DP99" s="43" t="s">
        <v>0</v>
      </c>
      <c r="DQ99" s="54" t="str">
        <f t="shared" si="145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6"/>
        <v/>
      </c>
      <c r="DU99" s="69" t="str">
        <f t="shared" si="89"/>
        <v/>
      </c>
      <c r="DV99" s="69" t="str">
        <f t="shared" si="147"/>
        <v/>
      </c>
      <c r="DW99" s="69" t="str">
        <f t="shared" si="148"/>
        <v/>
      </c>
      <c r="DX99" s="62" t="str">
        <f t="shared" si="149"/>
        <v/>
      </c>
      <c r="DY99" s="43" t="s">
        <v>0</v>
      </c>
      <c r="DZ99" s="54" t="str">
        <f>IF(AN99="","",MAX(DZ$12:DZ98)+1)</f>
        <v/>
      </c>
      <c r="EA99" s="69" t="str">
        <f t="shared" si="150"/>
        <v/>
      </c>
      <c r="EB99" s="69" t="str">
        <f t="shared" si="151"/>
        <v/>
      </c>
      <c r="EC99" s="69" t="str">
        <f t="shared" si="152"/>
        <v/>
      </c>
      <c r="ED99" s="69" t="str">
        <f t="shared" si="153"/>
        <v/>
      </c>
      <c r="EE99" s="69" t="str">
        <f t="shared" si="90"/>
        <v/>
      </c>
      <c r="EF99" s="69" t="str">
        <f t="shared" si="154"/>
        <v/>
      </c>
      <c r="EG99" s="69" t="str">
        <f t="shared" si="155"/>
        <v/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/>
      </c>
      <c r="EM99" s="43" t="s">
        <v>0</v>
      </c>
      <c r="EN99" s="16" t="str">
        <f t="shared" si="92"/>
        <v/>
      </c>
      <c r="EO99" s="43" t="s">
        <v>0</v>
      </c>
      <c r="EP99" s="167" t="str">
        <f t="shared" si="159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3"/>
        <v/>
      </c>
      <c r="P100" s="43"/>
      <c r="Q100" s="48" t="str">
        <f t="shared" si="94"/>
        <v/>
      </c>
      <c r="R100" s="69" t="str">
        <f>IF(Q100="","",IF(COUNTIF(Q$12:Q99,Q100)=0,R99+1,R99))</f>
        <v/>
      </c>
      <c r="S100" s="69" t="str">
        <f t="shared" si="95"/>
        <v/>
      </c>
      <c r="T100" s="69" t="str">
        <f t="shared" si="96"/>
        <v/>
      </c>
      <c r="U100" s="62" t="str">
        <f t="shared" si="97"/>
        <v/>
      </c>
      <c r="V100" s="43" t="s">
        <v>0</v>
      </c>
      <c r="W100" s="209" t="str">
        <f t="shared" si="98"/>
        <v/>
      </c>
      <c r="X100" s="259" t="str">
        <f t="shared" si="99"/>
        <v/>
      </c>
      <c r="Y100" s="210" t="str">
        <f t="shared" si="81"/>
        <v/>
      </c>
      <c r="Z100" s="43" t="s">
        <v>0</v>
      </c>
      <c r="AA100" s="48" t="str">
        <f t="shared" si="100"/>
        <v/>
      </c>
      <c r="AB100" s="69" t="str">
        <f t="shared" si="101"/>
        <v/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/>
      </c>
      <c r="AK100" s="150" t="str">
        <f t="shared" si="105"/>
        <v/>
      </c>
      <c r="AL100" s="43"/>
      <c r="AM100" s="48" t="str">
        <f t="shared" si="106"/>
        <v/>
      </c>
      <c r="AN100" s="27" t="str">
        <f t="shared" si="107"/>
        <v/>
      </c>
      <c r="AO100" s="69" t="str">
        <f t="shared" si="108"/>
        <v/>
      </c>
      <c r="AP100" s="69" t="str">
        <f t="shared" si="109"/>
        <v/>
      </c>
      <c r="AQ100" s="27" t="str">
        <f t="shared" si="110"/>
        <v/>
      </c>
      <c r="AR100" s="62" t="str">
        <f t="shared" si="111"/>
        <v/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/>
      </c>
      <c r="BI100" s="27" t="str">
        <f t="shared" si="117"/>
        <v/>
      </c>
      <c r="BJ100" s="69" t="str">
        <f t="shared" si="118"/>
        <v/>
      </c>
      <c r="BK100" s="49" t="str">
        <f t="shared" si="119"/>
        <v/>
      </c>
      <c r="BL100" s="43" t="s">
        <v>0</v>
      </c>
      <c r="BM100" s="48" t="str">
        <f t="shared" si="120"/>
        <v/>
      </c>
      <c r="BN100" s="27" t="str">
        <f t="shared" si="121"/>
        <v/>
      </c>
      <c r="BO100" s="69" t="str">
        <f t="shared" si="122"/>
        <v/>
      </c>
      <c r="BP100" s="69" t="str">
        <f t="shared" si="83"/>
        <v/>
      </c>
      <c r="BQ100" s="27" t="str">
        <f t="shared" si="84"/>
        <v/>
      </c>
      <c r="BR100" s="27" t="str" cm="1">
        <f t="array" ref="BR100">IFERROR(""&amp;INDEX(regNatjecatelj_klub,DI100),"")</f>
        <v/>
      </c>
      <c r="BS100" s="82" t="str">
        <f t="shared" si="123"/>
        <v/>
      </c>
      <c r="BT100" s="62" t="str">
        <f t="shared" si="124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/>
      </c>
      <c r="CP100" s="69" t="str">
        <f t="shared" si="133"/>
        <v/>
      </c>
      <c r="CQ100" s="216" t="str">
        <f t="shared" si="134"/>
        <v/>
      </c>
      <c r="CR100" s="217" t="str">
        <f t="shared" si="80"/>
        <v/>
      </c>
      <c r="CS100" s="150" t="str">
        <f t="shared" si="85"/>
        <v/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/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/>
      </c>
      <c r="DI100" s="49" t="str">
        <f t="shared" si="140"/>
        <v/>
      </c>
      <c r="DJ100" s="43" t="s">
        <v>0</v>
      </c>
      <c r="DK100" s="48" t="str">
        <f t="shared" si="141"/>
        <v/>
      </c>
      <c r="DL100" s="49" t="str">
        <f t="shared" si="142"/>
        <v/>
      </c>
      <c r="DM100" s="43" t="s">
        <v>0</v>
      </c>
      <c r="DN100" s="48" t="str">
        <f t="shared" si="143"/>
        <v/>
      </c>
      <c r="DO100" s="49" t="str">
        <f t="shared" si="144"/>
        <v/>
      </c>
      <c r="DP100" s="43" t="s">
        <v>0</v>
      </c>
      <c r="DQ100" s="54" t="str">
        <f t="shared" si="145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6"/>
        <v/>
      </c>
      <c r="DU100" s="69" t="str">
        <f t="shared" si="89"/>
        <v/>
      </c>
      <c r="DV100" s="69" t="str">
        <f t="shared" si="147"/>
        <v/>
      </c>
      <c r="DW100" s="69" t="str">
        <f t="shared" si="148"/>
        <v/>
      </c>
      <c r="DX100" s="62" t="str">
        <f t="shared" si="149"/>
        <v/>
      </c>
      <c r="DY100" s="43" t="s">
        <v>0</v>
      </c>
      <c r="DZ100" s="54" t="str">
        <f>IF(AN100="","",MAX(DZ$12:DZ99)+1)</f>
        <v/>
      </c>
      <c r="EA100" s="69" t="str">
        <f t="shared" si="150"/>
        <v/>
      </c>
      <c r="EB100" s="69" t="str">
        <f t="shared" si="151"/>
        <v/>
      </c>
      <c r="EC100" s="69" t="str">
        <f t="shared" si="152"/>
        <v/>
      </c>
      <c r="ED100" s="69" t="str">
        <f t="shared" si="153"/>
        <v/>
      </c>
      <c r="EE100" s="69" t="str">
        <f t="shared" si="90"/>
        <v/>
      </c>
      <c r="EF100" s="69" t="str">
        <f t="shared" si="154"/>
        <v/>
      </c>
      <c r="EG100" s="69" t="str">
        <f t="shared" si="155"/>
        <v/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/>
      </c>
      <c r="EM100" s="43" t="s">
        <v>0</v>
      </c>
      <c r="EN100" s="16" t="str">
        <f t="shared" si="92"/>
        <v/>
      </c>
      <c r="EO100" s="43" t="s">
        <v>0</v>
      </c>
      <c r="EP100" s="167" t="str">
        <f t="shared" si="159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3"/>
        <v/>
      </c>
      <c r="P101" s="43"/>
      <c r="Q101" s="48" t="str">
        <f t="shared" si="94"/>
        <v/>
      </c>
      <c r="R101" s="69" t="str">
        <f>IF(Q101="","",IF(COUNTIF(Q$12:Q100,Q101)=0,R100+1,R100))</f>
        <v/>
      </c>
      <c r="S101" s="69" t="str">
        <f t="shared" si="95"/>
        <v/>
      </c>
      <c r="T101" s="69" t="str">
        <f t="shared" si="96"/>
        <v/>
      </c>
      <c r="U101" s="62" t="str">
        <f t="shared" si="97"/>
        <v/>
      </c>
      <c r="V101" s="43" t="s">
        <v>0</v>
      </c>
      <c r="W101" s="209" t="str">
        <f t="shared" si="98"/>
        <v/>
      </c>
      <c r="X101" s="259" t="str">
        <f t="shared" si="99"/>
        <v/>
      </c>
      <c r="Y101" s="210" t="str">
        <f t="shared" si="81"/>
        <v/>
      </c>
      <c r="Z101" s="43" t="s">
        <v>0</v>
      </c>
      <c r="AA101" s="48" t="str">
        <f t="shared" si="100"/>
        <v/>
      </c>
      <c r="AB101" s="69" t="str">
        <f t="shared" si="101"/>
        <v/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/>
      </c>
      <c r="AK101" s="150" t="str">
        <f t="shared" si="105"/>
        <v/>
      </c>
      <c r="AL101" s="43"/>
      <c r="AM101" s="48" t="str">
        <f t="shared" si="106"/>
        <v/>
      </c>
      <c r="AN101" s="27" t="str">
        <f t="shared" si="107"/>
        <v/>
      </c>
      <c r="AO101" s="69" t="str">
        <f t="shared" si="108"/>
        <v/>
      </c>
      <c r="AP101" s="69" t="str">
        <f t="shared" si="109"/>
        <v/>
      </c>
      <c r="AQ101" s="27" t="str">
        <f t="shared" si="110"/>
        <v/>
      </c>
      <c r="AR101" s="62" t="str">
        <f t="shared" si="111"/>
        <v/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/>
      </c>
      <c r="BI101" s="27" t="str">
        <f t="shared" si="117"/>
        <v/>
      </c>
      <c r="BJ101" s="69" t="str">
        <f t="shared" si="118"/>
        <v/>
      </c>
      <c r="BK101" s="49" t="str">
        <f t="shared" si="119"/>
        <v/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/>
      </c>
      <c r="BS101" s="82" t="str">
        <f t="shared" si="123"/>
        <v/>
      </c>
      <c r="BT101" s="62" t="str">
        <f t="shared" si="124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/>
      </c>
      <c r="CP101" s="69" t="str">
        <f t="shared" si="133"/>
        <v/>
      </c>
      <c r="CQ101" s="216" t="str">
        <f t="shared" si="134"/>
        <v/>
      </c>
      <c r="CR101" s="217" t="str">
        <f t="shared" si="80"/>
        <v/>
      </c>
      <c r="CS101" s="150" t="str">
        <f t="shared" si="85"/>
        <v/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/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/>
      </c>
      <c r="DI101" s="49" t="str">
        <f t="shared" si="140"/>
        <v/>
      </c>
      <c r="DJ101" s="43" t="s">
        <v>0</v>
      </c>
      <c r="DK101" s="48" t="str">
        <f t="shared" si="141"/>
        <v/>
      </c>
      <c r="DL101" s="49" t="str">
        <f t="shared" si="142"/>
        <v/>
      </c>
      <c r="DM101" s="43" t="s">
        <v>0</v>
      </c>
      <c r="DN101" s="48" t="str">
        <f t="shared" si="143"/>
        <v/>
      </c>
      <c r="DO101" s="49" t="str">
        <f t="shared" si="144"/>
        <v/>
      </c>
      <c r="DP101" s="43" t="s">
        <v>0</v>
      </c>
      <c r="DQ101" s="54" t="str">
        <f t="shared" si="145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6"/>
        <v/>
      </c>
      <c r="DU101" s="69" t="str">
        <f t="shared" si="89"/>
        <v/>
      </c>
      <c r="DV101" s="69" t="str">
        <f t="shared" si="147"/>
        <v/>
      </c>
      <c r="DW101" s="69" t="str">
        <f t="shared" si="148"/>
        <v/>
      </c>
      <c r="DX101" s="62" t="str">
        <f t="shared" si="149"/>
        <v/>
      </c>
      <c r="DY101" s="43" t="s">
        <v>0</v>
      </c>
      <c r="DZ101" s="54" t="str">
        <f>IF(AN101="","",MAX(DZ$12:DZ100)+1)</f>
        <v/>
      </c>
      <c r="EA101" s="69" t="str">
        <f t="shared" si="150"/>
        <v/>
      </c>
      <c r="EB101" s="69" t="str">
        <f t="shared" si="151"/>
        <v/>
      </c>
      <c r="EC101" s="69" t="str">
        <f t="shared" si="152"/>
        <v/>
      </c>
      <c r="ED101" s="69" t="str">
        <f t="shared" si="153"/>
        <v/>
      </c>
      <c r="EE101" s="69" t="str">
        <f t="shared" si="90"/>
        <v/>
      </c>
      <c r="EF101" s="69" t="str">
        <f t="shared" si="154"/>
        <v/>
      </c>
      <c r="EG101" s="69" t="str">
        <f t="shared" si="155"/>
        <v/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/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3"/>
        <v/>
      </c>
      <c r="P102" s="43"/>
      <c r="Q102" s="48" t="str">
        <f t="shared" si="94"/>
        <v/>
      </c>
      <c r="R102" s="69" t="str">
        <f>IF(Q102="","",IF(COUNTIF(Q$12:Q101,Q102)=0,R101+1,R101))</f>
        <v/>
      </c>
      <c r="S102" s="69" t="str">
        <f t="shared" si="95"/>
        <v/>
      </c>
      <c r="T102" s="69" t="str">
        <f t="shared" si="96"/>
        <v/>
      </c>
      <c r="U102" s="62" t="str">
        <f t="shared" si="97"/>
        <v/>
      </c>
      <c r="V102" s="43" t="s">
        <v>0</v>
      </c>
      <c r="W102" s="209" t="str">
        <f t="shared" si="98"/>
        <v/>
      </c>
      <c r="X102" s="259" t="str">
        <f t="shared" si="99"/>
        <v/>
      </c>
      <c r="Y102" s="210" t="str">
        <f t="shared" si="81"/>
        <v/>
      </c>
      <c r="Z102" s="43" t="s">
        <v>0</v>
      </c>
      <c r="AA102" s="48" t="str">
        <f t="shared" si="100"/>
        <v/>
      </c>
      <c r="AB102" s="69" t="str">
        <f t="shared" si="101"/>
        <v/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/>
      </c>
      <c r="AK102" s="150" t="str">
        <f t="shared" si="105"/>
        <v/>
      </c>
      <c r="AL102" s="43"/>
      <c r="AM102" s="48" t="str">
        <f t="shared" si="106"/>
        <v/>
      </c>
      <c r="AN102" s="27" t="str">
        <f t="shared" si="107"/>
        <v/>
      </c>
      <c r="AO102" s="69" t="str">
        <f t="shared" si="108"/>
        <v/>
      </c>
      <c r="AP102" s="69" t="str">
        <f t="shared" si="109"/>
        <v/>
      </c>
      <c r="AQ102" s="27" t="str">
        <f t="shared" si="110"/>
        <v/>
      </c>
      <c r="AR102" s="62" t="str">
        <f t="shared" si="111"/>
        <v/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/>
      </c>
      <c r="BI102" s="27" t="str">
        <f t="shared" si="117"/>
        <v/>
      </c>
      <c r="BJ102" s="69" t="str">
        <f t="shared" si="118"/>
        <v/>
      </c>
      <c r="BK102" s="49" t="str">
        <f t="shared" si="119"/>
        <v/>
      </c>
      <c r="BL102" s="43" t="s">
        <v>0</v>
      </c>
      <c r="BM102" s="48" t="str">
        <f t="shared" si="120"/>
        <v/>
      </c>
      <c r="BN102" s="27" t="str">
        <f t="shared" si="121"/>
        <v/>
      </c>
      <c r="BO102" s="69" t="str">
        <f t="shared" si="122"/>
        <v/>
      </c>
      <c r="BP102" s="69" t="str">
        <f t="shared" si="83"/>
        <v/>
      </c>
      <c r="BQ102" s="27" t="str">
        <f t="shared" si="84"/>
        <v/>
      </c>
      <c r="BR102" s="27" t="str" cm="1">
        <f t="array" ref="BR102">IFERROR(""&amp;INDEX(regNatjecatelj_klub,DI102),"")</f>
        <v/>
      </c>
      <c r="BS102" s="82" t="str">
        <f t="shared" si="123"/>
        <v/>
      </c>
      <c r="BT102" s="62" t="str">
        <f t="shared" si="124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/>
      </c>
      <c r="CP102" s="69" t="str">
        <f t="shared" si="133"/>
        <v/>
      </c>
      <c r="CQ102" s="216" t="str">
        <f t="shared" si="134"/>
        <v/>
      </c>
      <c r="CR102" s="217" t="str">
        <f t="shared" si="80"/>
        <v/>
      </c>
      <c r="CS102" s="150" t="str">
        <f t="shared" si="85"/>
        <v/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/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/>
      </c>
      <c r="DI102" s="49" t="str">
        <f t="shared" si="140"/>
        <v/>
      </c>
      <c r="DJ102" s="43" t="s">
        <v>0</v>
      </c>
      <c r="DK102" s="48" t="str">
        <f t="shared" si="141"/>
        <v/>
      </c>
      <c r="DL102" s="49" t="str">
        <f t="shared" si="142"/>
        <v/>
      </c>
      <c r="DM102" s="43" t="s">
        <v>0</v>
      </c>
      <c r="DN102" s="48" t="str">
        <f t="shared" si="143"/>
        <v/>
      </c>
      <c r="DO102" s="49" t="str">
        <f t="shared" si="144"/>
        <v/>
      </c>
      <c r="DP102" s="43" t="s">
        <v>0</v>
      </c>
      <c r="DQ102" s="54" t="str">
        <f t="shared" si="145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6"/>
        <v/>
      </c>
      <c r="DU102" s="69" t="str">
        <f t="shared" si="89"/>
        <v/>
      </c>
      <c r="DV102" s="69" t="str">
        <f t="shared" si="147"/>
        <v/>
      </c>
      <c r="DW102" s="69" t="str">
        <f t="shared" si="148"/>
        <v/>
      </c>
      <c r="DX102" s="62" t="str">
        <f t="shared" si="149"/>
        <v/>
      </c>
      <c r="DY102" s="43" t="s">
        <v>0</v>
      </c>
      <c r="DZ102" s="54" t="str">
        <f>IF(AN102="","",MAX(DZ$12:DZ101)+1)</f>
        <v/>
      </c>
      <c r="EA102" s="69" t="str">
        <f t="shared" si="150"/>
        <v/>
      </c>
      <c r="EB102" s="69" t="str">
        <f t="shared" si="151"/>
        <v/>
      </c>
      <c r="EC102" s="69" t="str">
        <f t="shared" si="152"/>
        <v/>
      </c>
      <c r="ED102" s="69" t="str">
        <f t="shared" si="153"/>
        <v/>
      </c>
      <c r="EE102" s="69" t="str">
        <f t="shared" si="90"/>
        <v/>
      </c>
      <c r="EF102" s="69" t="str">
        <f t="shared" si="154"/>
        <v/>
      </c>
      <c r="EG102" s="69" t="str">
        <f t="shared" si="155"/>
        <v/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/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3"/>
        <v/>
      </c>
      <c r="P103" s="43"/>
      <c r="Q103" s="48" t="str">
        <f t="shared" si="94"/>
        <v/>
      </c>
      <c r="R103" s="69" t="str">
        <f>IF(Q103="","",IF(COUNTIF(Q$12:Q102,Q103)=0,R102+1,R102))</f>
        <v/>
      </c>
      <c r="S103" s="69" t="str">
        <f t="shared" si="95"/>
        <v/>
      </c>
      <c r="T103" s="69" t="str">
        <f t="shared" si="96"/>
        <v/>
      </c>
      <c r="U103" s="62" t="str">
        <f t="shared" si="97"/>
        <v/>
      </c>
      <c r="V103" s="43" t="s">
        <v>0</v>
      </c>
      <c r="W103" s="209" t="str">
        <f t="shared" si="98"/>
        <v/>
      </c>
      <c r="X103" s="259" t="str">
        <f t="shared" si="99"/>
        <v/>
      </c>
      <c r="Y103" s="210" t="str">
        <f t="shared" si="81"/>
        <v/>
      </c>
      <c r="Z103" s="43" t="s">
        <v>0</v>
      </c>
      <c r="AA103" s="48" t="str">
        <f t="shared" si="100"/>
        <v/>
      </c>
      <c r="AB103" s="69" t="str">
        <f t="shared" si="101"/>
        <v/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/>
      </c>
      <c r="AK103" s="150" t="str">
        <f t="shared" si="105"/>
        <v/>
      </c>
      <c r="AL103" s="43"/>
      <c r="AM103" s="48" t="str">
        <f t="shared" si="106"/>
        <v/>
      </c>
      <c r="AN103" s="27" t="str">
        <f t="shared" si="107"/>
        <v/>
      </c>
      <c r="AO103" s="69" t="str">
        <f t="shared" si="108"/>
        <v/>
      </c>
      <c r="AP103" s="69" t="str">
        <f t="shared" si="109"/>
        <v/>
      </c>
      <c r="AQ103" s="27" t="str">
        <f t="shared" si="110"/>
        <v/>
      </c>
      <c r="AR103" s="62" t="str">
        <f t="shared" si="111"/>
        <v/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/>
      </c>
      <c r="BI103" s="27" t="str">
        <f t="shared" si="117"/>
        <v/>
      </c>
      <c r="BJ103" s="69" t="str">
        <f t="shared" si="118"/>
        <v/>
      </c>
      <c r="BK103" s="49" t="str">
        <f t="shared" si="119"/>
        <v/>
      </c>
      <c r="BL103" s="43" t="s">
        <v>0</v>
      </c>
      <c r="BM103" s="48" t="str">
        <f t="shared" si="120"/>
        <v/>
      </c>
      <c r="BN103" s="27" t="str">
        <f t="shared" si="121"/>
        <v/>
      </c>
      <c r="BO103" s="69" t="str">
        <f t="shared" si="122"/>
        <v/>
      </c>
      <c r="BP103" s="69" t="str">
        <f t="shared" si="83"/>
        <v/>
      </c>
      <c r="BQ103" s="27" t="str">
        <f t="shared" si="84"/>
        <v/>
      </c>
      <c r="BR103" s="27" t="str" cm="1">
        <f t="array" ref="BR103">IFERROR(""&amp;INDEX(regNatjecatelj_klub,DI103),"")</f>
        <v/>
      </c>
      <c r="BS103" s="82" t="str">
        <f t="shared" si="123"/>
        <v/>
      </c>
      <c r="BT103" s="62" t="str">
        <f t="shared" si="124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/>
      </c>
      <c r="CP103" s="69" t="str">
        <f t="shared" si="133"/>
        <v/>
      </c>
      <c r="CQ103" s="216" t="str">
        <f t="shared" si="134"/>
        <v/>
      </c>
      <c r="CR103" s="217" t="str">
        <f t="shared" si="80"/>
        <v/>
      </c>
      <c r="CS103" s="150" t="str">
        <f t="shared" si="85"/>
        <v/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/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/>
      </c>
      <c r="DI103" s="49" t="str">
        <f t="shared" si="140"/>
        <v/>
      </c>
      <c r="DJ103" s="43" t="s">
        <v>0</v>
      </c>
      <c r="DK103" s="48" t="str">
        <f t="shared" si="141"/>
        <v/>
      </c>
      <c r="DL103" s="49" t="str">
        <f t="shared" si="142"/>
        <v/>
      </c>
      <c r="DM103" s="43" t="s">
        <v>0</v>
      </c>
      <c r="DN103" s="48" t="str">
        <f t="shared" si="143"/>
        <v/>
      </c>
      <c r="DO103" s="49" t="str">
        <f t="shared" si="144"/>
        <v/>
      </c>
      <c r="DP103" s="43" t="s">
        <v>0</v>
      </c>
      <c r="DQ103" s="54" t="str">
        <f t="shared" si="145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6"/>
        <v/>
      </c>
      <c r="DU103" s="69" t="str">
        <f t="shared" si="89"/>
        <v/>
      </c>
      <c r="DV103" s="69" t="str">
        <f t="shared" si="147"/>
        <v/>
      </c>
      <c r="DW103" s="69" t="str">
        <f t="shared" si="148"/>
        <v/>
      </c>
      <c r="DX103" s="62" t="str">
        <f t="shared" si="149"/>
        <v/>
      </c>
      <c r="DY103" s="43" t="s">
        <v>0</v>
      </c>
      <c r="DZ103" s="54" t="str">
        <f>IF(AN103="","",MAX(DZ$12:DZ102)+1)</f>
        <v/>
      </c>
      <c r="EA103" s="69" t="str">
        <f t="shared" si="150"/>
        <v/>
      </c>
      <c r="EB103" s="69" t="str">
        <f t="shared" si="151"/>
        <v/>
      </c>
      <c r="EC103" s="69" t="str">
        <f t="shared" si="152"/>
        <v/>
      </c>
      <c r="ED103" s="69" t="str">
        <f t="shared" si="153"/>
        <v/>
      </c>
      <c r="EE103" s="69" t="str">
        <f t="shared" si="90"/>
        <v/>
      </c>
      <c r="EF103" s="69" t="str">
        <f t="shared" si="154"/>
        <v/>
      </c>
      <c r="EG103" s="69" t="str">
        <f t="shared" si="155"/>
        <v/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/>
      </c>
      <c r="EM103" s="43" t="s">
        <v>0</v>
      </c>
      <c r="EN103" s="16" t="str">
        <f t="shared" si="92"/>
        <v/>
      </c>
      <c r="EO103" s="43" t="s">
        <v>0</v>
      </c>
      <c r="EP103" s="167" t="str">
        <f t="shared" si="159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3"/>
        <v/>
      </c>
      <c r="P104" s="43"/>
      <c r="Q104" s="48" t="str">
        <f t="shared" si="94"/>
        <v/>
      </c>
      <c r="R104" s="69" t="str">
        <f>IF(Q104="","",IF(COUNTIF(Q$12:Q103,Q104)=0,R103+1,R103))</f>
        <v/>
      </c>
      <c r="S104" s="69" t="str">
        <f t="shared" si="95"/>
        <v/>
      </c>
      <c r="T104" s="69" t="str">
        <f t="shared" si="96"/>
        <v/>
      </c>
      <c r="U104" s="62" t="str">
        <f t="shared" si="97"/>
        <v/>
      </c>
      <c r="V104" s="43" t="s">
        <v>0</v>
      </c>
      <c r="W104" s="209" t="str">
        <f t="shared" si="98"/>
        <v/>
      </c>
      <c r="X104" s="259" t="str">
        <f t="shared" si="99"/>
        <v/>
      </c>
      <c r="Y104" s="210" t="str">
        <f t="shared" si="81"/>
        <v/>
      </c>
      <c r="Z104" s="43" t="s">
        <v>0</v>
      </c>
      <c r="AA104" s="48" t="str">
        <f t="shared" si="100"/>
        <v/>
      </c>
      <c r="AB104" s="69" t="str">
        <f t="shared" si="101"/>
        <v/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/>
      </c>
      <c r="AK104" s="150" t="str">
        <f t="shared" si="105"/>
        <v/>
      </c>
      <c r="AL104" s="43"/>
      <c r="AM104" s="48" t="str">
        <f t="shared" si="106"/>
        <v/>
      </c>
      <c r="AN104" s="27" t="str">
        <f t="shared" si="107"/>
        <v/>
      </c>
      <c r="AO104" s="69" t="str">
        <f t="shared" si="108"/>
        <v/>
      </c>
      <c r="AP104" s="69" t="str">
        <f t="shared" si="109"/>
        <v/>
      </c>
      <c r="AQ104" s="27" t="str">
        <f t="shared" si="110"/>
        <v/>
      </c>
      <c r="AR104" s="62" t="str">
        <f t="shared" si="111"/>
        <v/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/>
      </c>
      <c r="BI104" s="27" t="str">
        <f t="shared" si="117"/>
        <v/>
      </c>
      <c r="BJ104" s="69" t="str">
        <f t="shared" si="118"/>
        <v/>
      </c>
      <c r="BK104" s="49" t="str">
        <f t="shared" si="119"/>
        <v/>
      </c>
      <c r="BL104" s="43" t="s">
        <v>0</v>
      </c>
      <c r="BM104" s="48" t="str">
        <f t="shared" si="120"/>
        <v/>
      </c>
      <c r="BN104" s="27" t="str">
        <f t="shared" si="121"/>
        <v/>
      </c>
      <c r="BO104" s="69" t="str">
        <f t="shared" si="122"/>
        <v/>
      </c>
      <c r="BP104" s="69" t="str">
        <f t="shared" si="83"/>
        <v/>
      </c>
      <c r="BQ104" s="27" t="str">
        <f t="shared" si="84"/>
        <v/>
      </c>
      <c r="BR104" s="27" t="str" cm="1">
        <f t="array" ref="BR104">IFERROR(""&amp;INDEX(regNatjecatelj_klub,DI104),"")</f>
        <v/>
      </c>
      <c r="BS104" s="82" t="str">
        <f t="shared" si="123"/>
        <v/>
      </c>
      <c r="BT104" s="62" t="str">
        <f t="shared" si="124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/>
      </c>
      <c r="CP104" s="69" t="str">
        <f t="shared" si="133"/>
        <v/>
      </c>
      <c r="CQ104" s="216" t="str">
        <f t="shared" si="134"/>
        <v/>
      </c>
      <c r="CR104" s="217" t="str">
        <f t="shared" si="80"/>
        <v/>
      </c>
      <c r="CS104" s="150" t="str">
        <f t="shared" si="85"/>
        <v/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/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/>
      </c>
      <c r="DI104" s="49" t="str">
        <f t="shared" si="140"/>
        <v/>
      </c>
      <c r="DJ104" s="43" t="s">
        <v>0</v>
      </c>
      <c r="DK104" s="48" t="str">
        <f t="shared" si="141"/>
        <v/>
      </c>
      <c r="DL104" s="49" t="str">
        <f t="shared" si="142"/>
        <v/>
      </c>
      <c r="DM104" s="43" t="s">
        <v>0</v>
      </c>
      <c r="DN104" s="48" t="str">
        <f t="shared" si="143"/>
        <v/>
      </c>
      <c r="DO104" s="49" t="str">
        <f t="shared" si="144"/>
        <v/>
      </c>
      <c r="DP104" s="43" t="s">
        <v>0</v>
      </c>
      <c r="DQ104" s="54" t="str">
        <f t="shared" si="145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6"/>
        <v/>
      </c>
      <c r="DU104" s="69" t="str">
        <f t="shared" si="89"/>
        <v/>
      </c>
      <c r="DV104" s="69" t="str">
        <f t="shared" si="147"/>
        <v/>
      </c>
      <c r="DW104" s="69" t="str">
        <f t="shared" si="148"/>
        <v/>
      </c>
      <c r="DX104" s="62" t="str">
        <f t="shared" si="149"/>
        <v/>
      </c>
      <c r="DY104" s="43" t="s">
        <v>0</v>
      </c>
      <c r="DZ104" s="54" t="str">
        <f>IF(AN104="","",MAX(DZ$12:DZ103)+1)</f>
        <v/>
      </c>
      <c r="EA104" s="69" t="str">
        <f t="shared" si="150"/>
        <v/>
      </c>
      <c r="EB104" s="69" t="str">
        <f t="shared" si="151"/>
        <v/>
      </c>
      <c r="EC104" s="69" t="str">
        <f t="shared" si="152"/>
        <v/>
      </c>
      <c r="ED104" s="69" t="str">
        <f t="shared" si="153"/>
        <v/>
      </c>
      <c r="EE104" s="69" t="str">
        <f t="shared" si="90"/>
        <v/>
      </c>
      <c r="EF104" s="69" t="str">
        <f t="shared" si="154"/>
        <v/>
      </c>
      <c r="EG104" s="69" t="str">
        <f t="shared" si="155"/>
        <v/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/>
      </c>
      <c r="EM104" s="43" t="s">
        <v>0</v>
      </c>
      <c r="EN104" s="16" t="str">
        <f t="shared" si="92"/>
        <v/>
      </c>
      <c r="EO104" s="43" t="s">
        <v>0</v>
      </c>
      <c r="EP104" s="167" t="str">
        <f t="shared" si="159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3"/>
        <v/>
      </c>
      <c r="P105" s="43"/>
      <c r="Q105" s="48" t="str">
        <f t="shared" si="94"/>
        <v/>
      </c>
      <c r="R105" s="69" t="str">
        <f>IF(Q105="","",IF(COUNTIF(Q$12:Q104,Q105)=0,R104+1,R104))</f>
        <v/>
      </c>
      <c r="S105" s="69" t="str">
        <f t="shared" si="95"/>
        <v/>
      </c>
      <c r="T105" s="69" t="str">
        <f t="shared" si="96"/>
        <v/>
      </c>
      <c r="U105" s="62" t="str">
        <f t="shared" si="97"/>
        <v/>
      </c>
      <c r="V105" s="43" t="s">
        <v>0</v>
      </c>
      <c r="W105" s="209" t="str">
        <f t="shared" si="98"/>
        <v/>
      </c>
      <c r="X105" s="259" t="str">
        <f t="shared" si="99"/>
        <v/>
      </c>
      <c r="Y105" s="210" t="str">
        <f t="shared" si="81"/>
        <v/>
      </c>
      <c r="Z105" s="43" t="s">
        <v>0</v>
      </c>
      <c r="AA105" s="48" t="str">
        <f t="shared" si="100"/>
        <v/>
      </c>
      <c r="AB105" s="69" t="str">
        <f t="shared" si="101"/>
        <v/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/>
      </c>
      <c r="AK105" s="150" t="str">
        <f t="shared" si="105"/>
        <v/>
      </c>
      <c r="AL105" s="43"/>
      <c r="AM105" s="48" t="str">
        <f t="shared" si="106"/>
        <v/>
      </c>
      <c r="AN105" s="27" t="str">
        <f t="shared" si="107"/>
        <v/>
      </c>
      <c r="AO105" s="69" t="str">
        <f t="shared" si="108"/>
        <v/>
      </c>
      <c r="AP105" s="69" t="str">
        <f t="shared" si="109"/>
        <v/>
      </c>
      <c r="AQ105" s="27" t="str">
        <f t="shared" si="110"/>
        <v/>
      </c>
      <c r="AR105" s="62" t="str">
        <f t="shared" si="111"/>
        <v/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/>
      </c>
      <c r="BI105" s="27" t="str">
        <f t="shared" si="117"/>
        <v/>
      </c>
      <c r="BJ105" s="69" t="str">
        <f t="shared" si="118"/>
        <v/>
      </c>
      <c r="BK105" s="49" t="str">
        <f t="shared" si="119"/>
        <v/>
      </c>
      <c r="BL105" s="43" t="s">
        <v>0</v>
      </c>
      <c r="BM105" s="48" t="str">
        <f t="shared" si="120"/>
        <v/>
      </c>
      <c r="BN105" s="27" t="str">
        <f t="shared" si="121"/>
        <v/>
      </c>
      <c r="BO105" s="69" t="str">
        <f t="shared" si="122"/>
        <v/>
      </c>
      <c r="BP105" s="69" t="str">
        <f t="shared" si="83"/>
        <v/>
      </c>
      <c r="BQ105" s="27" t="str">
        <f t="shared" si="84"/>
        <v/>
      </c>
      <c r="BR105" s="27" t="str" cm="1">
        <f t="array" ref="BR105">IFERROR(""&amp;INDEX(regNatjecatelj_klub,DI105),"")</f>
        <v/>
      </c>
      <c r="BS105" s="82" t="str">
        <f t="shared" si="123"/>
        <v/>
      </c>
      <c r="BT105" s="62" t="str">
        <f t="shared" si="124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/>
      </c>
      <c r="CP105" s="69" t="str">
        <f t="shared" si="133"/>
        <v/>
      </c>
      <c r="CQ105" s="216" t="str">
        <f t="shared" si="134"/>
        <v/>
      </c>
      <c r="CR105" s="217" t="str">
        <f t="shared" si="80"/>
        <v/>
      </c>
      <c r="CS105" s="150" t="str">
        <f t="shared" si="85"/>
        <v/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/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/>
      </c>
      <c r="DI105" s="49" t="str">
        <f t="shared" si="140"/>
        <v/>
      </c>
      <c r="DJ105" s="43" t="s">
        <v>0</v>
      </c>
      <c r="DK105" s="48" t="str">
        <f t="shared" si="141"/>
        <v/>
      </c>
      <c r="DL105" s="49" t="str">
        <f t="shared" si="142"/>
        <v/>
      </c>
      <c r="DM105" s="43" t="s">
        <v>0</v>
      </c>
      <c r="DN105" s="48" t="str">
        <f t="shared" si="143"/>
        <v/>
      </c>
      <c r="DO105" s="49" t="str">
        <f t="shared" si="144"/>
        <v/>
      </c>
      <c r="DP105" s="43" t="s">
        <v>0</v>
      </c>
      <c r="DQ105" s="54" t="str">
        <f t="shared" si="145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6"/>
        <v/>
      </c>
      <c r="DU105" s="69" t="str">
        <f t="shared" si="89"/>
        <v/>
      </c>
      <c r="DV105" s="69" t="str">
        <f t="shared" si="147"/>
        <v/>
      </c>
      <c r="DW105" s="69" t="str">
        <f t="shared" si="148"/>
        <v/>
      </c>
      <c r="DX105" s="62" t="str">
        <f t="shared" si="149"/>
        <v/>
      </c>
      <c r="DY105" s="43" t="s">
        <v>0</v>
      </c>
      <c r="DZ105" s="54" t="str">
        <f>IF(AN105="","",MAX(DZ$12:DZ104)+1)</f>
        <v/>
      </c>
      <c r="EA105" s="69" t="str">
        <f t="shared" si="150"/>
        <v/>
      </c>
      <c r="EB105" s="69" t="str">
        <f t="shared" si="151"/>
        <v/>
      </c>
      <c r="EC105" s="69" t="str">
        <f t="shared" si="152"/>
        <v/>
      </c>
      <c r="ED105" s="69" t="str">
        <f t="shared" si="153"/>
        <v/>
      </c>
      <c r="EE105" s="69" t="str">
        <f t="shared" si="90"/>
        <v/>
      </c>
      <c r="EF105" s="69" t="str">
        <f t="shared" si="154"/>
        <v/>
      </c>
      <c r="EG105" s="69" t="str">
        <f t="shared" si="155"/>
        <v/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/>
      </c>
      <c r="EM105" s="43" t="s">
        <v>0</v>
      </c>
      <c r="EN105" s="16" t="str">
        <f t="shared" si="92"/>
        <v/>
      </c>
      <c r="EO105" s="43" t="s">
        <v>0</v>
      </c>
      <c r="EP105" s="167" t="str">
        <f t="shared" si="159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3"/>
        <v/>
      </c>
      <c r="P106" s="43"/>
      <c r="Q106" s="48" t="str">
        <f t="shared" si="94"/>
        <v/>
      </c>
      <c r="R106" s="69" t="str">
        <f>IF(Q106="","",IF(COUNTIF(Q$12:Q105,Q106)=0,R105+1,R105))</f>
        <v/>
      </c>
      <c r="S106" s="69" t="str">
        <f t="shared" si="95"/>
        <v/>
      </c>
      <c r="T106" s="69" t="str">
        <f t="shared" si="96"/>
        <v/>
      </c>
      <c r="U106" s="62" t="str">
        <f t="shared" si="97"/>
        <v/>
      </c>
      <c r="V106" s="43" t="s">
        <v>0</v>
      </c>
      <c r="W106" s="209" t="str">
        <f t="shared" si="98"/>
        <v/>
      </c>
      <c r="X106" s="259" t="str">
        <f t="shared" si="99"/>
        <v/>
      </c>
      <c r="Y106" s="210" t="str">
        <f t="shared" si="81"/>
        <v/>
      </c>
      <c r="Z106" s="43" t="s">
        <v>0</v>
      </c>
      <c r="AA106" s="48" t="str">
        <f t="shared" si="100"/>
        <v/>
      </c>
      <c r="AB106" s="69" t="str">
        <f t="shared" si="101"/>
        <v/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/>
      </c>
      <c r="AK106" s="150" t="str">
        <f t="shared" si="105"/>
        <v/>
      </c>
      <c r="AL106" s="43"/>
      <c r="AM106" s="48" t="str">
        <f t="shared" si="106"/>
        <v/>
      </c>
      <c r="AN106" s="27" t="str">
        <f t="shared" si="107"/>
        <v/>
      </c>
      <c r="AO106" s="69" t="str">
        <f t="shared" si="108"/>
        <v/>
      </c>
      <c r="AP106" s="69" t="str">
        <f t="shared" si="109"/>
        <v/>
      </c>
      <c r="AQ106" s="27" t="str">
        <f t="shared" si="110"/>
        <v/>
      </c>
      <c r="AR106" s="62" t="str">
        <f t="shared" si="111"/>
        <v/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/>
      </c>
      <c r="BI106" s="27" t="str">
        <f t="shared" si="117"/>
        <v/>
      </c>
      <c r="BJ106" s="69" t="str">
        <f t="shared" si="118"/>
        <v/>
      </c>
      <c r="BK106" s="49" t="str">
        <f t="shared" si="119"/>
        <v/>
      </c>
      <c r="BL106" s="43" t="s">
        <v>0</v>
      </c>
      <c r="BM106" s="48" t="str">
        <f t="shared" si="120"/>
        <v/>
      </c>
      <c r="BN106" s="27" t="str">
        <f t="shared" si="121"/>
        <v/>
      </c>
      <c r="BO106" s="69" t="str">
        <f t="shared" si="122"/>
        <v/>
      </c>
      <c r="BP106" s="69" t="str">
        <f t="shared" si="83"/>
        <v/>
      </c>
      <c r="BQ106" s="27" t="str">
        <f t="shared" si="84"/>
        <v/>
      </c>
      <c r="BR106" s="27" t="str" cm="1">
        <f t="array" ref="BR106">IFERROR(""&amp;INDEX(regNatjecatelj_klub,DI106),"")</f>
        <v/>
      </c>
      <c r="BS106" s="82" t="str">
        <f t="shared" si="123"/>
        <v/>
      </c>
      <c r="BT106" s="62" t="str">
        <f t="shared" si="124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/>
      </c>
      <c r="CP106" s="69" t="str">
        <f t="shared" si="133"/>
        <v/>
      </c>
      <c r="CQ106" s="216" t="str">
        <f t="shared" si="134"/>
        <v/>
      </c>
      <c r="CR106" s="217" t="str">
        <f t="shared" si="80"/>
        <v/>
      </c>
      <c r="CS106" s="150" t="str">
        <f t="shared" si="85"/>
        <v/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/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/>
      </c>
      <c r="DI106" s="49" t="str">
        <f t="shared" si="140"/>
        <v/>
      </c>
      <c r="DJ106" s="43" t="s">
        <v>0</v>
      </c>
      <c r="DK106" s="48" t="str">
        <f t="shared" si="141"/>
        <v/>
      </c>
      <c r="DL106" s="49" t="str">
        <f t="shared" si="142"/>
        <v/>
      </c>
      <c r="DM106" s="43" t="s">
        <v>0</v>
      </c>
      <c r="DN106" s="48" t="str">
        <f t="shared" si="143"/>
        <v/>
      </c>
      <c r="DO106" s="49" t="str">
        <f t="shared" si="144"/>
        <v/>
      </c>
      <c r="DP106" s="43" t="s">
        <v>0</v>
      </c>
      <c r="DQ106" s="54" t="str">
        <f t="shared" si="145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6"/>
        <v/>
      </c>
      <c r="DU106" s="69" t="str">
        <f t="shared" si="89"/>
        <v/>
      </c>
      <c r="DV106" s="69" t="str">
        <f t="shared" si="147"/>
        <v/>
      </c>
      <c r="DW106" s="69" t="str">
        <f t="shared" si="148"/>
        <v/>
      </c>
      <c r="DX106" s="62" t="str">
        <f t="shared" si="149"/>
        <v/>
      </c>
      <c r="DY106" s="43" t="s">
        <v>0</v>
      </c>
      <c r="DZ106" s="54" t="str">
        <f>IF(AN106="","",MAX(DZ$12:DZ105)+1)</f>
        <v/>
      </c>
      <c r="EA106" s="69" t="str">
        <f t="shared" si="150"/>
        <v/>
      </c>
      <c r="EB106" s="69" t="str">
        <f t="shared" si="151"/>
        <v/>
      </c>
      <c r="EC106" s="69" t="str">
        <f t="shared" si="152"/>
        <v/>
      </c>
      <c r="ED106" s="69" t="str">
        <f t="shared" si="153"/>
        <v/>
      </c>
      <c r="EE106" s="69" t="str">
        <f t="shared" si="90"/>
        <v/>
      </c>
      <c r="EF106" s="69" t="str">
        <f t="shared" si="154"/>
        <v/>
      </c>
      <c r="EG106" s="69" t="str">
        <f t="shared" si="155"/>
        <v/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/>
      </c>
      <c r="EM106" s="43" t="s">
        <v>0</v>
      </c>
      <c r="EN106" s="16" t="str">
        <f t="shared" si="92"/>
        <v/>
      </c>
      <c r="EO106" s="43" t="s">
        <v>0</v>
      </c>
      <c r="EP106" s="167" t="str">
        <f t="shared" si="159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3"/>
        <v/>
      </c>
      <c r="P107" s="43"/>
      <c r="Q107" s="48" t="str">
        <f t="shared" si="94"/>
        <v/>
      </c>
      <c r="R107" s="69" t="str">
        <f>IF(Q107="","",IF(COUNTIF(Q$12:Q106,Q107)=0,R106+1,R106))</f>
        <v/>
      </c>
      <c r="S107" s="69" t="str">
        <f t="shared" si="95"/>
        <v/>
      </c>
      <c r="T107" s="69" t="str">
        <f t="shared" si="96"/>
        <v/>
      </c>
      <c r="U107" s="62" t="str">
        <f t="shared" si="97"/>
        <v/>
      </c>
      <c r="V107" s="43" t="s">
        <v>0</v>
      </c>
      <c r="W107" s="209" t="str">
        <f t="shared" si="98"/>
        <v/>
      </c>
      <c r="X107" s="259" t="str">
        <f t="shared" si="99"/>
        <v/>
      </c>
      <c r="Y107" s="210" t="str">
        <f t="shared" si="81"/>
        <v/>
      </c>
      <c r="Z107" s="43" t="s">
        <v>0</v>
      </c>
      <c r="AA107" s="48" t="str">
        <f t="shared" si="100"/>
        <v/>
      </c>
      <c r="AB107" s="69" t="str">
        <f t="shared" si="101"/>
        <v/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/>
      </c>
      <c r="AK107" s="150" t="str">
        <f t="shared" si="105"/>
        <v/>
      </c>
      <c r="AL107" s="43"/>
      <c r="AM107" s="48" t="str">
        <f t="shared" si="106"/>
        <v/>
      </c>
      <c r="AN107" s="27" t="str">
        <f t="shared" si="107"/>
        <v/>
      </c>
      <c r="AO107" s="69" t="str">
        <f t="shared" si="108"/>
        <v/>
      </c>
      <c r="AP107" s="69" t="str">
        <f t="shared" si="109"/>
        <v/>
      </c>
      <c r="AQ107" s="27" t="str">
        <f t="shared" si="110"/>
        <v/>
      </c>
      <c r="AR107" s="62" t="str">
        <f t="shared" si="111"/>
        <v/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/>
      </c>
      <c r="BI107" s="27" t="str">
        <f t="shared" si="117"/>
        <v/>
      </c>
      <c r="BJ107" s="69" t="str">
        <f t="shared" si="118"/>
        <v/>
      </c>
      <c r="BK107" s="49" t="str">
        <f t="shared" si="119"/>
        <v/>
      </c>
      <c r="BL107" s="43" t="s">
        <v>0</v>
      </c>
      <c r="BM107" s="48" t="str">
        <f t="shared" si="120"/>
        <v/>
      </c>
      <c r="BN107" s="27" t="str">
        <f t="shared" si="121"/>
        <v/>
      </c>
      <c r="BO107" s="69" t="str">
        <f t="shared" si="122"/>
        <v/>
      </c>
      <c r="BP107" s="69" t="str">
        <f t="shared" si="83"/>
        <v/>
      </c>
      <c r="BQ107" s="27" t="str">
        <f t="shared" si="84"/>
        <v/>
      </c>
      <c r="BR107" s="27" t="str" cm="1">
        <f t="array" ref="BR107">IFERROR(""&amp;INDEX(regNatjecatelj_klub,DI107),"")</f>
        <v/>
      </c>
      <c r="BS107" s="82" t="str">
        <f t="shared" si="123"/>
        <v/>
      </c>
      <c r="BT107" s="62" t="str">
        <f t="shared" si="124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/>
      </c>
      <c r="CP107" s="69" t="str">
        <f t="shared" si="133"/>
        <v/>
      </c>
      <c r="CQ107" s="216" t="str">
        <f t="shared" si="134"/>
        <v/>
      </c>
      <c r="CR107" s="217" t="str">
        <f t="shared" si="80"/>
        <v/>
      </c>
      <c r="CS107" s="150" t="str">
        <f t="shared" si="85"/>
        <v/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/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/>
      </c>
      <c r="DI107" s="49" t="str">
        <f t="shared" si="140"/>
        <v/>
      </c>
      <c r="DJ107" s="43" t="s">
        <v>0</v>
      </c>
      <c r="DK107" s="48" t="str">
        <f t="shared" si="141"/>
        <v/>
      </c>
      <c r="DL107" s="49" t="str">
        <f t="shared" si="142"/>
        <v/>
      </c>
      <c r="DM107" s="43" t="s">
        <v>0</v>
      </c>
      <c r="DN107" s="48" t="str">
        <f t="shared" si="143"/>
        <v/>
      </c>
      <c r="DO107" s="49" t="str">
        <f t="shared" si="144"/>
        <v/>
      </c>
      <c r="DP107" s="43" t="s">
        <v>0</v>
      </c>
      <c r="DQ107" s="54" t="str">
        <f t="shared" si="145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6"/>
        <v/>
      </c>
      <c r="DU107" s="69" t="str">
        <f t="shared" si="89"/>
        <v/>
      </c>
      <c r="DV107" s="69" t="str">
        <f t="shared" si="147"/>
        <v/>
      </c>
      <c r="DW107" s="69" t="str">
        <f t="shared" si="148"/>
        <v/>
      </c>
      <c r="DX107" s="62" t="str">
        <f t="shared" si="149"/>
        <v/>
      </c>
      <c r="DY107" s="43" t="s">
        <v>0</v>
      </c>
      <c r="DZ107" s="54" t="str">
        <f>IF(AN107="","",MAX(DZ$12:DZ106)+1)</f>
        <v/>
      </c>
      <c r="EA107" s="69" t="str">
        <f t="shared" si="150"/>
        <v/>
      </c>
      <c r="EB107" s="69" t="str">
        <f t="shared" si="151"/>
        <v/>
      </c>
      <c r="EC107" s="69" t="str">
        <f t="shared" si="152"/>
        <v/>
      </c>
      <c r="ED107" s="69" t="str">
        <f t="shared" si="153"/>
        <v/>
      </c>
      <c r="EE107" s="69" t="str">
        <f t="shared" si="90"/>
        <v/>
      </c>
      <c r="EF107" s="69" t="str">
        <f t="shared" si="154"/>
        <v/>
      </c>
      <c r="EG107" s="69" t="str">
        <f t="shared" si="155"/>
        <v/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/>
      </c>
      <c r="EM107" s="43" t="s">
        <v>0</v>
      </c>
      <c r="EN107" s="16" t="str">
        <f t="shared" si="92"/>
        <v/>
      </c>
      <c r="EO107" s="43" t="s">
        <v>0</v>
      </c>
      <c r="EP107" s="167" t="str">
        <f t="shared" si="159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3"/>
        <v/>
      </c>
      <c r="P108" s="43"/>
      <c r="Q108" s="48" t="str">
        <f t="shared" si="94"/>
        <v/>
      </c>
      <c r="R108" s="69" t="str">
        <f>IF(Q108="","",IF(COUNTIF(Q$12:Q107,Q108)=0,R107+1,R107))</f>
        <v/>
      </c>
      <c r="S108" s="69" t="str">
        <f t="shared" si="95"/>
        <v/>
      </c>
      <c r="T108" s="69" t="str">
        <f t="shared" si="96"/>
        <v/>
      </c>
      <c r="U108" s="62" t="str">
        <f t="shared" si="97"/>
        <v/>
      </c>
      <c r="V108" s="43" t="s">
        <v>0</v>
      </c>
      <c r="W108" s="209" t="str">
        <f t="shared" si="98"/>
        <v/>
      </c>
      <c r="X108" s="259" t="str">
        <f t="shared" si="99"/>
        <v/>
      </c>
      <c r="Y108" s="210" t="str">
        <f t="shared" si="81"/>
        <v/>
      </c>
      <c r="Z108" s="43" t="s">
        <v>0</v>
      </c>
      <c r="AA108" s="48" t="str">
        <f t="shared" si="100"/>
        <v/>
      </c>
      <c r="AB108" s="69" t="str">
        <f t="shared" si="101"/>
        <v/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/>
      </c>
      <c r="AK108" s="150" t="str">
        <f t="shared" si="105"/>
        <v/>
      </c>
      <c r="AL108" s="43"/>
      <c r="AM108" s="48" t="str">
        <f t="shared" si="106"/>
        <v/>
      </c>
      <c r="AN108" s="27" t="str">
        <f t="shared" si="107"/>
        <v/>
      </c>
      <c r="AO108" s="69" t="str">
        <f t="shared" si="108"/>
        <v/>
      </c>
      <c r="AP108" s="69" t="str">
        <f t="shared" si="109"/>
        <v/>
      </c>
      <c r="AQ108" s="27" t="str">
        <f t="shared" si="110"/>
        <v/>
      </c>
      <c r="AR108" s="62" t="str">
        <f t="shared" si="111"/>
        <v/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/>
      </c>
      <c r="BI108" s="27" t="str">
        <f t="shared" si="117"/>
        <v/>
      </c>
      <c r="BJ108" s="69" t="str">
        <f t="shared" si="118"/>
        <v/>
      </c>
      <c r="BK108" s="49" t="str">
        <f t="shared" si="119"/>
        <v/>
      </c>
      <c r="BL108" s="43" t="s">
        <v>0</v>
      </c>
      <c r="BM108" s="48" t="str">
        <f t="shared" si="120"/>
        <v/>
      </c>
      <c r="BN108" s="27" t="str">
        <f t="shared" si="121"/>
        <v/>
      </c>
      <c r="BO108" s="69" t="str">
        <f t="shared" si="122"/>
        <v/>
      </c>
      <c r="BP108" s="69" t="str">
        <f t="shared" si="83"/>
        <v/>
      </c>
      <c r="BQ108" s="27" t="str">
        <f t="shared" si="84"/>
        <v/>
      </c>
      <c r="BR108" s="27" t="str" cm="1">
        <f t="array" ref="BR108">IFERROR(""&amp;INDEX(regNatjecatelj_klub,DI108),"")</f>
        <v/>
      </c>
      <c r="BS108" s="82" t="str">
        <f t="shared" si="123"/>
        <v/>
      </c>
      <c r="BT108" s="62" t="str">
        <f t="shared" si="124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/>
      </c>
      <c r="CP108" s="69" t="str">
        <f t="shared" si="133"/>
        <v/>
      </c>
      <c r="CQ108" s="216" t="str">
        <f t="shared" si="134"/>
        <v/>
      </c>
      <c r="CR108" s="217" t="str">
        <f t="shared" si="80"/>
        <v/>
      </c>
      <c r="CS108" s="150" t="str">
        <f t="shared" si="85"/>
        <v/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/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/>
      </c>
      <c r="DI108" s="49" t="str">
        <f t="shared" si="140"/>
        <v/>
      </c>
      <c r="DJ108" s="43" t="s">
        <v>0</v>
      </c>
      <c r="DK108" s="48" t="str">
        <f t="shared" si="141"/>
        <v/>
      </c>
      <c r="DL108" s="49" t="str">
        <f t="shared" si="142"/>
        <v/>
      </c>
      <c r="DM108" s="43" t="s">
        <v>0</v>
      </c>
      <c r="DN108" s="48" t="str">
        <f t="shared" si="143"/>
        <v/>
      </c>
      <c r="DO108" s="49" t="str">
        <f t="shared" si="144"/>
        <v/>
      </c>
      <c r="DP108" s="43" t="s">
        <v>0</v>
      </c>
      <c r="DQ108" s="54" t="str">
        <f t="shared" si="145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6"/>
        <v/>
      </c>
      <c r="DU108" s="69" t="str">
        <f t="shared" si="89"/>
        <v/>
      </c>
      <c r="DV108" s="69" t="str">
        <f t="shared" si="147"/>
        <v/>
      </c>
      <c r="DW108" s="69" t="str">
        <f t="shared" si="148"/>
        <v/>
      </c>
      <c r="DX108" s="62" t="str">
        <f t="shared" si="149"/>
        <v/>
      </c>
      <c r="DY108" s="43" t="s">
        <v>0</v>
      </c>
      <c r="DZ108" s="54" t="str">
        <f>IF(AN108="","",MAX(DZ$12:DZ107)+1)</f>
        <v/>
      </c>
      <c r="EA108" s="69" t="str">
        <f t="shared" si="150"/>
        <v/>
      </c>
      <c r="EB108" s="69" t="str">
        <f t="shared" si="151"/>
        <v/>
      </c>
      <c r="EC108" s="69" t="str">
        <f t="shared" si="152"/>
        <v/>
      </c>
      <c r="ED108" s="69" t="str">
        <f t="shared" si="153"/>
        <v/>
      </c>
      <c r="EE108" s="69" t="str">
        <f t="shared" si="90"/>
        <v/>
      </c>
      <c r="EF108" s="69" t="str">
        <f t="shared" si="154"/>
        <v/>
      </c>
      <c r="EG108" s="69" t="str">
        <f t="shared" si="155"/>
        <v/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/>
      </c>
      <c r="EM108" s="43" t="s">
        <v>0</v>
      </c>
      <c r="EN108" s="16" t="str">
        <f t="shared" si="92"/>
        <v/>
      </c>
      <c r="EO108" s="43" t="s">
        <v>0</v>
      </c>
      <c r="EP108" s="167" t="str">
        <f t="shared" si="159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3"/>
        <v/>
      </c>
      <c r="P109" s="43"/>
      <c r="Q109" s="48" t="str">
        <f t="shared" si="94"/>
        <v/>
      </c>
      <c r="R109" s="69" t="str">
        <f>IF(Q109="","",IF(COUNTIF(Q$12:Q108,Q109)=0,R108+1,R108))</f>
        <v/>
      </c>
      <c r="S109" s="69" t="str">
        <f t="shared" si="95"/>
        <v/>
      </c>
      <c r="T109" s="69" t="str">
        <f t="shared" si="96"/>
        <v/>
      </c>
      <c r="U109" s="62" t="str">
        <f t="shared" si="97"/>
        <v/>
      </c>
      <c r="V109" s="43" t="s">
        <v>0</v>
      </c>
      <c r="W109" s="209" t="str">
        <f t="shared" si="98"/>
        <v/>
      </c>
      <c r="X109" s="259" t="str">
        <f t="shared" si="99"/>
        <v/>
      </c>
      <c r="Y109" s="210" t="str">
        <f t="shared" si="81"/>
        <v/>
      </c>
      <c r="Z109" s="43" t="s">
        <v>0</v>
      </c>
      <c r="AA109" s="48" t="str">
        <f t="shared" si="100"/>
        <v/>
      </c>
      <c r="AB109" s="69" t="str">
        <f t="shared" si="101"/>
        <v/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/>
      </c>
      <c r="AK109" s="150" t="str">
        <f t="shared" si="105"/>
        <v/>
      </c>
      <c r="AL109" s="43"/>
      <c r="AM109" s="48" t="str">
        <f t="shared" si="106"/>
        <v/>
      </c>
      <c r="AN109" s="27" t="str">
        <f t="shared" si="107"/>
        <v/>
      </c>
      <c r="AO109" s="69" t="str">
        <f t="shared" si="108"/>
        <v/>
      </c>
      <c r="AP109" s="69" t="str">
        <f t="shared" si="109"/>
        <v/>
      </c>
      <c r="AQ109" s="27" t="str">
        <f t="shared" si="110"/>
        <v/>
      </c>
      <c r="AR109" s="62" t="str">
        <f t="shared" si="111"/>
        <v/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/>
      </c>
      <c r="BI109" s="27" t="str">
        <f t="shared" si="117"/>
        <v/>
      </c>
      <c r="BJ109" s="69" t="str">
        <f t="shared" si="118"/>
        <v/>
      </c>
      <c r="BK109" s="49" t="str">
        <f t="shared" si="119"/>
        <v/>
      </c>
      <c r="BL109" s="43" t="s">
        <v>0</v>
      </c>
      <c r="BM109" s="48" t="str">
        <f t="shared" si="120"/>
        <v/>
      </c>
      <c r="BN109" s="27" t="str">
        <f t="shared" si="121"/>
        <v/>
      </c>
      <c r="BO109" s="69" t="str">
        <f t="shared" si="122"/>
        <v/>
      </c>
      <c r="BP109" s="69" t="str">
        <f t="shared" si="83"/>
        <v/>
      </c>
      <c r="BQ109" s="27" t="str">
        <f t="shared" si="84"/>
        <v/>
      </c>
      <c r="BR109" s="27" t="str" cm="1">
        <f t="array" ref="BR109">IFERROR(""&amp;INDEX(regNatjecatelj_klub,DI109),"")</f>
        <v/>
      </c>
      <c r="BS109" s="82" t="str">
        <f t="shared" si="123"/>
        <v/>
      </c>
      <c r="BT109" s="62" t="str">
        <f t="shared" si="124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/>
      </c>
      <c r="CP109" s="69" t="str">
        <f t="shared" si="133"/>
        <v/>
      </c>
      <c r="CQ109" s="216" t="str">
        <f t="shared" si="134"/>
        <v/>
      </c>
      <c r="CR109" s="217" t="str">
        <f t="shared" si="80"/>
        <v/>
      </c>
      <c r="CS109" s="150" t="str">
        <f t="shared" si="85"/>
        <v/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/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/>
      </c>
      <c r="DI109" s="49" t="str">
        <f t="shared" si="140"/>
        <v/>
      </c>
      <c r="DJ109" s="43" t="s">
        <v>0</v>
      </c>
      <c r="DK109" s="48" t="str">
        <f t="shared" si="141"/>
        <v/>
      </c>
      <c r="DL109" s="49" t="str">
        <f t="shared" si="142"/>
        <v/>
      </c>
      <c r="DM109" s="43" t="s">
        <v>0</v>
      </c>
      <c r="DN109" s="48" t="str">
        <f t="shared" si="143"/>
        <v/>
      </c>
      <c r="DO109" s="49" t="str">
        <f t="shared" si="144"/>
        <v/>
      </c>
      <c r="DP109" s="43" t="s">
        <v>0</v>
      </c>
      <c r="DQ109" s="54" t="str">
        <f t="shared" si="145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6"/>
        <v/>
      </c>
      <c r="DU109" s="69" t="str">
        <f t="shared" si="89"/>
        <v/>
      </c>
      <c r="DV109" s="69" t="str">
        <f t="shared" si="147"/>
        <v/>
      </c>
      <c r="DW109" s="69" t="str">
        <f t="shared" si="148"/>
        <v/>
      </c>
      <c r="DX109" s="62" t="str">
        <f t="shared" si="149"/>
        <v/>
      </c>
      <c r="DY109" s="43" t="s">
        <v>0</v>
      </c>
      <c r="DZ109" s="54" t="str">
        <f>IF(AN109="","",MAX(DZ$12:DZ108)+1)</f>
        <v/>
      </c>
      <c r="EA109" s="69" t="str">
        <f t="shared" si="150"/>
        <v/>
      </c>
      <c r="EB109" s="69" t="str">
        <f t="shared" si="151"/>
        <v/>
      </c>
      <c r="EC109" s="69" t="str">
        <f t="shared" si="152"/>
        <v/>
      </c>
      <c r="ED109" s="69" t="str">
        <f t="shared" si="153"/>
        <v/>
      </c>
      <c r="EE109" s="69" t="str">
        <f t="shared" si="90"/>
        <v/>
      </c>
      <c r="EF109" s="69" t="str">
        <f t="shared" si="154"/>
        <v/>
      </c>
      <c r="EG109" s="69" t="str">
        <f t="shared" si="155"/>
        <v/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/>
      </c>
      <c r="EM109" s="43" t="s">
        <v>0</v>
      </c>
      <c r="EN109" s="16" t="str">
        <f t="shared" si="92"/>
        <v/>
      </c>
      <c r="EO109" s="43" t="s">
        <v>0</v>
      </c>
      <c r="EP109" s="167" t="str">
        <f t="shared" si="159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3"/>
        <v/>
      </c>
      <c r="P110" s="43"/>
      <c r="Q110" s="48" t="str">
        <f t="shared" si="94"/>
        <v/>
      </c>
      <c r="R110" s="69" t="str">
        <f>IF(Q110="","",IF(COUNTIF(Q$12:Q109,Q110)=0,R109+1,R109))</f>
        <v/>
      </c>
      <c r="S110" s="69" t="str">
        <f t="shared" si="95"/>
        <v/>
      </c>
      <c r="T110" s="69" t="str">
        <f t="shared" si="96"/>
        <v/>
      </c>
      <c r="U110" s="62" t="str">
        <f t="shared" si="97"/>
        <v/>
      </c>
      <c r="V110" s="43" t="s">
        <v>0</v>
      </c>
      <c r="W110" s="209" t="str">
        <f t="shared" si="98"/>
        <v/>
      </c>
      <c r="X110" s="259" t="str">
        <f t="shared" si="99"/>
        <v/>
      </c>
      <c r="Y110" s="210" t="str">
        <f t="shared" si="81"/>
        <v/>
      </c>
      <c r="Z110" s="43" t="s">
        <v>0</v>
      </c>
      <c r="AA110" s="48" t="str">
        <f t="shared" si="100"/>
        <v/>
      </c>
      <c r="AB110" s="69" t="str">
        <f t="shared" si="101"/>
        <v/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/>
      </c>
      <c r="AK110" s="150" t="str">
        <f t="shared" si="105"/>
        <v/>
      </c>
      <c r="AL110" s="43"/>
      <c r="AM110" s="48" t="str">
        <f t="shared" si="106"/>
        <v/>
      </c>
      <c r="AN110" s="27" t="str">
        <f t="shared" si="107"/>
        <v/>
      </c>
      <c r="AO110" s="69" t="str">
        <f t="shared" si="108"/>
        <v/>
      </c>
      <c r="AP110" s="69" t="str">
        <f t="shared" si="109"/>
        <v/>
      </c>
      <c r="AQ110" s="27" t="str">
        <f t="shared" si="110"/>
        <v/>
      </c>
      <c r="AR110" s="62" t="str">
        <f t="shared" si="111"/>
        <v/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/>
      </c>
      <c r="BI110" s="27" t="str">
        <f t="shared" si="117"/>
        <v/>
      </c>
      <c r="BJ110" s="69" t="str">
        <f t="shared" si="118"/>
        <v/>
      </c>
      <c r="BK110" s="49" t="str">
        <f t="shared" si="119"/>
        <v/>
      </c>
      <c r="BL110" s="43" t="s">
        <v>0</v>
      </c>
      <c r="BM110" s="48" t="str">
        <f t="shared" si="120"/>
        <v/>
      </c>
      <c r="BN110" s="27" t="str">
        <f t="shared" si="121"/>
        <v/>
      </c>
      <c r="BO110" s="69" t="str">
        <f t="shared" si="122"/>
        <v/>
      </c>
      <c r="BP110" s="69" t="str">
        <f t="shared" si="83"/>
        <v/>
      </c>
      <c r="BQ110" s="27" t="str">
        <f t="shared" si="84"/>
        <v/>
      </c>
      <c r="BR110" s="27" t="str" cm="1">
        <f t="array" ref="BR110">IFERROR(""&amp;INDEX(regNatjecatelj_klub,DI110),"")</f>
        <v/>
      </c>
      <c r="BS110" s="82" t="str">
        <f t="shared" si="123"/>
        <v/>
      </c>
      <c r="BT110" s="62" t="str">
        <f t="shared" si="124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/>
      </c>
      <c r="CP110" s="69" t="str">
        <f t="shared" si="133"/>
        <v/>
      </c>
      <c r="CQ110" s="216" t="str">
        <f t="shared" si="134"/>
        <v/>
      </c>
      <c r="CR110" s="217" t="str">
        <f t="shared" si="80"/>
        <v/>
      </c>
      <c r="CS110" s="150" t="str">
        <f t="shared" si="85"/>
        <v/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/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/>
      </c>
      <c r="DI110" s="49" t="str">
        <f t="shared" si="140"/>
        <v/>
      </c>
      <c r="DJ110" s="43" t="s">
        <v>0</v>
      </c>
      <c r="DK110" s="48" t="str">
        <f t="shared" si="141"/>
        <v/>
      </c>
      <c r="DL110" s="49" t="str">
        <f t="shared" si="142"/>
        <v/>
      </c>
      <c r="DM110" s="43" t="s">
        <v>0</v>
      </c>
      <c r="DN110" s="48" t="str">
        <f t="shared" si="143"/>
        <v/>
      </c>
      <c r="DO110" s="49" t="str">
        <f t="shared" si="144"/>
        <v/>
      </c>
      <c r="DP110" s="43" t="s">
        <v>0</v>
      </c>
      <c r="DQ110" s="54" t="str">
        <f t="shared" si="145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6"/>
        <v/>
      </c>
      <c r="DU110" s="69" t="str">
        <f t="shared" si="89"/>
        <v/>
      </c>
      <c r="DV110" s="69" t="str">
        <f t="shared" si="147"/>
        <v/>
      </c>
      <c r="DW110" s="69" t="str">
        <f t="shared" si="148"/>
        <v/>
      </c>
      <c r="DX110" s="62" t="str">
        <f t="shared" si="149"/>
        <v/>
      </c>
      <c r="DY110" s="43" t="s">
        <v>0</v>
      </c>
      <c r="DZ110" s="54" t="str">
        <f>IF(AN110="","",MAX(DZ$12:DZ109)+1)</f>
        <v/>
      </c>
      <c r="EA110" s="69" t="str">
        <f t="shared" si="150"/>
        <v/>
      </c>
      <c r="EB110" s="69" t="str">
        <f t="shared" si="151"/>
        <v/>
      </c>
      <c r="EC110" s="69" t="str">
        <f t="shared" si="152"/>
        <v/>
      </c>
      <c r="ED110" s="69" t="str">
        <f t="shared" si="153"/>
        <v/>
      </c>
      <c r="EE110" s="69" t="str">
        <f t="shared" si="90"/>
        <v/>
      </c>
      <c r="EF110" s="69" t="str">
        <f t="shared" si="154"/>
        <v/>
      </c>
      <c r="EG110" s="69" t="str">
        <f t="shared" si="155"/>
        <v/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/>
      </c>
      <c r="EM110" s="43" t="s">
        <v>0</v>
      </c>
      <c r="EN110" s="16" t="str">
        <f t="shared" si="92"/>
        <v/>
      </c>
      <c r="EO110" s="43" t="s">
        <v>0</v>
      </c>
      <c r="EP110" s="167" t="str">
        <f t="shared" si="159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3"/>
        <v/>
      </c>
      <c r="P111" s="43"/>
      <c r="Q111" s="48" t="str">
        <f t="shared" si="94"/>
        <v/>
      </c>
      <c r="R111" s="69" t="str">
        <f>IF(Q111="","",IF(COUNTIF(Q$12:Q110,Q111)=0,R110+1,R110))</f>
        <v/>
      </c>
      <c r="S111" s="69" t="str">
        <f t="shared" si="95"/>
        <v/>
      </c>
      <c r="T111" s="69" t="str">
        <f t="shared" si="96"/>
        <v/>
      </c>
      <c r="U111" s="62" t="str">
        <f t="shared" si="97"/>
        <v/>
      </c>
      <c r="V111" s="43" t="s">
        <v>0</v>
      </c>
      <c r="W111" s="209" t="str">
        <f t="shared" si="98"/>
        <v/>
      </c>
      <c r="X111" s="259" t="str">
        <f t="shared" si="99"/>
        <v/>
      </c>
      <c r="Y111" s="210" t="str">
        <f t="shared" si="81"/>
        <v/>
      </c>
      <c r="Z111" s="43" t="s">
        <v>0</v>
      </c>
      <c r="AA111" s="48" t="str">
        <f t="shared" si="100"/>
        <v/>
      </c>
      <c r="AB111" s="69" t="str">
        <f t="shared" si="101"/>
        <v/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/>
      </c>
      <c r="AK111" s="150" t="str">
        <f t="shared" si="105"/>
        <v/>
      </c>
      <c r="AL111" s="43"/>
      <c r="AM111" s="48" t="str">
        <f t="shared" si="106"/>
        <v/>
      </c>
      <c r="AN111" s="27" t="str">
        <f t="shared" si="107"/>
        <v/>
      </c>
      <c r="AO111" s="69" t="str">
        <f t="shared" si="108"/>
        <v/>
      </c>
      <c r="AP111" s="69" t="str">
        <f t="shared" si="109"/>
        <v/>
      </c>
      <c r="AQ111" s="27" t="str">
        <f t="shared" si="110"/>
        <v/>
      </c>
      <c r="AR111" s="62" t="str">
        <f t="shared" si="111"/>
        <v/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/>
      </c>
      <c r="BI111" s="27" t="str">
        <f t="shared" si="117"/>
        <v/>
      </c>
      <c r="BJ111" s="69" t="str">
        <f t="shared" si="118"/>
        <v/>
      </c>
      <c r="BK111" s="49" t="str">
        <f t="shared" si="119"/>
        <v/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3"/>
        <v/>
      </c>
      <c r="BQ111" s="27" t="str">
        <f t="shared" si="84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/>
      </c>
      <c r="CP111" s="69" t="str">
        <f t="shared" si="133"/>
        <v/>
      </c>
      <c r="CQ111" s="216" t="str">
        <f t="shared" si="134"/>
        <v/>
      </c>
      <c r="CR111" s="217" t="str">
        <f t="shared" si="80"/>
        <v/>
      </c>
      <c r="CS111" s="150" t="str">
        <f t="shared" si="85"/>
        <v/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/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89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90"/>
        <v/>
      </c>
      <c r="EF111" s="69" t="str">
        <f t="shared" si="154"/>
        <v/>
      </c>
      <c r="EG111" s="69" t="str">
        <f t="shared" si="155"/>
        <v/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2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3"/>
        <v/>
      </c>
      <c r="P112" s="43"/>
      <c r="Q112" s="48" t="str">
        <f t="shared" si="94"/>
        <v/>
      </c>
      <c r="R112" s="69" t="str">
        <f>IF(Q112="","",IF(COUNTIF(Q$12:Q111,Q112)=0,R111+1,R111))</f>
        <v/>
      </c>
      <c r="S112" s="69" t="str">
        <f t="shared" si="95"/>
        <v/>
      </c>
      <c r="T112" s="69" t="str">
        <f t="shared" si="96"/>
        <v/>
      </c>
      <c r="U112" s="62" t="str">
        <f t="shared" si="97"/>
        <v/>
      </c>
      <c r="V112" s="43" t="s">
        <v>0</v>
      </c>
      <c r="W112" s="209" t="str">
        <f t="shared" si="98"/>
        <v/>
      </c>
      <c r="X112" s="259" t="str">
        <f t="shared" si="99"/>
        <v/>
      </c>
      <c r="Y112" s="210" t="str">
        <f t="shared" si="81"/>
        <v/>
      </c>
      <c r="Z112" s="43" t="s">
        <v>0</v>
      </c>
      <c r="AA112" s="48" t="str">
        <f t="shared" si="100"/>
        <v/>
      </c>
      <c r="AB112" s="69" t="str">
        <f t="shared" si="101"/>
        <v/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/>
      </c>
      <c r="AK112" s="150" t="str">
        <f t="shared" si="105"/>
        <v/>
      </c>
      <c r="AL112" s="43"/>
      <c r="AM112" s="48" t="str">
        <f t="shared" si="106"/>
        <v/>
      </c>
      <c r="AN112" s="27" t="str">
        <f t="shared" si="107"/>
        <v/>
      </c>
      <c r="AO112" s="69" t="str">
        <f t="shared" si="108"/>
        <v/>
      </c>
      <c r="AP112" s="69" t="str">
        <f t="shared" si="109"/>
        <v/>
      </c>
      <c r="AQ112" s="27" t="str">
        <f t="shared" si="110"/>
        <v/>
      </c>
      <c r="AR112" s="62" t="str">
        <f t="shared" si="111"/>
        <v/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/>
      </c>
      <c r="BI112" s="27" t="str">
        <f t="shared" si="117"/>
        <v/>
      </c>
      <c r="BJ112" s="69" t="str">
        <f t="shared" si="118"/>
        <v/>
      </c>
      <c r="BK112" s="49" t="str">
        <f t="shared" si="119"/>
        <v/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3"/>
        <v/>
      </c>
      <c r="BQ112" s="27" t="str">
        <f t="shared" si="84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/>
      </c>
      <c r="CP112" s="69" t="str">
        <f t="shared" si="133"/>
        <v/>
      </c>
      <c r="CQ112" s="216" t="str">
        <f t="shared" si="134"/>
        <v/>
      </c>
      <c r="CR112" s="217" t="str">
        <f t="shared" si="80"/>
        <v/>
      </c>
      <c r="CS112" s="150" t="str">
        <f t="shared" si="85"/>
        <v/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/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89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90"/>
        <v/>
      </c>
      <c r="EF112" s="69" t="str">
        <f t="shared" si="154"/>
        <v/>
      </c>
      <c r="EG112" s="69" t="str">
        <f t="shared" si="155"/>
        <v/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3"/>
        <v/>
      </c>
      <c r="P113" s="43"/>
      <c r="Q113" s="48" t="str">
        <f t="shared" si="94"/>
        <v/>
      </c>
      <c r="R113" s="69" t="str">
        <f>IF(Q113="","",IF(COUNTIF(Q$12:Q112,Q113)=0,R112+1,R112))</f>
        <v/>
      </c>
      <c r="S113" s="69" t="str">
        <f t="shared" si="95"/>
        <v/>
      </c>
      <c r="T113" s="69" t="str">
        <f t="shared" si="96"/>
        <v/>
      </c>
      <c r="U113" s="62" t="str">
        <f t="shared" si="97"/>
        <v/>
      </c>
      <c r="V113" s="43" t="s">
        <v>0</v>
      </c>
      <c r="W113" s="209" t="str">
        <f t="shared" si="98"/>
        <v/>
      </c>
      <c r="X113" s="259" t="str">
        <f t="shared" si="99"/>
        <v/>
      </c>
      <c r="Y113" s="210" t="str">
        <f t="shared" si="81"/>
        <v/>
      </c>
      <c r="Z113" s="43" t="s">
        <v>0</v>
      </c>
      <c r="AA113" s="48" t="str">
        <f t="shared" si="100"/>
        <v/>
      </c>
      <c r="AB113" s="69" t="str">
        <f t="shared" si="101"/>
        <v/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/>
      </c>
      <c r="AK113" s="150" t="str">
        <f t="shared" si="105"/>
        <v/>
      </c>
      <c r="AL113" s="43"/>
      <c r="AM113" s="48" t="str">
        <f t="shared" si="106"/>
        <v/>
      </c>
      <c r="AN113" s="27" t="str">
        <f t="shared" si="107"/>
        <v/>
      </c>
      <c r="AO113" s="69" t="str">
        <f t="shared" si="108"/>
        <v/>
      </c>
      <c r="AP113" s="69" t="str">
        <f t="shared" si="109"/>
        <v/>
      </c>
      <c r="AQ113" s="27" t="str">
        <f t="shared" si="110"/>
        <v/>
      </c>
      <c r="AR113" s="62" t="str">
        <f t="shared" si="111"/>
        <v/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/>
      </c>
      <c r="BI113" s="27" t="str">
        <f t="shared" si="117"/>
        <v/>
      </c>
      <c r="BJ113" s="69" t="str">
        <f t="shared" si="118"/>
        <v/>
      </c>
      <c r="BK113" s="49" t="str">
        <f t="shared" si="119"/>
        <v/>
      </c>
      <c r="BL113" s="43" t="s">
        <v>0</v>
      </c>
      <c r="BM113" s="48" t="str">
        <f t="shared" si="120"/>
        <v/>
      </c>
      <c r="BN113" s="27" t="str">
        <f t="shared" si="121"/>
        <v/>
      </c>
      <c r="BO113" s="69" t="str">
        <f t="shared" si="122"/>
        <v/>
      </c>
      <c r="BP113" s="69" t="str">
        <f t="shared" si="83"/>
        <v/>
      </c>
      <c r="BQ113" s="27" t="str">
        <f t="shared" si="84"/>
        <v/>
      </c>
      <c r="BR113" s="27" t="str" cm="1">
        <f t="array" ref="BR113">IFERROR(""&amp;INDEX(regNatjecatelj_klub,DI113),"")</f>
        <v/>
      </c>
      <c r="BS113" s="82" t="str">
        <f t="shared" si="123"/>
        <v/>
      </c>
      <c r="BT113" s="62" t="str">
        <f t="shared" si="124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/>
      </c>
      <c r="CP113" s="69" t="str">
        <f t="shared" si="133"/>
        <v/>
      </c>
      <c r="CQ113" s="216" t="str">
        <f t="shared" si="134"/>
        <v/>
      </c>
      <c r="CR113" s="217" t="str">
        <f t="shared" si="80"/>
        <v/>
      </c>
      <c r="CS113" s="150" t="str">
        <f t="shared" si="85"/>
        <v/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/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/>
      </c>
      <c r="DI113" s="49" t="str">
        <f t="shared" si="140"/>
        <v/>
      </c>
      <c r="DJ113" s="43" t="s">
        <v>0</v>
      </c>
      <c r="DK113" s="48" t="str">
        <f t="shared" si="141"/>
        <v/>
      </c>
      <c r="DL113" s="49" t="str">
        <f t="shared" si="142"/>
        <v/>
      </c>
      <c r="DM113" s="43" t="s">
        <v>0</v>
      </c>
      <c r="DN113" s="48" t="str">
        <f t="shared" si="143"/>
        <v/>
      </c>
      <c r="DO113" s="49" t="str">
        <f t="shared" si="144"/>
        <v/>
      </c>
      <c r="DP113" s="43" t="s">
        <v>0</v>
      </c>
      <c r="DQ113" s="54" t="str">
        <f t="shared" si="145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6"/>
        <v/>
      </c>
      <c r="DU113" s="69" t="str">
        <f t="shared" si="89"/>
        <v/>
      </c>
      <c r="DV113" s="69" t="str">
        <f t="shared" si="147"/>
        <v/>
      </c>
      <c r="DW113" s="69" t="str">
        <f t="shared" si="148"/>
        <v/>
      </c>
      <c r="DX113" s="62" t="str">
        <f t="shared" si="149"/>
        <v/>
      </c>
      <c r="DY113" s="43" t="s">
        <v>0</v>
      </c>
      <c r="DZ113" s="54" t="str">
        <f>IF(AN113="","",MAX(DZ$12:DZ112)+1)</f>
        <v/>
      </c>
      <c r="EA113" s="69" t="str">
        <f t="shared" si="150"/>
        <v/>
      </c>
      <c r="EB113" s="69" t="str">
        <f t="shared" si="151"/>
        <v/>
      </c>
      <c r="EC113" s="69" t="str">
        <f t="shared" si="152"/>
        <v/>
      </c>
      <c r="ED113" s="69" t="str">
        <f t="shared" si="153"/>
        <v/>
      </c>
      <c r="EE113" s="69" t="str">
        <f t="shared" si="90"/>
        <v/>
      </c>
      <c r="EF113" s="69" t="str">
        <f t="shared" si="154"/>
        <v/>
      </c>
      <c r="EG113" s="69" t="str">
        <f t="shared" si="155"/>
        <v/>
      </c>
      <c r="EH113" s="69" t="str">
        <f t="shared" si="91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/>
      </c>
      <c r="EM113" s="43" t="s">
        <v>0</v>
      </c>
      <c r="EN113" s="16" t="str">
        <f t="shared" si="92"/>
        <v/>
      </c>
      <c r="EO113" s="43" t="s">
        <v>0</v>
      </c>
      <c r="EP113" s="167" t="str">
        <f t="shared" si="159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3"/>
        <v/>
      </c>
      <c r="P114" s="43"/>
      <c r="Q114" s="48" t="str">
        <f t="shared" si="94"/>
        <v/>
      </c>
      <c r="R114" s="69" t="str">
        <f>IF(Q114="","",IF(COUNTIF(Q$12:Q113,Q114)=0,R113+1,R113))</f>
        <v/>
      </c>
      <c r="S114" s="69" t="str">
        <f t="shared" si="95"/>
        <v/>
      </c>
      <c r="T114" s="69" t="str">
        <f t="shared" si="96"/>
        <v/>
      </c>
      <c r="U114" s="62" t="str">
        <f t="shared" si="97"/>
        <v/>
      </c>
      <c r="V114" s="43" t="s">
        <v>0</v>
      </c>
      <c r="W114" s="209" t="str">
        <f t="shared" si="98"/>
        <v/>
      </c>
      <c r="X114" s="259" t="str">
        <f t="shared" si="99"/>
        <v/>
      </c>
      <c r="Y114" s="210" t="str">
        <f t="shared" si="81"/>
        <v/>
      </c>
      <c r="Z114" s="43" t="s">
        <v>0</v>
      </c>
      <c r="AA114" s="48" t="str">
        <f t="shared" si="100"/>
        <v/>
      </c>
      <c r="AB114" s="69" t="str">
        <f t="shared" si="101"/>
        <v/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/>
      </c>
      <c r="AK114" s="150" t="str">
        <f t="shared" si="105"/>
        <v/>
      </c>
      <c r="AL114" s="43"/>
      <c r="AM114" s="48" t="str">
        <f t="shared" si="106"/>
        <v/>
      </c>
      <c r="AN114" s="27" t="str">
        <f t="shared" si="107"/>
        <v/>
      </c>
      <c r="AO114" s="69" t="str">
        <f t="shared" si="108"/>
        <v/>
      </c>
      <c r="AP114" s="69" t="str">
        <f t="shared" si="109"/>
        <v/>
      </c>
      <c r="AQ114" s="27" t="str">
        <f t="shared" si="110"/>
        <v/>
      </c>
      <c r="AR114" s="62" t="str">
        <f t="shared" si="111"/>
        <v/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/>
      </c>
      <c r="BI114" s="27" t="str">
        <f t="shared" si="117"/>
        <v/>
      </c>
      <c r="BJ114" s="69" t="str">
        <f t="shared" si="118"/>
        <v/>
      </c>
      <c r="BK114" s="49" t="str">
        <f t="shared" si="119"/>
        <v/>
      </c>
      <c r="BL114" s="43" t="s">
        <v>0</v>
      </c>
      <c r="BM114" s="48" t="str">
        <f t="shared" si="120"/>
        <v/>
      </c>
      <c r="BN114" s="27" t="str">
        <f t="shared" si="121"/>
        <v/>
      </c>
      <c r="BO114" s="69" t="str">
        <f t="shared" si="122"/>
        <v/>
      </c>
      <c r="BP114" s="69" t="str">
        <f t="shared" si="83"/>
        <v/>
      </c>
      <c r="BQ114" s="27" t="str">
        <f t="shared" si="84"/>
        <v/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/>
      </c>
      <c r="CP114" s="69" t="str">
        <f t="shared" si="133"/>
        <v/>
      </c>
      <c r="CQ114" s="216" t="str">
        <f t="shared" si="134"/>
        <v/>
      </c>
      <c r="CR114" s="217" t="str">
        <f t="shared" si="80"/>
        <v/>
      </c>
      <c r="CS114" s="150" t="str">
        <f t="shared" si="85"/>
        <v/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/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/>
      </c>
      <c r="DI114" s="49" t="str">
        <f t="shared" si="140"/>
        <v/>
      </c>
      <c r="DJ114" s="43" t="s">
        <v>0</v>
      </c>
      <c r="DK114" s="48" t="str">
        <f t="shared" si="141"/>
        <v/>
      </c>
      <c r="DL114" s="49" t="str">
        <f t="shared" si="142"/>
        <v/>
      </c>
      <c r="DM114" s="43" t="s">
        <v>0</v>
      </c>
      <c r="DN114" s="48" t="str">
        <f t="shared" si="143"/>
        <v/>
      </c>
      <c r="DO114" s="49" t="str">
        <f t="shared" si="144"/>
        <v/>
      </c>
      <c r="DP114" s="43" t="s">
        <v>0</v>
      </c>
      <c r="DQ114" s="54" t="str">
        <f t="shared" si="145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6"/>
        <v/>
      </c>
      <c r="DU114" s="69" t="str">
        <f t="shared" si="89"/>
        <v/>
      </c>
      <c r="DV114" s="69" t="str">
        <f t="shared" si="147"/>
        <v/>
      </c>
      <c r="DW114" s="69" t="str">
        <f t="shared" si="148"/>
        <v/>
      </c>
      <c r="DX114" s="62" t="str">
        <f t="shared" si="149"/>
        <v/>
      </c>
      <c r="DY114" s="43" t="s">
        <v>0</v>
      </c>
      <c r="DZ114" s="54" t="str">
        <f>IF(AN114="","",MAX(DZ$12:DZ113)+1)</f>
        <v/>
      </c>
      <c r="EA114" s="69" t="str">
        <f t="shared" si="150"/>
        <v/>
      </c>
      <c r="EB114" s="69" t="str">
        <f t="shared" si="151"/>
        <v/>
      </c>
      <c r="EC114" s="69" t="str">
        <f t="shared" si="152"/>
        <v/>
      </c>
      <c r="ED114" s="69" t="str">
        <f t="shared" si="153"/>
        <v/>
      </c>
      <c r="EE114" s="69" t="str">
        <f t="shared" si="90"/>
        <v/>
      </c>
      <c r="EF114" s="69" t="str">
        <f t="shared" si="154"/>
        <v/>
      </c>
      <c r="EG114" s="69" t="str">
        <f t="shared" si="155"/>
        <v/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/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3"/>
        <v/>
      </c>
      <c r="P115" s="43"/>
      <c r="Q115" s="48" t="str">
        <f t="shared" si="94"/>
        <v/>
      </c>
      <c r="R115" s="69" t="str">
        <f>IF(Q115="","",IF(COUNTIF(Q$12:Q114,Q115)=0,R114+1,R114))</f>
        <v/>
      </c>
      <c r="S115" s="69" t="str">
        <f t="shared" si="95"/>
        <v/>
      </c>
      <c r="T115" s="69" t="str">
        <f t="shared" si="96"/>
        <v/>
      </c>
      <c r="U115" s="62" t="str">
        <f t="shared" si="97"/>
        <v/>
      </c>
      <c r="V115" s="43" t="s">
        <v>0</v>
      </c>
      <c r="W115" s="209" t="str">
        <f t="shared" si="98"/>
        <v/>
      </c>
      <c r="X115" s="259" t="str">
        <f t="shared" si="99"/>
        <v/>
      </c>
      <c r="Y115" s="210" t="str">
        <f t="shared" si="81"/>
        <v/>
      </c>
      <c r="Z115" s="43" t="s">
        <v>0</v>
      </c>
      <c r="AA115" s="48" t="str">
        <f t="shared" si="100"/>
        <v/>
      </c>
      <c r="AB115" s="69" t="str">
        <f t="shared" si="101"/>
        <v/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/>
      </c>
      <c r="AK115" s="150" t="str">
        <f t="shared" si="105"/>
        <v/>
      </c>
      <c r="AL115" s="43"/>
      <c r="AM115" s="48" t="str">
        <f t="shared" si="106"/>
        <v/>
      </c>
      <c r="AN115" s="27" t="str">
        <f t="shared" si="107"/>
        <v/>
      </c>
      <c r="AO115" s="69" t="str">
        <f t="shared" si="108"/>
        <v/>
      </c>
      <c r="AP115" s="69" t="str">
        <f t="shared" si="109"/>
        <v/>
      </c>
      <c r="AQ115" s="27" t="str">
        <f t="shared" si="110"/>
        <v/>
      </c>
      <c r="AR115" s="62" t="str">
        <f t="shared" si="111"/>
        <v/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/>
      </c>
      <c r="BI115" s="27" t="str">
        <f t="shared" si="117"/>
        <v/>
      </c>
      <c r="BJ115" s="69" t="str">
        <f t="shared" si="118"/>
        <v/>
      </c>
      <c r="BK115" s="49" t="str">
        <f t="shared" si="119"/>
        <v/>
      </c>
      <c r="BL115" s="43" t="s">
        <v>0</v>
      </c>
      <c r="BM115" s="48" t="str">
        <f t="shared" si="120"/>
        <v/>
      </c>
      <c r="BN115" s="27" t="str">
        <f t="shared" si="121"/>
        <v/>
      </c>
      <c r="BO115" s="69" t="str">
        <f t="shared" si="122"/>
        <v/>
      </c>
      <c r="BP115" s="69" t="str">
        <f t="shared" si="83"/>
        <v/>
      </c>
      <c r="BQ115" s="27" t="str">
        <f t="shared" si="84"/>
        <v/>
      </c>
      <c r="BR115" s="27" t="str" cm="1">
        <f t="array" ref="BR115">IFERROR(""&amp;INDEX(regNatjecatelj_klub,DI115),"")</f>
        <v/>
      </c>
      <c r="BS115" s="82" t="str">
        <f t="shared" si="123"/>
        <v/>
      </c>
      <c r="BT115" s="62" t="str">
        <f t="shared" si="124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/>
      </c>
      <c r="CP115" s="69" t="str">
        <f t="shared" si="133"/>
        <v/>
      </c>
      <c r="CQ115" s="216" t="str">
        <f t="shared" si="134"/>
        <v/>
      </c>
      <c r="CR115" s="217" t="str">
        <f t="shared" si="80"/>
        <v/>
      </c>
      <c r="CS115" s="150" t="str">
        <f t="shared" si="85"/>
        <v/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/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/>
      </c>
      <c r="DI115" s="49" t="str">
        <f t="shared" si="140"/>
        <v/>
      </c>
      <c r="DJ115" s="43" t="s">
        <v>0</v>
      </c>
      <c r="DK115" s="48" t="str">
        <f t="shared" si="141"/>
        <v/>
      </c>
      <c r="DL115" s="49" t="str">
        <f t="shared" si="142"/>
        <v/>
      </c>
      <c r="DM115" s="43" t="s">
        <v>0</v>
      </c>
      <c r="DN115" s="48" t="str">
        <f t="shared" si="143"/>
        <v/>
      </c>
      <c r="DO115" s="49" t="str">
        <f t="shared" si="144"/>
        <v/>
      </c>
      <c r="DP115" s="43" t="s">
        <v>0</v>
      </c>
      <c r="DQ115" s="54" t="str">
        <f t="shared" si="145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6"/>
        <v/>
      </c>
      <c r="DU115" s="69" t="str">
        <f t="shared" si="89"/>
        <v/>
      </c>
      <c r="DV115" s="69" t="str">
        <f t="shared" si="147"/>
        <v/>
      </c>
      <c r="DW115" s="69" t="str">
        <f t="shared" si="148"/>
        <v/>
      </c>
      <c r="DX115" s="62" t="str">
        <f t="shared" si="149"/>
        <v/>
      </c>
      <c r="DY115" s="43" t="s">
        <v>0</v>
      </c>
      <c r="DZ115" s="54" t="str">
        <f>IF(AN115="","",MAX(DZ$12:DZ114)+1)</f>
        <v/>
      </c>
      <c r="EA115" s="69" t="str">
        <f t="shared" si="150"/>
        <v/>
      </c>
      <c r="EB115" s="69" t="str">
        <f t="shared" si="151"/>
        <v/>
      </c>
      <c r="EC115" s="69" t="str">
        <f t="shared" si="152"/>
        <v/>
      </c>
      <c r="ED115" s="69" t="str">
        <f t="shared" si="153"/>
        <v/>
      </c>
      <c r="EE115" s="69" t="str">
        <f t="shared" si="90"/>
        <v/>
      </c>
      <c r="EF115" s="69" t="str">
        <f t="shared" si="154"/>
        <v/>
      </c>
      <c r="EG115" s="69" t="str">
        <f t="shared" si="155"/>
        <v/>
      </c>
      <c r="EH115" s="69" t="str">
        <f t="shared" si="91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/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3"/>
        <v/>
      </c>
      <c r="P116" s="43"/>
      <c r="Q116" s="48" t="str">
        <f t="shared" si="94"/>
        <v/>
      </c>
      <c r="R116" s="69" t="str">
        <f>IF(Q116="","",IF(COUNTIF(Q$12:Q115,Q116)=0,R115+1,R115))</f>
        <v/>
      </c>
      <c r="S116" s="69" t="str">
        <f t="shared" si="95"/>
        <v/>
      </c>
      <c r="T116" s="69" t="str">
        <f t="shared" si="96"/>
        <v/>
      </c>
      <c r="U116" s="62" t="str">
        <f t="shared" si="97"/>
        <v/>
      </c>
      <c r="V116" s="43" t="s">
        <v>0</v>
      </c>
      <c r="W116" s="209" t="str">
        <f t="shared" si="98"/>
        <v/>
      </c>
      <c r="X116" s="259" t="str">
        <f t="shared" si="99"/>
        <v/>
      </c>
      <c r="Y116" s="210" t="str">
        <f t="shared" si="81"/>
        <v/>
      </c>
      <c r="Z116" s="43" t="s">
        <v>0</v>
      </c>
      <c r="AA116" s="48" t="str">
        <f t="shared" si="100"/>
        <v/>
      </c>
      <c r="AB116" s="69" t="str">
        <f t="shared" si="101"/>
        <v/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/>
      </c>
      <c r="AK116" s="150" t="str">
        <f t="shared" si="105"/>
        <v/>
      </c>
      <c r="AL116" s="43"/>
      <c r="AM116" s="48" t="str">
        <f t="shared" si="106"/>
        <v/>
      </c>
      <c r="AN116" s="27" t="str">
        <f t="shared" si="107"/>
        <v/>
      </c>
      <c r="AO116" s="69" t="str">
        <f t="shared" si="108"/>
        <v/>
      </c>
      <c r="AP116" s="69" t="str">
        <f t="shared" si="109"/>
        <v/>
      </c>
      <c r="AQ116" s="27" t="str">
        <f t="shared" si="110"/>
        <v/>
      </c>
      <c r="AR116" s="62" t="str">
        <f t="shared" si="111"/>
        <v/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/>
      </c>
      <c r="BI116" s="27" t="str">
        <f t="shared" si="117"/>
        <v/>
      </c>
      <c r="BJ116" s="69" t="str">
        <f t="shared" si="118"/>
        <v/>
      </c>
      <c r="BK116" s="49" t="str">
        <f t="shared" si="119"/>
        <v/>
      </c>
      <c r="BL116" s="43" t="s">
        <v>0</v>
      </c>
      <c r="BM116" s="48" t="str">
        <f t="shared" si="120"/>
        <v/>
      </c>
      <c r="BN116" s="27" t="str">
        <f t="shared" si="121"/>
        <v/>
      </c>
      <c r="BO116" s="69" t="str">
        <f t="shared" si="122"/>
        <v/>
      </c>
      <c r="BP116" s="69" t="str">
        <f t="shared" si="83"/>
        <v/>
      </c>
      <c r="BQ116" s="27" t="str">
        <f t="shared" si="84"/>
        <v/>
      </c>
      <c r="BR116" s="27" t="str" cm="1">
        <f t="array" ref="BR116">IFERROR(""&amp;INDEX(regNatjecatelj_klub,DI116),"")</f>
        <v/>
      </c>
      <c r="BS116" s="82" t="str">
        <f t="shared" si="123"/>
        <v/>
      </c>
      <c r="BT116" s="62" t="str">
        <f t="shared" si="124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/>
      </c>
      <c r="CP116" s="69" t="str">
        <f t="shared" si="133"/>
        <v/>
      </c>
      <c r="CQ116" s="216" t="str">
        <f t="shared" si="134"/>
        <v/>
      </c>
      <c r="CR116" s="217" t="str">
        <f t="shared" si="80"/>
        <v/>
      </c>
      <c r="CS116" s="150" t="str">
        <f t="shared" si="85"/>
        <v/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/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/>
      </c>
      <c r="DI116" s="49" t="str">
        <f t="shared" si="140"/>
        <v/>
      </c>
      <c r="DJ116" s="43" t="s">
        <v>0</v>
      </c>
      <c r="DK116" s="48" t="str">
        <f t="shared" si="141"/>
        <v/>
      </c>
      <c r="DL116" s="49" t="str">
        <f t="shared" si="142"/>
        <v/>
      </c>
      <c r="DM116" s="43" t="s">
        <v>0</v>
      </c>
      <c r="DN116" s="48" t="str">
        <f t="shared" si="143"/>
        <v/>
      </c>
      <c r="DO116" s="49" t="str">
        <f t="shared" si="144"/>
        <v/>
      </c>
      <c r="DP116" s="43" t="s">
        <v>0</v>
      </c>
      <c r="DQ116" s="54" t="str">
        <f t="shared" si="145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6"/>
        <v/>
      </c>
      <c r="DU116" s="69" t="str">
        <f t="shared" si="89"/>
        <v/>
      </c>
      <c r="DV116" s="69" t="str">
        <f t="shared" si="147"/>
        <v/>
      </c>
      <c r="DW116" s="69" t="str">
        <f t="shared" si="148"/>
        <v/>
      </c>
      <c r="DX116" s="62" t="str">
        <f t="shared" si="149"/>
        <v/>
      </c>
      <c r="DY116" s="43" t="s">
        <v>0</v>
      </c>
      <c r="DZ116" s="54" t="str">
        <f>IF(AN116="","",MAX(DZ$12:DZ115)+1)</f>
        <v/>
      </c>
      <c r="EA116" s="69" t="str">
        <f t="shared" si="150"/>
        <v/>
      </c>
      <c r="EB116" s="69" t="str">
        <f t="shared" si="151"/>
        <v/>
      </c>
      <c r="EC116" s="69" t="str">
        <f t="shared" si="152"/>
        <v/>
      </c>
      <c r="ED116" s="69" t="str">
        <f t="shared" si="153"/>
        <v/>
      </c>
      <c r="EE116" s="69" t="str">
        <f t="shared" si="90"/>
        <v/>
      </c>
      <c r="EF116" s="69" t="str">
        <f t="shared" si="154"/>
        <v/>
      </c>
      <c r="EG116" s="69" t="str">
        <f t="shared" si="155"/>
        <v/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/>
      </c>
      <c r="EM116" s="43" t="s">
        <v>0</v>
      </c>
      <c r="EN116" s="16" t="str">
        <f t="shared" si="92"/>
        <v/>
      </c>
      <c r="EO116" s="43" t="s">
        <v>0</v>
      </c>
      <c r="EP116" s="167" t="str">
        <f t="shared" si="159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3"/>
        <v/>
      </c>
      <c r="P117" s="43"/>
      <c r="Q117" s="48" t="str">
        <f t="shared" si="94"/>
        <v/>
      </c>
      <c r="R117" s="69" t="str">
        <f>IF(Q117="","",IF(COUNTIF(Q$12:Q116,Q117)=0,R116+1,R116))</f>
        <v/>
      </c>
      <c r="S117" s="69" t="str">
        <f t="shared" si="95"/>
        <v/>
      </c>
      <c r="T117" s="69" t="str">
        <f t="shared" si="96"/>
        <v/>
      </c>
      <c r="U117" s="62" t="str">
        <f t="shared" si="97"/>
        <v/>
      </c>
      <c r="V117" s="43" t="s">
        <v>0</v>
      </c>
      <c r="W117" s="209" t="str">
        <f t="shared" si="98"/>
        <v/>
      </c>
      <c r="X117" s="259" t="str">
        <f t="shared" si="99"/>
        <v/>
      </c>
      <c r="Y117" s="210" t="str">
        <f t="shared" si="81"/>
        <v/>
      </c>
      <c r="Z117" s="43" t="s">
        <v>0</v>
      </c>
      <c r="AA117" s="48" t="str">
        <f t="shared" si="100"/>
        <v/>
      </c>
      <c r="AB117" s="69" t="str">
        <f t="shared" si="101"/>
        <v/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/>
      </c>
      <c r="AK117" s="150" t="str">
        <f t="shared" si="105"/>
        <v/>
      </c>
      <c r="AL117" s="43"/>
      <c r="AM117" s="48" t="str">
        <f t="shared" si="106"/>
        <v/>
      </c>
      <c r="AN117" s="27" t="str">
        <f t="shared" si="107"/>
        <v/>
      </c>
      <c r="AO117" s="69" t="str">
        <f t="shared" si="108"/>
        <v/>
      </c>
      <c r="AP117" s="69" t="str">
        <f t="shared" si="109"/>
        <v/>
      </c>
      <c r="AQ117" s="27" t="str">
        <f t="shared" si="110"/>
        <v/>
      </c>
      <c r="AR117" s="62" t="str">
        <f t="shared" si="111"/>
        <v/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/>
      </c>
      <c r="BI117" s="27" t="str">
        <f t="shared" si="117"/>
        <v/>
      </c>
      <c r="BJ117" s="69" t="str">
        <f t="shared" si="118"/>
        <v/>
      </c>
      <c r="BK117" s="49" t="str">
        <f t="shared" si="119"/>
        <v/>
      </c>
      <c r="BL117" s="43" t="s">
        <v>0</v>
      </c>
      <c r="BM117" s="48" t="str">
        <f t="shared" si="120"/>
        <v/>
      </c>
      <c r="BN117" s="27" t="str">
        <f t="shared" si="121"/>
        <v/>
      </c>
      <c r="BO117" s="69" t="str">
        <f t="shared" si="122"/>
        <v/>
      </c>
      <c r="BP117" s="69" t="str">
        <f t="shared" si="83"/>
        <v/>
      </c>
      <c r="BQ117" s="27" t="str">
        <f t="shared" si="84"/>
        <v/>
      </c>
      <c r="BR117" s="27" t="str" cm="1">
        <f t="array" ref="BR117">IFERROR(""&amp;INDEX(regNatjecatelj_klub,DI117),"")</f>
        <v/>
      </c>
      <c r="BS117" s="82" t="str">
        <f t="shared" si="123"/>
        <v/>
      </c>
      <c r="BT117" s="62" t="str">
        <f t="shared" si="124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/>
      </c>
      <c r="CP117" s="69" t="str">
        <f t="shared" si="133"/>
        <v/>
      </c>
      <c r="CQ117" s="216" t="str">
        <f t="shared" si="134"/>
        <v/>
      </c>
      <c r="CR117" s="217" t="str">
        <f t="shared" si="80"/>
        <v/>
      </c>
      <c r="CS117" s="150" t="str">
        <f t="shared" si="85"/>
        <v/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/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/>
      </c>
      <c r="DI117" s="49" t="str">
        <f t="shared" si="140"/>
        <v/>
      </c>
      <c r="DJ117" s="43" t="s">
        <v>0</v>
      </c>
      <c r="DK117" s="48" t="str">
        <f t="shared" si="141"/>
        <v/>
      </c>
      <c r="DL117" s="49" t="str">
        <f t="shared" si="142"/>
        <v/>
      </c>
      <c r="DM117" s="43" t="s">
        <v>0</v>
      </c>
      <c r="DN117" s="48" t="str">
        <f t="shared" si="143"/>
        <v/>
      </c>
      <c r="DO117" s="49" t="str">
        <f t="shared" si="144"/>
        <v/>
      </c>
      <c r="DP117" s="43" t="s">
        <v>0</v>
      </c>
      <c r="DQ117" s="54" t="str">
        <f t="shared" si="145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6"/>
        <v/>
      </c>
      <c r="DU117" s="69" t="str">
        <f t="shared" si="89"/>
        <v/>
      </c>
      <c r="DV117" s="69" t="str">
        <f t="shared" si="147"/>
        <v/>
      </c>
      <c r="DW117" s="69" t="str">
        <f t="shared" si="148"/>
        <v/>
      </c>
      <c r="DX117" s="62" t="str">
        <f t="shared" si="149"/>
        <v/>
      </c>
      <c r="DY117" s="43" t="s">
        <v>0</v>
      </c>
      <c r="DZ117" s="54" t="str">
        <f>IF(AN117="","",MAX(DZ$12:DZ116)+1)</f>
        <v/>
      </c>
      <c r="EA117" s="69" t="str">
        <f t="shared" si="150"/>
        <v/>
      </c>
      <c r="EB117" s="69" t="str">
        <f t="shared" si="151"/>
        <v/>
      </c>
      <c r="EC117" s="69" t="str">
        <f t="shared" si="152"/>
        <v/>
      </c>
      <c r="ED117" s="69" t="str">
        <f t="shared" si="153"/>
        <v/>
      </c>
      <c r="EE117" s="69" t="str">
        <f t="shared" si="90"/>
        <v/>
      </c>
      <c r="EF117" s="69" t="str">
        <f t="shared" si="154"/>
        <v/>
      </c>
      <c r="EG117" s="69" t="str">
        <f t="shared" si="155"/>
        <v/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/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3"/>
        <v/>
      </c>
      <c r="P118" s="43"/>
      <c r="Q118" s="48" t="str">
        <f t="shared" si="94"/>
        <v/>
      </c>
      <c r="R118" s="69" t="str">
        <f>IF(Q118="","",IF(COUNTIF(Q$12:Q117,Q118)=0,R117+1,R117))</f>
        <v/>
      </c>
      <c r="S118" s="69" t="str">
        <f t="shared" si="95"/>
        <v/>
      </c>
      <c r="T118" s="69" t="str">
        <f t="shared" si="96"/>
        <v/>
      </c>
      <c r="U118" s="62" t="str">
        <f t="shared" si="97"/>
        <v/>
      </c>
      <c r="V118" s="43" t="s">
        <v>0</v>
      </c>
      <c r="W118" s="209" t="str">
        <f t="shared" si="98"/>
        <v/>
      </c>
      <c r="X118" s="259" t="str">
        <f t="shared" si="99"/>
        <v/>
      </c>
      <c r="Y118" s="210" t="str">
        <f t="shared" si="81"/>
        <v/>
      </c>
      <c r="Z118" s="43" t="s">
        <v>0</v>
      </c>
      <c r="AA118" s="48" t="str">
        <f t="shared" si="100"/>
        <v/>
      </c>
      <c r="AB118" s="69" t="str">
        <f t="shared" si="101"/>
        <v/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/>
      </c>
      <c r="AK118" s="150" t="str">
        <f t="shared" si="105"/>
        <v/>
      </c>
      <c r="AL118" s="43"/>
      <c r="AM118" s="48" t="str">
        <f t="shared" si="106"/>
        <v/>
      </c>
      <c r="AN118" s="27" t="str">
        <f t="shared" si="107"/>
        <v/>
      </c>
      <c r="AO118" s="69" t="str">
        <f t="shared" si="108"/>
        <v/>
      </c>
      <c r="AP118" s="69" t="str">
        <f t="shared" si="109"/>
        <v/>
      </c>
      <c r="AQ118" s="27" t="str">
        <f t="shared" si="110"/>
        <v/>
      </c>
      <c r="AR118" s="62" t="str">
        <f t="shared" si="111"/>
        <v/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/>
      </c>
      <c r="BI118" s="27" t="str">
        <f t="shared" si="117"/>
        <v/>
      </c>
      <c r="BJ118" s="69" t="str">
        <f t="shared" si="118"/>
        <v/>
      </c>
      <c r="BK118" s="49" t="str">
        <f t="shared" si="119"/>
        <v/>
      </c>
      <c r="BL118" s="43" t="s">
        <v>0</v>
      </c>
      <c r="BM118" s="48" t="str">
        <f t="shared" si="120"/>
        <v/>
      </c>
      <c r="BN118" s="27" t="str">
        <f t="shared" si="121"/>
        <v/>
      </c>
      <c r="BO118" s="69" t="str">
        <f t="shared" si="122"/>
        <v/>
      </c>
      <c r="BP118" s="69" t="str">
        <f t="shared" si="83"/>
        <v/>
      </c>
      <c r="BQ118" s="27" t="str">
        <f t="shared" si="84"/>
        <v/>
      </c>
      <c r="BR118" s="27" t="str" cm="1">
        <f t="array" ref="BR118">IFERROR(""&amp;INDEX(regNatjecatelj_klub,DI118),"")</f>
        <v/>
      </c>
      <c r="BS118" s="82" t="str">
        <f t="shared" si="123"/>
        <v/>
      </c>
      <c r="BT118" s="62" t="str">
        <f t="shared" si="124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/>
      </c>
      <c r="CP118" s="69" t="str">
        <f t="shared" si="133"/>
        <v/>
      </c>
      <c r="CQ118" s="216" t="str">
        <f t="shared" si="134"/>
        <v/>
      </c>
      <c r="CR118" s="217" t="str">
        <f t="shared" si="80"/>
        <v/>
      </c>
      <c r="CS118" s="150" t="str">
        <f t="shared" si="85"/>
        <v/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/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/>
      </c>
      <c r="DI118" s="49" t="str">
        <f t="shared" si="140"/>
        <v/>
      </c>
      <c r="DJ118" s="43" t="s">
        <v>0</v>
      </c>
      <c r="DK118" s="48" t="str">
        <f t="shared" si="141"/>
        <v/>
      </c>
      <c r="DL118" s="49" t="str">
        <f t="shared" si="142"/>
        <v/>
      </c>
      <c r="DM118" s="43" t="s">
        <v>0</v>
      </c>
      <c r="DN118" s="48" t="str">
        <f t="shared" si="143"/>
        <v/>
      </c>
      <c r="DO118" s="49" t="str">
        <f t="shared" si="144"/>
        <v/>
      </c>
      <c r="DP118" s="43" t="s">
        <v>0</v>
      </c>
      <c r="DQ118" s="54" t="str">
        <f t="shared" si="145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6"/>
        <v/>
      </c>
      <c r="DU118" s="69" t="str">
        <f t="shared" si="89"/>
        <v/>
      </c>
      <c r="DV118" s="69" t="str">
        <f t="shared" si="147"/>
        <v/>
      </c>
      <c r="DW118" s="69" t="str">
        <f t="shared" si="148"/>
        <v/>
      </c>
      <c r="DX118" s="62" t="str">
        <f t="shared" si="149"/>
        <v/>
      </c>
      <c r="DY118" s="43" t="s">
        <v>0</v>
      </c>
      <c r="DZ118" s="54" t="str">
        <f>IF(AN118="","",MAX(DZ$12:DZ117)+1)</f>
        <v/>
      </c>
      <c r="EA118" s="69" t="str">
        <f t="shared" si="150"/>
        <v/>
      </c>
      <c r="EB118" s="69" t="str">
        <f t="shared" si="151"/>
        <v/>
      </c>
      <c r="EC118" s="69" t="str">
        <f t="shared" si="152"/>
        <v/>
      </c>
      <c r="ED118" s="69" t="str">
        <f t="shared" si="153"/>
        <v/>
      </c>
      <c r="EE118" s="69" t="str">
        <f t="shared" si="90"/>
        <v/>
      </c>
      <c r="EF118" s="69" t="str">
        <f t="shared" si="154"/>
        <v/>
      </c>
      <c r="EG118" s="69" t="str">
        <f t="shared" si="155"/>
        <v/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/>
      </c>
      <c r="EM118" s="43" t="s">
        <v>0</v>
      </c>
      <c r="EN118" s="16" t="str">
        <f t="shared" si="92"/>
        <v/>
      </c>
      <c r="EO118" s="43" t="s">
        <v>0</v>
      </c>
      <c r="EP118" s="167" t="str">
        <f t="shared" si="159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3"/>
        <v/>
      </c>
      <c r="P119" s="43"/>
      <c r="Q119" s="48" t="str">
        <f t="shared" si="94"/>
        <v/>
      </c>
      <c r="R119" s="69" t="str">
        <f>IF(Q119="","",IF(COUNTIF(Q$12:Q118,Q119)=0,R118+1,R118))</f>
        <v/>
      </c>
      <c r="S119" s="69" t="str">
        <f t="shared" si="95"/>
        <v/>
      </c>
      <c r="T119" s="69" t="str">
        <f t="shared" si="96"/>
        <v/>
      </c>
      <c r="U119" s="62" t="str">
        <f t="shared" si="97"/>
        <v/>
      </c>
      <c r="V119" s="43" t="s">
        <v>0</v>
      </c>
      <c r="W119" s="209" t="str">
        <f t="shared" si="98"/>
        <v/>
      </c>
      <c r="X119" s="259" t="str">
        <f t="shared" si="99"/>
        <v/>
      </c>
      <c r="Y119" s="210" t="str">
        <f t="shared" si="81"/>
        <v/>
      </c>
      <c r="Z119" s="43" t="s">
        <v>0</v>
      </c>
      <c r="AA119" s="48" t="str">
        <f t="shared" si="100"/>
        <v/>
      </c>
      <c r="AB119" s="69" t="str">
        <f t="shared" si="101"/>
        <v/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/>
      </c>
      <c r="AK119" s="150" t="str">
        <f t="shared" si="105"/>
        <v/>
      </c>
      <c r="AL119" s="43"/>
      <c r="AM119" s="48" t="str">
        <f t="shared" si="106"/>
        <v/>
      </c>
      <c r="AN119" s="27" t="str">
        <f t="shared" si="107"/>
        <v/>
      </c>
      <c r="AO119" s="69" t="str">
        <f t="shared" si="108"/>
        <v/>
      </c>
      <c r="AP119" s="69" t="str">
        <f t="shared" si="109"/>
        <v/>
      </c>
      <c r="AQ119" s="27" t="str">
        <f t="shared" si="110"/>
        <v/>
      </c>
      <c r="AR119" s="62" t="str">
        <f t="shared" si="111"/>
        <v/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/>
      </c>
      <c r="BI119" s="27" t="str">
        <f t="shared" si="117"/>
        <v/>
      </c>
      <c r="BJ119" s="69" t="str">
        <f t="shared" si="118"/>
        <v/>
      </c>
      <c r="BK119" s="49" t="str">
        <f t="shared" si="119"/>
        <v/>
      </c>
      <c r="BL119" s="43" t="s">
        <v>0</v>
      </c>
      <c r="BM119" s="48" t="str">
        <f t="shared" si="120"/>
        <v/>
      </c>
      <c r="BN119" s="27" t="str">
        <f t="shared" si="121"/>
        <v/>
      </c>
      <c r="BO119" s="69" t="str">
        <f t="shared" si="122"/>
        <v/>
      </c>
      <c r="BP119" s="69" t="str">
        <f t="shared" si="83"/>
        <v/>
      </c>
      <c r="BQ119" s="27" t="str">
        <f t="shared" si="84"/>
        <v/>
      </c>
      <c r="BR119" s="27" t="str" cm="1">
        <f t="array" ref="BR119">IFERROR(""&amp;INDEX(regNatjecatelj_klub,DI119),"")</f>
        <v/>
      </c>
      <c r="BS119" s="82" t="str">
        <f t="shared" si="123"/>
        <v/>
      </c>
      <c r="BT119" s="62" t="str">
        <f t="shared" si="124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/>
      </c>
      <c r="CP119" s="69" t="str">
        <f t="shared" si="133"/>
        <v/>
      </c>
      <c r="CQ119" s="216" t="str">
        <f t="shared" si="134"/>
        <v/>
      </c>
      <c r="CR119" s="217" t="str">
        <f t="shared" si="80"/>
        <v/>
      </c>
      <c r="CS119" s="150" t="str">
        <f t="shared" si="85"/>
        <v/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/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/>
      </c>
      <c r="DI119" s="49" t="str">
        <f t="shared" si="140"/>
        <v/>
      </c>
      <c r="DJ119" s="43" t="s">
        <v>0</v>
      </c>
      <c r="DK119" s="48" t="str">
        <f t="shared" si="141"/>
        <v/>
      </c>
      <c r="DL119" s="49" t="str">
        <f t="shared" si="142"/>
        <v/>
      </c>
      <c r="DM119" s="43" t="s">
        <v>0</v>
      </c>
      <c r="DN119" s="48" t="str">
        <f t="shared" si="143"/>
        <v/>
      </c>
      <c r="DO119" s="49" t="str">
        <f t="shared" si="144"/>
        <v/>
      </c>
      <c r="DP119" s="43" t="s">
        <v>0</v>
      </c>
      <c r="DQ119" s="54" t="str">
        <f t="shared" si="145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6"/>
        <v/>
      </c>
      <c r="DU119" s="69" t="str">
        <f t="shared" si="89"/>
        <v/>
      </c>
      <c r="DV119" s="69" t="str">
        <f t="shared" si="147"/>
        <v/>
      </c>
      <c r="DW119" s="69" t="str">
        <f t="shared" si="148"/>
        <v/>
      </c>
      <c r="DX119" s="62" t="str">
        <f t="shared" si="149"/>
        <v/>
      </c>
      <c r="DY119" s="43" t="s">
        <v>0</v>
      </c>
      <c r="DZ119" s="54" t="str">
        <f>IF(AN119="","",MAX(DZ$12:DZ118)+1)</f>
        <v/>
      </c>
      <c r="EA119" s="69" t="str">
        <f t="shared" si="150"/>
        <v/>
      </c>
      <c r="EB119" s="69" t="str">
        <f t="shared" si="151"/>
        <v/>
      </c>
      <c r="EC119" s="69" t="str">
        <f t="shared" si="152"/>
        <v/>
      </c>
      <c r="ED119" s="69" t="str">
        <f t="shared" si="153"/>
        <v/>
      </c>
      <c r="EE119" s="69" t="str">
        <f t="shared" si="90"/>
        <v/>
      </c>
      <c r="EF119" s="69" t="str">
        <f t="shared" si="154"/>
        <v/>
      </c>
      <c r="EG119" s="69" t="str">
        <f t="shared" si="155"/>
        <v/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/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3"/>
        <v/>
      </c>
      <c r="P120" s="43"/>
      <c r="Q120" s="48" t="str">
        <f t="shared" si="94"/>
        <v/>
      </c>
      <c r="R120" s="69" t="str">
        <f>IF(Q120="","",IF(COUNTIF(Q$12:Q119,Q120)=0,R119+1,R119))</f>
        <v/>
      </c>
      <c r="S120" s="69" t="str">
        <f t="shared" si="95"/>
        <v/>
      </c>
      <c r="T120" s="69" t="str">
        <f t="shared" si="96"/>
        <v/>
      </c>
      <c r="U120" s="62" t="str">
        <f t="shared" si="97"/>
        <v/>
      </c>
      <c r="V120" s="43" t="s">
        <v>0</v>
      </c>
      <c r="W120" s="209" t="str">
        <f t="shared" si="98"/>
        <v/>
      </c>
      <c r="X120" s="259" t="str">
        <f t="shared" si="99"/>
        <v/>
      </c>
      <c r="Y120" s="210" t="str">
        <f t="shared" si="81"/>
        <v/>
      </c>
      <c r="Z120" s="43" t="s">
        <v>0</v>
      </c>
      <c r="AA120" s="48" t="str">
        <f t="shared" si="100"/>
        <v/>
      </c>
      <c r="AB120" s="69" t="str">
        <f t="shared" si="101"/>
        <v/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/>
      </c>
      <c r="AK120" s="150" t="str">
        <f t="shared" si="105"/>
        <v/>
      </c>
      <c r="AL120" s="43"/>
      <c r="AM120" s="48" t="str">
        <f t="shared" si="106"/>
        <v/>
      </c>
      <c r="AN120" s="27" t="str">
        <f t="shared" si="107"/>
        <v/>
      </c>
      <c r="AO120" s="69" t="str">
        <f t="shared" si="108"/>
        <v/>
      </c>
      <c r="AP120" s="69" t="str">
        <f t="shared" si="109"/>
        <v/>
      </c>
      <c r="AQ120" s="27" t="str">
        <f t="shared" si="110"/>
        <v/>
      </c>
      <c r="AR120" s="62" t="str">
        <f t="shared" si="111"/>
        <v/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/>
      </c>
      <c r="BI120" s="27" t="str">
        <f t="shared" si="117"/>
        <v/>
      </c>
      <c r="BJ120" s="69" t="str">
        <f t="shared" si="118"/>
        <v/>
      </c>
      <c r="BK120" s="49" t="str">
        <f t="shared" si="119"/>
        <v/>
      </c>
      <c r="BL120" s="43" t="s">
        <v>0</v>
      </c>
      <c r="BM120" s="48" t="str">
        <f t="shared" si="120"/>
        <v/>
      </c>
      <c r="BN120" s="27" t="str">
        <f t="shared" si="121"/>
        <v/>
      </c>
      <c r="BO120" s="69" t="str">
        <f t="shared" si="122"/>
        <v/>
      </c>
      <c r="BP120" s="69" t="str">
        <f t="shared" si="83"/>
        <v/>
      </c>
      <c r="BQ120" s="27" t="str">
        <f t="shared" si="84"/>
        <v/>
      </c>
      <c r="BR120" s="27" t="str" cm="1">
        <f t="array" ref="BR120">IFERROR(""&amp;INDEX(regNatjecatelj_klub,DI120),"")</f>
        <v/>
      </c>
      <c r="BS120" s="82" t="str">
        <f t="shared" si="123"/>
        <v/>
      </c>
      <c r="BT120" s="62" t="str">
        <f t="shared" si="124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/>
      </c>
      <c r="CP120" s="69" t="str">
        <f t="shared" si="133"/>
        <v/>
      </c>
      <c r="CQ120" s="216" t="str">
        <f t="shared" si="134"/>
        <v/>
      </c>
      <c r="CR120" s="217" t="str">
        <f t="shared" si="80"/>
        <v/>
      </c>
      <c r="CS120" s="150" t="str">
        <f t="shared" si="85"/>
        <v/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/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/>
      </c>
      <c r="DI120" s="49" t="str">
        <f t="shared" si="140"/>
        <v/>
      </c>
      <c r="DJ120" s="43" t="s">
        <v>0</v>
      </c>
      <c r="DK120" s="48" t="str">
        <f t="shared" si="141"/>
        <v/>
      </c>
      <c r="DL120" s="49" t="str">
        <f t="shared" si="142"/>
        <v/>
      </c>
      <c r="DM120" s="43" t="s">
        <v>0</v>
      </c>
      <c r="DN120" s="48" t="str">
        <f t="shared" si="143"/>
        <v/>
      </c>
      <c r="DO120" s="49" t="str">
        <f t="shared" si="144"/>
        <v/>
      </c>
      <c r="DP120" s="43" t="s">
        <v>0</v>
      </c>
      <c r="DQ120" s="54" t="str">
        <f t="shared" si="145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6"/>
        <v/>
      </c>
      <c r="DU120" s="69" t="str">
        <f t="shared" si="89"/>
        <v/>
      </c>
      <c r="DV120" s="69" t="str">
        <f t="shared" si="147"/>
        <v/>
      </c>
      <c r="DW120" s="69" t="str">
        <f t="shared" si="148"/>
        <v/>
      </c>
      <c r="DX120" s="62" t="str">
        <f t="shared" si="149"/>
        <v/>
      </c>
      <c r="DY120" s="43" t="s">
        <v>0</v>
      </c>
      <c r="DZ120" s="54" t="str">
        <f>IF(AN120="","",MAX(DZ$12:DZ119)+1)</f>
        <v/>
      </c>
      <c r="EA120" s="69" t="str">
        <f t="shared" si="150"/>
        <v/>
      </c>
      <c r="EB120" s="69" t="str">
        <f t="shared" si="151"/>
        <v/>
      </c>
      <c r="EC120" s="69" t="str">
        <f t="shared" si="152"/>
        <v/>
      </c>
      <c r="ED120" s="69" t="str">
        <f t="shared" si="153"/>
        <v/>
      </c>
      <c r="EE120" s="69" t="str">
        <f t="shared" si="90"/>
        <v/>
      </c>
      <c r="EF120" s="69" t="str">
        <f t="shared" si="154"/>
        <v/>
      </c>
      <c r="EG120" s="69" t="str">
        <f t="shared" si="155"/>
        <v/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/>
      </c>
      <c r="EM120" s="43" t="s">
        <v>0</v>
      </c>
      <c r="EN120" s="16" t="str">
        <f t="shared" si="92"/>
        <v/>
      </c>
      <c r="EO120" s="43" t="s">
        <v>0</v>
      </c>
      <c r="EP120" s="167" t="str">
        <f t="shared" si="159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3"/>
        <v/>
      </c>
      <c r="P121" s="43"/>
      <c r="Q121" s="48" t="str">
        <f t="shared" si="94"/>
        <v/>
      </c>
      <c r="R121" s="69" t="str">
        <f>IF(Q121="","",IF(COUNTIF(Q$12:Q120,Q121)=0,R120+1,R120))</f>
        <v/>
      </c>
      <c r="S121" s="69" t="str">
        <f t="shared" si="95"/>
        <v/>
      </c>
      <c r="T121" s="69" t="str">
        <f t="shared" si="96"/>
        <v/>
      </c>
      <c r="U121" s="62" t="str">
        <f t="shared" si="97"/>
        <v/>
      </c>
      <c r="V121" s="43" t="s">
        <v>0</v>
      </c>
      <c r="W121" s="209" t="str">
        <f t="shared" si="98"/>
        <v/>
      </c>
      <c r="X121" s="259" t="str">
        <f t="shared" si="99"/>
        <v/>
      </c>
      <c r="Y121" s="210" t="str">
        <f t="shared" si="81"/>
        <v/>
      </c>
      <c r="Z121" s="43" t="s">
        <v>0</v>
      </c>
      <c r="AA121" s="48" t="str">
        <f t="shared" si="100"/>
        <v/>
      </c>
      <c r="AB121" s="69" t="str">
        <f t="shared" si="101"/>
        <v/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/>
      </c>
      <c r="AK121" s="150" t="str">
        <f t="shared" si="105"/>
        <v/>
      </c>
      <c r="AL121" s="43"/>
      <c r="AM121" s="48" t="str">
        <f t="shared" si="106"/>
        <v/>
      </c>
      <c r="AN121" s="27" t="str">
        <f t="shared" si="107"/>
        <v/>
      </c>
      <c r="AO121" s="69" t="str">
        <f t="shared" si="108"/>
        <v/>
      </c>
      <c r="AP121" s="69" t="str">
        <f t="shared" si="109"/>
        <v/>
      </c>
      <c r="AQ121" s="27" t="str">
        <f t="shared" si="110"/>
        <v/>
      </c>
      <c r="AR121" s="62" t="str">
        <f t="shared" si="111"/>
        <v/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/>
      </c>
      <c r="BI121" s="27" t="str">
        <f t="shared" si="117"/>
        <v/>
      </c>
      <c r="BJ121" s="69" t="str">
        <f t="shared" si="118"/>
        <v/>
      </c>
      <c r="BK121" s="49" t="str">
        <f t="shared" si="119"/>
        <v/>
      </c>
      <c r="BL121" s="43" t="s">
        <v>0</v>
      </c>
      <c r="BM121" s="48" t="str">
        <f t="shared" si="120"/>
        <v/>
      </c>
      <c r="BN121" s="27" t="str">
        <f t="shared" si="121"/>
        <v/>
      </c>
      <c r="BO121" s="69" t="str">
        <f t="shared" si="122"/>
        <v/>
      </c>
      <c r="BP121" s="69" t="str">
        <f t="shared" si="83"/>
        <v/>
      </c>
      <c r="BQ121" s="27" t="str">
        <f t="shared" si="84"/>
        <v/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/>
      </c>
      <c r="CP121" s="69" t="str">
        <f t="shared" si="133"/>
        <v/>
      </c>
      <c r="CQ121" s="216" t="str">
        <f t="shared" si="134"/>
        <v/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 t="str">
        <f t="shared" si="85"/>
        <v/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/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/>
      </c>
      <c r="DI121" s="49" t="str">
        <f t="shared" si="140"/>
        <v/>
      </c>
      <c r="DJ121" s="43" t="s">
        <v>0</v>
      </c>
      <c r="DK121" s="48" t="str">
        <f t="shared" si="141"/>
        <v/>
      </c>
      <c r="DL121" s="49" t="str">
        <f t="shared" si="142"/>
        <v/>
      </c>
      <c r="DM121" s="43" t="s">
        <v>0</v>
      </c>
      <c r="DN121" s="48" t="str">
        <f t="shared" si="143"/>
        <v/>
      </c>
      <c r="DO121" s="49" t="str">
        <f t="shared" si="144"/>
        <v/>
      </c>
      <c r="DP121" s="43" t="s">
        <v>0</v>
      </c>
      <c r="DQ121" s="54" t="str">
        <f t="shared" si="145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6"/>
        <v/>
      </c>
      <c r="DU121" s="69" t="str">
        <f t="shared" si="89"/>
        <v/>
      </c>
      <c r="DV121" s="69" t="str">
        <f t="shared" si="147"/>
        <v/>
      </c>
      <c r="DW121" s="69" t="str">
        <f t="shared" si="148"/>
        <v/>
      </c>
      <c r="DX121" s="62" t="str">
        <f t="shared" si="149"/>
        <v/>
      </c>
      <c r="DY121" s="43" t="s">
        <v>0</v>
      </c>
      <c r="DZ121" s="54" t="str">
        <f>IF(AN121="","",MAX(DZ$12:DZ120)+1)</f>
        <v/>
      </c>
      <c r="EA121" s="69" t="str">
        <f t="shared" si="150"/>
        <v/>
      </c>
      <c r="EB121" s="69" t="str">
        <f t="shared" si="151"/>
        <v/>
      </c>
      <c r="EC121" s="69" t="str">
        <f t="shared" si="152"/>
        <v/>
      </c>
      <c r="ED121" s="69" t="str">
        <f t="shared" si="153"/>
        <v/>
      </c>
      <c r="EE121" s="69" t="str">
        <f t="shared" si="90"/>
        <v/>
      </c>
      <c r="EF121" s="69" t="str">
        <f t="shared" si="154"/>
        <v/>
      </c>
      <c r="EG121" s="69" t="str">
        <f t="shared" si="155"/>
        <v/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/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3"/>
        <v/>
      </c>
      <c r="P122" s="43"/>
      <c r="Q122" s="48" t="str">
        <f t="shared" si="94"/>
        <v/>
      </c>
      <c r="R122" s="69" t="str">
        <f>IF(Q122="","",IF(COUNTIF(Q$12:Q121,Q122)=0,R121+1,R121))</f>
        <v/>
      </c>
      <c r="S122" s="69" t="str">
        <f t="shared" si="95"/>
        <v/>
      </c>
      <c r="T122" s="69" t="str">
        <f t="shared" si="96"/>
        <v/>
      </c>
      <c r="U122" s="62" t="str">
        <f t="shared" si="97"/>
        <v/>
      </c>
      <c r="V122" s="43" t="s">
        <v>0</v>
      </c>
      <c r="W122" s="209" t="str">
        <f t="shared" si="98"/>
        <v/>
      </c>
      <c r="X122" s="259" t="str">
        <f t="shared" si="99"/>
        <v/>
      </c>
      <c r="Y122" s="210" t="str">
        <f t="shared" si="81"/>
        <v/>
      </c>
      <c r="Z122" s="43" t="s">
        <v>0</v>
      </c>
      <c r="AA122" s="48" t="str">
        <f t="shared" si="100"/>
        <v/>
      </c>
      <c r="AB122" s="69" t="str">
        <f t="shared" si="101"/>
        <v/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/>
      </c>
      <c r="AK122" s="150" t="str">
        <f t="shared" si="105"/>
        <v/>
      </c>
      <c r="AL122" s="43"/>
      <c r="AM122" s="48" t="str">
        <f t="shared" si="106"/>
        <v/>
      </c>
      <c r="AN122" s="27" t="str">
        <f t="shared" si="107"/>
        <v/>
      </c>
      <c r="AO122" s="69" t="str">
        <f t="shared" si="108"/>
        <v/>
      </c>
      <c r="AP122" s="69" t="str">
        <f t="shared" si="109"/>
        <v/>
      </c>
      <c r="AQ122" s="27" t="str">
        <f t="shared" si="110"/>
        <v/>
      </c>
      <c r="AR122" s="62" t="str">
        <f t="shared" si="111"/>
        <v/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/>
      </c>
      <c r="BI122" s="27" t="str">
        <f t="shared" si="117"/>
        <v/>
      </c>
      <c r="BJ122" s="69" t="str">
        <f t="shared" si="118"/>
        <v/>
      </c>
      <c r="BK122" s="49" t="str">
        <f t="shared" si="119"/>
        <v/>
      </c>
      <c r="BL122" s="43" t="s">
        <v>0</v>
      </c>
      <c r="BM122" s="48" t="str">
        <f t="shared" si="120"/>
        <v/>
      </c>
      <c r="BN122" s="27" t="str">
        <f t="shared" si="121"/>
        <v/>
      </c>
      <c r="BO122" s="69" t="str">
        <f t="shared" si="122"/>
        <v/>
      </c>
      <c r="BP122" s="69" t="str">
        <f t="shared" si="83"/>
        <v/>
      </c>
      <c r="BQ122" s="27" t="str">
        <f t="shared" si="84"/>
        <v/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/>
      </c>
      <c r="CP122" s="69" t="str">
        <f t="shared" si="133"/>
        <v/>
      </c>
      <c r="CQ122" s="216" t="str">
        <f t="shared" si="134"/>
        <v/>
      </c>
      <c r="CR122" s="217" t="str">
        <f t="shared" si="160"/>
        <v/>
      </c>
      <c r="CS122" s="150" t="str">
        <f t="shared" si="85"/>
        <v/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/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/>
      </c>
      <c r="DI122" s="49" t="str">
        <f t="shared" si="140"/>
        <v/>
      </c>
      <c r="DJ122" s="43" t="s">
        <v>0</v>
      </c>
      <c r="DK122" s="48" t="str">
        <f t="shared" si="141"/>
        <v/>
      </c>
      <c r="DL122" s="49" t="str">
        <f t="shared" si="142"/>
        <v/>
      </c>
      <c r="DM122" s="43" t="s">
        <v>0</v>
      </c>
      <c r="DN122" s="48" t="str">
        <f t="shared" si="143"/>
        <v/>
      </c>
      <c r="DO122" s="49" t="str">
        <f t="shared" si="144"/>
        <v/>
      </c>
      <c r="DP122" s="43" t="s">
        <v>0</v>
      </c>
      <c r="DQ122" s="54" t="str">
        <f t="shared" si="145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6"/>
        <v/>
      </c>
      <c r="DU122" s="69" t="str">
        <f t="shared" si="89"/>
        <v/>
      </c>
      <c r="DV122" s="69" t="str">
        <f t="shared" si="147"/>
        <v/>
      </c>
      <c r="DW122" s="69" t="str">
        <f t="shared" si="148"/>
        <v/>
      </c>
      <c r="DX122" s="62" t="str">
        <f t="shared" si="149"/>
        <v/>
      </c>
      <c r="DY122" s="43" t="s">
        <v>0</v>
      </c>
      <c r="DZ122" s="54" t="str">
        <f>IF(AN122="","",MAX(DZ$12:DZ121)+1)</f>
        <v/>
      </c>
      <c r="EA122" s="69" t="str">
        <f t="shared" si="150"/>
        <v/>
      </c>
      <c r="EB122" s="69" t="str">
        <f t="shared" si="151"/>
        <v/>
      </c>
      <c r="EC122" s="69" t="str">
        <f t="shared" si="152"/>
        <v/>
      </c>
      <c r="ED122" s="69" t="str">
        <f t="shared" si="153"/>
        <v/>
      </c>
      <c r="EE122" s="69" t="str">
        <f t="shared" si="90"/>
        <v/>
      </c>
      <c r="EF122" s="69" t="str">
        <f t="shared" si="154"/>
        <v/>
      </c>
      <c r="EG122" s="69" t="str">
        <f t="shared" si="155"/>
        <v/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/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3"/>
        <v/>
      </c>
      <c r="P123" s="43"/>
      <c r="Q123" s="48" t="str">
        <f t="shared" si="94"/>
        <v/>
      </c>
      <c r="R123" s="69" t="str">
        <f>IF(Q123="","",IF(COUNTIF(Q$12:Q122,Q123)=0,R122+1,R122))</f>
        <v/>
      </c>
      <c r="S123" s="69" t="str">
        <f t="shared" si="95"/>
        <v/>
      </c>
      <c r="T123" s="69" t="str">
        <f t="shared" si="96"/>
        <v/>
      </c>
      <c r="U123" s="62" t="str">
        <f t="shared" si="97"/>
        <v/>
      </c>
      <c r="V123" s="43" t="s">
        <v>0</v>
      </c>
      <c r="W123" s="209" t="str">
        <f t="shared" si="98"/>
        <v/>
      </c>
      <c r="X123" s="259" t="str">
        <f t="shared" si="99"/>
        <v/>
      </c>
      <c r="Y123" s="210" t="str">
        <f t="shared" si="81"/>
        <v/>
      </c>
      <c r="Z123" s="43" t="s">
        <v>0</v>
      </c>
      <c r="AA123" s="48" t="str">
        <f t="shared" si="100"/>
        <v/>
      </c>
      <c r="AB123" s="69" t="str">
        <f t="shared" si="101"/>
        <v/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/>
      </c>
      <c r="AK123" s="150" t="str">
        <f t="shared" si="105"/>
        <v/>
      </c>
      <c r="AL123" s="43"/>
      <c r="AM123" s="48" t="str">
        <f t="shared" si="106"/>
        <v/>
      </c>
      <c r="AN123" s="27" t="str">
        <f t="shared" si="107"/>
        <v/>
      </c>
      <c r="AO123" s="69" t="str">
        <f t="shared" si="108"/>
        <v/>
      </c>
      <c r="AP123" s="69" t="str">
        <f t="shared" si="109"/>
        <v/>
      </c>
      <c r="AQ123" s="27" t="str">
        <f t="shared" si="110"/>
        <v/>
      </c>
      <c r="AR123" s="62" t="str">
        <f t="shared" si="111"/>
        <v/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/>
      </c>
      <c r="BI123" s="27" t="str">
        <f t="shared" si="117"/>
        <v/>
      </c>
      <c r="BJ123" s="69" t="str">
        <f t="shared" si="118"/>
        <v/>
      </c>
      <c r="BK123" s="49" t="str">
        <f t="shared" si="119"/>
        <v/>
      </c>
      <c r="BL123" s="43" t="s">
        <v>0</v>
      </c>
      <c r="BM123" s="48" t="str">
        <f t="shared" si="120"/>
        <v/>
      </c>
      <c r="BN123" s="27" t="str">
        <f t="shared" si="121"/>
        <v/>
      </c>
      <c r="BO123" s="69" t="str">
        <f t="shared" si="122"/>
        <v/>
      </c>
      <c r="BP123" s="69" t="str">
        <f t="shared" si="83"/>
        <v/>
      </c>
      <c r="BQ123" s="27" t="str">
        <f t="shared" si="84"/>
        <v/>
      </c>
      <c r="BR123" s="27" t="str" cm="1">
        <f t="array" ref="BR123">IFERROR(""&amp;INDEX(regNatjecatelj_klub,DI123),"")</f>
        <v/>
      </c>
      <c r="BS123" s="82" t="str">
        <f t="shared" si="123"/>
        <v/>
      </c>
      <c r="BT123" s="62" t="str">
        <f t="shared" si="124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/>
      </c>
      <c r="CP123" s="69" t="str">
        <f t="shared" si="133"/>
        <v/>
      </c>
      <c r="CQ123" s="216" t="str">
        <f t="shared" si="134"/>
        <v/>
      </c>
      <c r="CR123" s="217" t="str">
        <f t="shared" si="160"/>
        <v/>
      </c>
      <c r="CS123" s="150" t="str">
        <f t="shared" si="85"/>
        <v/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/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/>
      </c>
      <c r="DI123" s="49" t="str">
        <f t="shared" si="140"/>
        <v/>
      </c>
      <c r="DJ123" s="43" t="s">
        <v>0</v>
      </c>
      <c r="DK123" s="48" t="str">
        <f t="shared" si="141"/>
        <v/>
      </c>
      <c r="DL123" s="49" t="str">
        <f t="shared" si="142"/>
        <v/>
      </c>
      <c r="DM123" s="43" t="s">
        <v>0</v>
      </c>
      <c r="DN123" s="48" t="str">
        <f t="shared" si="143"/>
        <v/>
      </c>
      <c r="DO123" s="49" t="str">
        <f t="shared" si="144"/>
        <v/>
      </c>
      <c r="DP123" s="43" t="s">
        <v>0</v>
      </c>
      <c r="DQ123" s="54" t="str">
        <f t="shared" si="145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6"/>
        <v/>
      </c>
      <c r="DU123" s="69" t="str">
        <f t="shared" si="89"/>
        <v/>
      </c>
      <c r="DV123" s="69" t="str">
        <f t="shared" si="147"/>
        <v/>
      </c>
      <c r="DW123" s="69" t="str">
        <f t="shared" si="148"/>
        <v/>
      </c>
      <c r="DX123" s="62" t="str">
        <f t="shared" si="149"/>
        <v/>
      </c>
      <c r="DY123" s="43" t="s">
        <v>0</v>
      </c>
      <c r="DZ123" s="54" t="str">
        <f>IF(AN123="","",MAX(DZ$12:DZ122)+1)</f>
        <v/>
      </c>
      <c r="EA123" s="69" t="str">
        <f t="shared" si="150"/>
        <v/>
      </c>
      <c r="EB123" s="69" t="str">
        <f t="shared" si="151"/>
        <v/>
      </c>
      <c r="EC123" s="69" t="str">
        <f t="shared" si="152"/>
        <v/>
      </c>
      <c r="ED123" s="69" t="str">
        <f t="shared" si="153"/>
        <v/>
      </c>
      <c r="EE123" s="69" t="str">
        <f t="shared" si="90"/>
        <v/>
      </c>
      <c r="EF123" s="69" t="str">
        <f t="shared" si="154"/>
        <v/>
      </c>
      <c r="EG123" s="69" t="str">
        <f t="shared" si="155"/>
        <v/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/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3"/>
        <v/>
      </c>
      <c r="P124" s="43"/>
      <c r="Q124" s="48" t="str">
        <f t="shared" si="94"/>
        <v/>
      </c>
      <c r="R124" s="69" t="str">
        <f>IF(Q124="","",IF(COUNTIF(Q$12:Q123,Q124)=0,R123+1,R123))</f>
        <v/>
      </c>
      <c r="S124" s="69" t="str">
        <f t="shared" si="95"/>
        <v/>
      </c>
      <c r="T124" s="69" t="str">
        <f t="shared" si="96"/>
        <v/>
      </c>
      <c r="U124" s="62" t="str">
        <f t="shared" si="97"/>
        <v/>
      </c>
      <c r="V124" s="43" t="s">
        <v>0</v>
      </c>
      <c r="W124" s="209" t="str">
        <f t="shared" si="98"/>
        <v/>
      </c>
      <c r="X124" s="259" t="str">
        <f t="shared" si="99"/>
        <v/>
      </c>
      <c r="Y124" s="210" t="str">
        <f t="shared" si="81"/>
        <v/>
      </c>
      <c r="Z124" s="43" t="s">
        <v>0</v>
      </c>
      <c r="AA124" s="48" t="str">
        <f t="shared" si="100"/>
        <v/>
      </c>
      <c r="AB124" s="69" t="str">
        <f t="shared" si="101"/>
        <v/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/>
      </c>
      <c r="AK124" s="150" t="str">
        <f t="shared" si="105"/>
        <v/>
      </c>
      <c r="AL124" s="43"/>
      <c r="AM124" s="48" t="str">
        <f t="shared" si="106"/>
        <v/>
      </c>
      <c r="AN124" s="27" t="str">
        <f t="shared" si="107"/>
        <v/>
      </c>
      <c r="AO124" s="69" t="str">
        <f t="shared" si="108"/>
        <v/>
      </c>
      <c r="AP124" s="69" t="str">
        <f t="shared" si="109"/>
        <v/>
      </c>
      <c r="AQ124" s="27" t="str">
        <f t="shared" si="110"/>
        <v/>
      </c>
      <c r="AR124" s="62" t="str">
        <f t="shared" si="111"/>
        <v/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/>
      </c>
      <c r="BI124" s="27" t="str">
        <f t="shared" si="117"/>
        <v/>
      </c>
      <c r="BJ124" s="69" t="str">
        <f t="shared" si="118"/>
        <v/>
      </c>
      <c r="BK124" s="49" t="str">
        <f t="shared" si="119"/>
        <v/>
      </c>
      <c r="BL124" s="43" t="s">
        <v>0</v>
      </c>
      <c r="BM124" s="48" t="str">
        <f t="shared" si="120"/>
        <v/>
      </c>
      <c r="BN124" s="27" t="str">
        <f t="shared" si="121"/>
        <v/>
      </c>
      <c r="BO124" s="69" t="str">
        <f t="shared" si="122"/>
        <v/>
      </c>
      <c r="BP124" s="69" t="str">
        <f t="shared" si="83"/>
        <v/>
      </c>
      <c r="BQ124" s="27" t="str">
        <f t="shared" si="84"/>
        <v/>
      </c>
      <c r="BR124" s="27" t="str" cm="1">
        <f t="array" ref="BR124">IFERROR(""&amp;INDEX(regNatjecatelj_klub,DI124),"")</f>
        <v/>
      </c>
      <c r="BS124" s="82" t="str">
        <f t="shared" si="123"/>
        <v/>
      </c>
      <c r="BT124" s="62" t="str">
        <f t="shared" si="124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/>
      </c>
      <c r="CP124" s="69" t="str">
        <f t="shared" si="133"/>
        <v/>
      </c>
      <c r="CQ124" s="216" t="str">
        <f t="shared" si="134"/>
        <v/>
      </c>
      <c r="CR124" s="217" t="str">
        <f t="shared" si="160"/>
        <v/>
      </c>
      <c r="CS124" s="150" t="str">
        <f t="shared" si="85"/>
        <v/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/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/>
      </c>
      <c r="DI124" s="49" t="str">
        <f t="shared" si="140"/>
        <v/>
      </c>
      <c r="DJ124" s="43" t="s">
        <v>0</v>
      </c>
      <c r="DK124" s="48" t="str">
        <f t="shared" si="141"/>
        <v/>
      </c>
      <c r="DL124" s="49" t="str">
        <f t="shared" si="142"/>
        <v/>
      </c>
      <c r="DM124" s="43" t="s">
        <v>0</v>
      </c>
      <c r="DN124" s="48" t="str">
        <f t="shared" si="143"/>
        <v/>
      </c>
      <c r="DO124" s="49" t="str">
        <f t="shared" si="144"/>
        <v/>
      </c>
      <c r="DP124" s="43" t="s">
        <v>0</v>
      </c>
      <c r="DQ124" s="54" t="str">
        <f t="shared" si="145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6"/>
        <v/>
      </c>
      <c r="DU124" s="69" t="str">
        <f t="shared" si="89"/>
        <v/>
      </c>
      <c r="DV124" s="69" t="str">
        <f t="shared" si="147"/>
        <v/>
      </c>
      <c r="DW124" s="69" t="str">
        <f t="shared" si="148"/>
        <v/>
      </c>
      <c r="DX124" s="62" t="str">
        <f t="shared" si="149"/>
        <v/>
      </c>
      <c r="DY124" s="43" t="s">
        <v>0</v>
      </c>
      <c r="DZ124" s="54" t="str">
        <f>IF(AN124="","",MAX(DZ$12:DZ123)+1)</f>
        <v/>
      </c>
      <c r="EA124" s="69" t="str">
        <f t="shared" si="150"/>
        <v/>
      </c>
      <c r="EB124" s="69" t="str">
        <f t="shared" si="151"/>
        <v/>
      </c>
      <c r="EC124" s="69" t="str">
        <f t="shared" si="152"/>
        <v/>
      </c>
      <c r="ED124" s="69" t="str">
        <f t="shared" si="153"/>
        <v/>
      </c>
      <c r="EE124" s="69" t="str">
        <f t="shared" si="90"/>
        <v/>
      </c>
      <c r="EF124" s="69" t="str">
        <f t="shared" si="154"/>
        <v/>
      </c>
      <c r="EG124" s="69" t="str">
        <f t="shared" si="155"/>
        <v/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/>
      </c>
      <c r="EM124" s="43" t="s">
        <v>0</v>
      </c>
      <c r="EN124" s="16" t="str">
        <f t="shared" si="92"/>
        <v/>
      </c>
      <c r="EO124" s="43" t="s">
        <v>0</v>
      </c>
      <c r="EP124" s="167" t="str">
        <f t="shared" si="159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3"/>
        <v/>
      </c>
      <c r="P125" s="43"/>
      <c r="Q125" s="48" t="str">
        <f t="shared" si="94"/>
        <v/>
      </c>
      <c r="R125" s="69" t="str">
        <f>IF(Q125="","",IF(COUNTIF(Q$12:Q124,Q125)=0,R124+1,R124))</f>
        <v/>
      </c>
      <c r="S125" s="69" t="str">
        <f t="shared" si="95"/>
        <v/>
      </c>
      <c r="T125" s="69" t="str">
        <f t="shared" si="96"/>
        <v/>
      </c>
      <c r="U125" s="62" t="str">
        <f t="shared" si="97"/>
        <v/>
      </c>
      <c r="V125" s="43" t="s">
        <v>0</v>
      </c>
      <c r="W125" s="209" t="str">
        <f t="shared" si="98"/>
        <v/>
      </c>
      <c r="X125" s="259" t="str">
        <f t="shared" si="99"/>
        <v/>
      </c>
      <c r="Y125" s="210" t="str">
        <f t="shared" si="81"/>
        <v/>
      </c>
      <c r="Z125" s="43" t="s">
        <v>0</v>
      </c>
      <c r="AA125" s="48" t="str">
        <f t="shared" si="100"/>
        <v/>
      </c>
      <c r="AB125" s="69" t="str">
        <f t="shared" si="101"/>
        <v/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/>
      </c>
      <c r="AK125" s="150" t="str">
        <f t="shared" si="105"/>
        <v/>
      </c>
      <c r="AL125" s="43"/>
      <c r="AM125" s="48" t="str">
        <f t="shared" si="106"/>
        <v/>
      </c>
      <c r="AN125" s="27" t="str">
        <f t="shared" si="107"/>
        <v/>
      </c>
      <c r="AO125" s="69" t="str">
        <f t="shared" si="108"/>
        <v/>
      </c>
      <c r="AP125" s="69" t="str">
        <f t="shared" si="109"/>
        <v/>
      </c>
      <c r="AQ125" s="27" t="str">
        <f t="shared" si="110"/>
        <v/>
      </c>
      <c r="AR125" s="62" t="str">
        <f t="shared" si="111"/>
        <v/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/>
      </c>
      <c r="BI125" s="27" t="str">
        <f t="shared" si="117"/>
        <v/>
      </c>
      <c r="BJ125" s="69" t="str">
        <f t="shared" si="118"/>
        <v/>
      </c>
      <c r="BK125" s="49" t="str">
        <f t="shared" si="119"/>
        <v/>
      </c>
      <c r="BL125" s="43" t="s">
        <v>0</v>
      </c>
      <c r="BM125" s="48" t="str">
        <f t="shared" si="120"/>
        <v/>
      </c>
      <c r="BN125" s="27" t="str">
        <f t="shared" si="121"/>
        <v/>
      </c>
      <c r="BO125" s="69" t="str">
        <f t="shared" si="122"/>
        <v/>
      </c>
      <c r="BP125" s="69" t="str">
        <f t="shared" si="83"/>
        <v/>
      </c>
      <c r="BQ125" s="27" t="str">
        <f t="shared" si="84"/>
        <v/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/>
      </c>
      <c r="CQ125" s="216" t="str">
        <f t="shared" si="134"/>
        <v/>
      </c>
      <c r="CR125" s="217" t="str">
        <f t="shared" si="160"/>
        <v/>
      </c>
      <c r="CS125" s="150" t="str">
        <f t="shared" si="85"/>
        <v/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/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89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90"/>
        <v/>
      </c>
      <c r="EF125" s="69" t="str">
        <f t="shared" si="154"/>
        <v/>
      </c>
      <c r="EG125" s="69" t="str">
        <f t="shared" si="155"/>
        <v/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3"/>
        <v/>
      </c>
      <c r="P126" s="43"/>
      <c r="Q126" s="48" t="str">
        <f t="shared" si="94"/>
        <v/>
      </c>
      <c r="R126" s="69" t="str">
        <f>IF(Q126="","",IF(COUNTIF(Q$12:Q125,Q126)=0,R125+1,R125))</f>
        <v/>
      </c>
      <c r="S126" s="69" t="str">
        <f t="shared" si="95"/>
        <v/>
      </c>
      <c r="T126" s="69" t="str">
        <f t="shared" si="96"/>
        <v/>
      </c>
      <c r="U126" s="62" t="str">
        <f t="shared" si="97"/>
        <v/>
      </c>
      <c r="V126" s="43" t="s">
        <v>0</v>
      </c>
      <c r="W126" s="209" t="str">
        <f t="shared" si="98"/>
        <v/>
      </c>
      <c r="X126" s="259" t="str">
        <f t="shared" si="99"/>
        <v/>
      </c>
      <c r="Y126" s="210" t="str">
        <f t="shared" si="81"/>
        <v/>
      </c>
      <c r="Z126" s="43" t="s">
        <v>0</v>
      </c>
      <c r="AA126" s="48" t="str">
        <f t="shared" si="100"/>
        <v/>
      </c>
      <c r="AB126" s="69" t="str">
        <f t="shared" si="101"/>
        <v/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/>
      </c>
      <c r="AK126" s="150" t="str">
        <f t="shared" si="105"/>
        <v/>
      </c>
      <c r="AL126" s="43"/>
      <c r="AM126" s="48" t="str">
        <f t="shared" si="106"/>
        <v/>
      </c>
      <c r="AN126" s="27" t="str">
        <f t="shared" si="107"/>
        <v/>
      </c>
      <c r="AO126" s="69" t="str">
        <f t="shared" si="108"/>
        <v/>
      </c>
      <c r="AP126" s="69" t="str">
        <f t="shared" si="109"/>
        <v/>
      </c>
      <c r="AQ126" s="27" t="str">
        <f t="shared" si="110"/>
        <v/>
      </c>
      <c r="AR126" s="62" t="str">
        <f t="shared" si="111"/>
        <v/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/>
      </c>
      <c r="BI126" s="27" t="str">
        <f t="shared" si="117"/>
        <v/>
      </c>
      <c r="BJ126" s="69" t="str">
        <f t="shared" si="118"/>
        <v/>
      </c>
      <c r="BK126" s="49" t="str">
        <f t="shared" si="119"/>
        <v/>
      </c>
      <c r="BL126" s="43" t="s">
        <v>0</v>
      </c>
      <c r="BM126" s="48" t="str">
        <f t="shared" si="120"/>
        <v/>
      </c>
      <c r="BN126" s="27" t="str">
        <f t="shared" si="121"/>
        <v/>
      </c>
      <c r="BO126" s="69" t="str">
        <f t="shared" si="122"/>
        <v/>
      </c>
      <c r="BP126" s="69" t="str">
        <f t="shared" si="83"/>
        <v/>
      </c>
      <c r="BQ126" s="27" t="str">
        <f t="shared" si="84"/>
        <v/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/>
      </c>
      <c r="CQ126" s="216" t="str">
        <f t="shared" si="134"/>
        <v/>
      </c>
      <c r="CR126" s="217" t="str">
        <f t="shared" si="160"/>
        <v/>
      </c>
      <c r="CS126" s="150" t="str">
        <f t="shared" si="85"/>
        <v/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/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/>
      </c>
      <c r="DI126" s="49" t="str">
        <f t="shared" si="140"/>
        <v/>
      </c>
      <c r="DJ126" s="43" t="s">
        <v>0</v>
      </c>
      <c r="DK126" s="48" t="str">
        <f t="shared" si="141"/>
        <v/>
      </c>
      <c r="DL126" s="49" t="str">
        <f t="shared" si="142"/>
        <v/>
      </c>
      <c r="DM126" s="43" t="s">
        <v>0</v>
      </c>
      <c r="DN126" s="48" t="str">
        <f t="shared" si="143"/>
        <v/>
      </c>
      <c r="DO126" s="49" t="str">
        <f t="shared" si="144"/>
        <v/>
      </c>
      <c r="DP126" s="43" t="s">
        <v>0</v>
      </c>
      <c r="DQ126" s="54" t="str">
        <f t="shared" si="145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6"/>
        <v/>
      </c>
      <c r="DU126" s="69" t="str">
        <f t="shared" si="89"/>
        <v/>
      </c>
      <c r="DV126" s="69" t="str">
        <f t="shared" si="147"/>
        <v/>
      </c>
      <c r="DW126" s="69" t="str">
        <f t="shared" si="148"/>
        <v/>
      </c>
      <c r="DX126" s="62" t="str">
        <f t="shared" si="149"/>
        <v/>
      </c>
      <c r="DY126" s="43" t="s">
        <v>0</v>
      </c>
      <c r="DZ126" s="54" t="str">
        <f>IF(AN126="","",MAX(DZ$12:DZ125)+1)</f>
        <v/>
      </c>
      <c r="EA126" s="69" t="str">
        <f t="shared" si="150"/>
        <v/>
      </c>
      <c r="EB126" s="69" t="str">
        <f t="shared" si="151"/>
        <v/>
      </c>
      <c r="EC126" s="69" t="str">
        <f t="shared" si="152"/>
        <v/>
      </c>
      <c r="ED126" s="69" t="str">
        <f t="shared" si="153"/>
        <v/>
      </c>
      <c r="EE126" s="69" t="str">
        <f t="shared" si="90"/>
        <v/>
      </c>
      <c r="EF126" s="69" t="str">
        <f t="shared" si="154"/>
        <v/>
      </c>
      <c r="EG126" s="69" t="str">
        <f t="shared" si="155"/>
        <v/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/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3"/>
        <v/>
      </c>
      <c r="P127" s="43"/>
      <c r="Q127" s="48" t="str">
        <f t="shared" si="94"/>
        <v/>
      </c>
      <c r="R127" s="69" t="str">
        <f>IF(Q127="","",IF(COUNTIF(Q$12:Q126,Q127)=0,R126+1,R126))</f>
        <v/>
      </c>
      <c r="S127" s="69" t="str">
        <f t="shared" si="95"/>
        <v/>
      </c>
      <c r="T127" s="69" t="str">
        <f t="shared" si="96"/>
        <v/>
      </c>
      <c r="U127" s="62" t="str">
        <f t="shared" si="97"/>
        <v/>
      </c>
      <c r="V127" s="43" t="s">
        <v>0</v>
      </c>
      <c r="W127" s="209" t="str">
        <f t="shared" si="98"/>
        <v/>
      </c>
      <c r="X127" s="259" t="str">
        <f t="shared" si="99"/>
        <v/>
      </c>
      <c r="Y127" s="210" t="str">
        <f t="shared" si="81"/>
        <v/>
      </c>
      <c r="Z127" s="43" t="s">
        <v>0</v>
      </c>
      <c r="AA127" s="48" t="str">
        <f t="shared" si="100"/>
        <v/>
      </c>
      <c r="AB127" s="69" t="str">
        <f t="shared" si="101"/>
        <v/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/>
      </c>
      <c r="AK127" s="150" t="str">
        <f t="shared" si="105"/>
        <v/>
      </c>
      <c r="AL127" s="43"/>
      <c r="AM127" s="48" t="str">
        <f t="shared" si="106"/>
        <v/>
      </c>
      <c r="AN127" s="27" t="str">
        <f t="shared" si="107"/>
        <v/>
      </c>
      <c r="AO127" s="69" t="str">
        <f t="shared" si="108"/>
        <v/>
      </c>
      <c r="AP127" s="69" t="str">
        <f t="shared" si="109"/>
        <v/>
      </c>
      <c r="AQ127" s="27" t="str">
        <f t="shared" si="110"/>
        <v/>
      </c>
      <c r="AR127" s="62" t="str">
        <f t="shared" si="111"/>
        <v/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/>
      </c>
      <c r="BI127" s="27" t="str">
        <f t="shared" si="117"/>
        <v/>
      </c>
      <c r="BJ127" s="69" t="str">
        <f t="shared" si="118"/>
        <v/>
      </c>
      <c r="BK127" s="49" t="str">
        <f t="shared" si="119"/>
        <v/>
      </c>
      <c r="BL127" s="43" t="s">
        <v>0</v>
      </c>
      <c r="BM127" s="48" t="str">
        <f t="shared" si="120"/>
        <v/>
      </c>
      <c r="BN127" s="27" t="str">
        <f t="shared" si="121"/>
        <v/>
      </c>
      <c r="BO127" s="69" t="str">
        <f t="shared" si="122"/>
        <v/>
      </c>
      <c r="BP127" s="69" t="str">
        <f t="shared" si="83"/>
        <v/>
      </c>
      <c r="BQ127" s="27" t="str">
        <f t="shared" si="84"/>
        <v/>
      </c>
      <c r="BR127" s="27" t="str" cm="1">
        <f t="array" ref="BR127">IFERROR(""&amp;INDEX(regNatjecatelj_klub,DI127),"")</f>
        <v/>
      </c>
      <c r="BS127" s="82" t="str">
        <f t="shared" si="123"/>
        <v/>
      </c>
      <c r="BT127" s="62" t="str">
        <f t="shared" si="124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/>
      </c>
      <c r="CP127" s="69" t="str">
        <f t="shared" si="133"/>
        <v/>
      </c>
      <c r="CQ127" s="216" t="str">
        <f t="shared" si="134"/>
        <v/>
      </c>
      <c r="CR127" s="217" t="str">
        <f t="shared" si="160"/>
        <v/>
      </c>
      <c r="CS127" s="150" t="str">
        <f t="shared" si="85"/>
        <v/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/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/>
      </c>
      <c r="DI127" s="49" t="str">
        <f t="shared" si="140"/>
        <v/>
      </c>
      <c r="DJ127" s="43" t="s">
        <v>0</v>
      </c>
      <c r="DK127" s="48" t="str">
        <f t="shared" si="141"/>
        <v/>
      </c>
      <c r="DL127" s="49" t="str">
        <f t="shared" si="142"/>
        <v/>
      </c>
      <c r="DM127" s="43" t="s">
        <v>0</v>
      </c>
      <c r="DN127" s="48" t="str">
        <f t="shared" si="143"/>
        <v/>
      </c>
      <c r="DO127" s="49" t="str">
        <f t="shared" si="144"/>
        <v/>
      </c>
      <c r="DP127" s="43" t="s">
        <v>0</v>
      </c>
      <c r="DQ127" s="54" t="str">
        <f t="shared" si="145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6"/>
        <v/>
      </c>
      <c r="DU127" s="69" t="str">
        <f t="shared" si="89"/>
        <v/>
      </c>
      <c r="DV127" s="69" t="str">
        <f t="shared" si="147"/>
        <v/>
      </c>
      <c r="DW127" s="69" t="str">
        <f t="shared" si="148"/>
        <v/>
      </c>
      <c r="DX127" s="62" t="str">
        <f t="shared" si="149"/>
        <v/>
      </c>
      <c r="DY127" s="43" t="s">
        <v>0</v>
      </c>
      <c r="DZ127" s="54" t="str">
        <f>IF(AN127="","",MAX(DZ$12:DZ126)+1)</f>
        <v/>
      </c>
      <c r="EA127" s="69" t="str">
        <f t="shared" si="150"/>
        <v/>
      </c>
      <c r="EB127" s="69" t="str">
        <f t="shared" si="151"/>
        <v/>
      </c>
      <c r="EC127" s="69" t="str">
        <f t="shared" si="152"/>
        <v/>
      </c>
      <c r="ED127" s="69" t="str">
        <f t="shared" si="153"/>
        <v/>
      </c>
      <c r="EE127" s="69" t="str">
        <f t="shared" si="90"/>
        <v/>
      </c>
      <c r="EF127" s="69" t="str">
        <f t="shared" si="154"/>
        <v/>
      </c>
      <c r="EG127" s="69" t="str">
        <f t="shared" si="155"/>
        <v/>
      </c>
      <c r="EH127" s="69" t="str">
        <f t="shared" si="91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/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3"/>
        <v/>
      </c>
      <c r="P128" s="43"/>
      <c r="Q128" s="48" t="str">
        <f t="shared" si="94"/>
        <v/>
      </c>
      <c r="R128" s="69" t="str">
        <f>IF(Q128="","",IF(COUNTIF(Q$12:Q127,Q128)=0,R127+1,R127))</f>
        <v/>
      </c>
      <c r="S128" s="69" t="str">
        <f t="shared" si="95"/>
        <v/>
      </c>
      <c r="T128" s="69" t="str">
        <f t="shared" si="96"/>
        <v/>
      </c>
      <c r="U128" s="62" t="str">
        <f t="shared" si="97"/>
        <v/>
      </c>
      <c r="V128" s="43" t="s">
        <v>0</v>
      </c>
      <c r="W128" s="209" t="str">
        <f t="shared" si="98"/>
        <v/>
      </c>
      <c r="X128" s="259" t="str">
        <f t="shared" si="99"/>
        <v/>
      </c>
      <c r="Y128" s="210" t="str">
        <f t="shared" si="81"/>
        <v/>
      </c>
      <c r="Z128" s="43" t="s">
        <v>0</v>
      </c>
      <c r="AA128" s="48" t="str">
        <f t="shared" si="100"/>
        <v/>
      </c>
      <c r="AB128" s="69" t="str">
        <f t="shared" si="101"/>
        <v/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/>
      </c>
      <c r="AK128" s="150" t="str">
        <f t="shared" si="105"/>
        <v/>
      </c>
      <c r="AL128" s="43"/>
      <c r="AM128" s="48" t="str">
        <f t="shared" si="106"/>
        <v/>
      </c>
      <c r="AN128" s="27" t="str">
        <f t="shared" si="107"/>
        <v/>
      </c>
      <c r="AO128" s="69" t="str">
        <f t="shared" si="108"/>
        <v/>
      </c>
      <c r="AP128" s="69" t="str">
        <f t="shared" si="109"/>
        <v/>
      </c>
      <c r="AQ128" s="27" t="str">
        <f t="shared" si="110"/>
        <v/>
      </c>
      <c r="AR128" s="62" t="str">
        <f t="shared" si="111"/>
        <v/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/>
      </c>
      <c r="BI128" s="27" t="str">
        <f t="shared" si="117"/>
        <v/>
      </c>
      <c r="BJ128" s="69" t="str">
        <f t="shared" si="118"/>
        <v/>
      </c>
      <c r="BK128" s="49" t="str">
        <f t="shared" si="119"/>
        <v/>
      </c>
      <c r="BL128" s="43" t="s">
        <v>0</v>
      </c>
      <c r="BM128" s="48" t="str">
        <f t="shared" si="120"/>
        <v/>
      </c>
      <c r="BN128" s="27" t="str">
        <f t="shared" si="121"/>
        <v/>
      </c>
      <c r="BO128" s="69" t="str">
        <f t="shared" si="122"/>
        <v/>
      </c>
      <c r="BP128" s="69" t="str">
        <f t="shared" si="83"/>
        <v/>
      </c>
      <c r="BQ128" s="27" t="str">
        <f t="shared" si="84"/>
        <v/>
      </c>
      <c r="BR128" s="27" t="str" cm="1">
        <f t="array" ref="BR128">IFERROR(""&amp;INDEX(regNatjecatelj_klub,DI128),"")</f>
        <v/>
      </c>
      <c r="BS128" s="82" t="str">
        <f t="shared" si="123"/>
        <v/>
      </c>
      <c r="BT128" s="62" t="str">
        <f t="shared" si="124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/>
      </c>
      <c r="CP128" s="69" t="str">
        <f t="shared" si="133"/>
        <v/>
      </c>
      <c r="CQ128" s="216" t="str">
        <f t="shared" si="134"/>
        <v/>
      </c>
      <c r="CR128" s="217" t="str">
        <f t="shared" si="160"/>
        <v/>
      </c>
      <c r="CS128" s="150" t="str">
        <f t="shared" si="85"/>
        <v/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/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/>
      </c>
      <c r="DI128" s="49" t="str">
        <f t="shared" si="140"/>
        <v/>
      </c>
      <c r="DJ128" s="43" t="s">
        <v>0</v>
      </c>
      <c r="DK128" s="48" t="str">
        <f t="shared" si="141"/>
        <v/>
      </c>
      <c r="DL128" s="49" t="str">
        <f t="shared" si="142"/>
        <v/>
      </c>
      <c r="DM128" s="43" t="s">
        <v>0</v>
      </c>
      <c r="DN128" s="48" t="str">
        <f t="shared" si="143"/>
        <v/>
      </c>
      <c r="DO128" s="49" t="str">
        <f t="shared" si="144"/>
        <v/>
      </c>
      <c r="DP128" s="43" t="s">
        <v>0</v>
      </c>
      <c r="DQ128" s="54" t="str">
        <f t="shared" si="145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6"/>
        <v/>
      </c>
      <c r="DU128" s="69" t="str">
        <f t="shared" si="89"/>
        <v/>
      </c>
      <c r="DV128" s="69" t="str">
        <f t="shared" si="147"/>
        <v/>
      </c>
      <c r="DW128" s="69" t="str">
        <f t="shared" si="148"/>
        <v/>
      </c>
      <c r="DX128" s="62" t="str">
        <f t="shared" si="149"/>
        <v/>
      </c>
      <c r="DY128" s="43" t="s">
        <v>0</v>
      </c>
      <c r="DZ128" s="54" t="str">
        <f>IF(AN128="","",MAX(DZ$12:DZ127)+1)</f>
        <v/>
      </c>
      <c r="EA128" s="69" t="str">
        <f t="shared" si="150"/>
        <v/>
      </c>
      <c r="EB128" s="69" t="str">
        <f t="shared" si="151"/>
        <v/>
      </c>
      <c r="EC128" s="69" t="str">
        <f t="shared" si="152"/>
        <v/>
      </c>
      <c r="ED128" s="69" t="str">
        <f t="shared" si="153"/>
        <v/>
      </c>
      <c r="EE128" s="69" t="str">
        <f t="shared" si="90"/>
        <v/>
      </c>
      <c r="EF128" s="69" t="str">
        <f t="shared" si="154"/>
        <v/>
      </c>
      <c r="EG128" s="69" t="str">
        <f t="shared" si="155"/>
        <v/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/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3"/>
        <v/>
      </c>
      <c r="P129" s="43"/>
      <c r="Q129" s="48" t="str">
        <f t="shared" si="94"/>
        <v/>
      </c>
      <c r="R129" s="69" t="str">
        <f>IF(Q129="","",IF(COUNTIF(Q$12:Q128,Q129)=0,R128+1,R128))</f>
        <v/>
      </c>
      <c r="S129" s="69" t="str">
        <f t="shared" si="95"/>
        <v/>
      </c>
      <c r="T129" s="69" t="str">
        <f t="shared" si="96"/>
        <v/>
      </c>
      <c r="U129" s="62" t="str">
        <f t="shared" si="97"/>
        <v/>
      </c>
      <c r="V129" s="43" t="s">
        <v>0</v>
      </c>
      <c r="W129" s="209" t="str">
        <f t="shared" si="98"/>
        <v/>
      </c>
      <c r="X129" s="259" t="str">
        <f t="shared" si="99"/>
        <v/>
      </c>
      <c r="Y129" s="210" t="str">
        <f t="shared" si="81"/>
        <v/>
      </c>
      <c r="Z129" s="43" t="s">
        <v>0</v>
      </c>
      <c r="AA129" s="48" t="str">
        <f t="shared" si="100"/>
        <v/>
      </c>
      <c r="AB129" s="69" t="str">
        <f t="shared" si="101"/>
        <v/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/>
      </c>
      <c r="AK129" s="150" t="str">
        <f t="shared" si="105"/>
        <v/>
      </c>
      <c r="AL129" s="43"/>
      <c r="AM129" s="48" t="str">
        <f t="shared" si="106"/>
        <v/>
      </c>
      <c r="AN129" s="27" t="str">
        <f t="shared" si="107"/>
        <v/>
      </c>
      <c r="AO129" s="69" t="str">
        <f t="shared" si="108"/>
        <v/>
      </c>
      <c r="AP129" s="69" t="str">
        <f t="shared" si="109"/>
        <v/>
      </c>
      <c r="AQ129" s="27" t="str">
        <f t="shared" si="110"/>
        <v/>
      </c>
      <c r="AR129" s="62" t="str">
        <f t="shared" si="111"/>
        <v/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/>
      </c>
      <c r="BI129" s="27" t="str">
        <f t="shared" si="117"/>
        <v/>
      </c>
      <c r="BJ129" s="69" t="str">
        <f t="shared" si="118"/>
        <v/>
      </c>
      <c r="BK129" s="49" t="str">
        <f t="shared" si="119"/>
        <v/>
      </c>
      <c r="BL129" s="43" t="s">
        <v>0</v>
      </c>
      <c r="BM129" s="48" t="str">
        <f t="shared" si="120"/>
        <v/>
      </c>
      <c r="BN129" s="27" t="str">
        <f t="shared" si="121"/>
        <v/>
      </c>
      <c r="BO129" s="69" t="str">
        <f t="shared" si="122"/>
        <v/>
      </c>
      <c r="BP129" s="69" t="str">
        <f t="shared" si="83"/>
        <v/>
      </c>
      <c r="BQ129" s="27" t="str">
        <f t="shared" si="84"/>
        <v/>
      </c>
      <c r="BR129" s="27" t="str" cm="1">
        <f t="array" ref="BR129">IFERROR(""&amp;INDEX(regNatjecatelj_klub,DI129),"")</f>
        <v/>
      </c>
      <c r="BS129" s="82" t="str">
        <f t="shared" si="123"/>
        <v/>
      </c>
      <c r="BT129" s="62" t="str">
        <f t="shared" si="124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/>
      </c>
      <c r="CP129" s="69" t="str">
        <f t="shared" si="133"/>
        <v/>
      </c>
      <c r="CQ129" s="216" t="str">
        <f t="shared" si="134"/>
        <v/>
      </c>
      <c r="CR129" s="217" t="str">
        <f t="shared" si="160"/>
        <v/>
      </c>
      <c r="CS129" s="150" t="str">
        <f t="shared" si="85"/>
        <v/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/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/>
      </c>
      <c r="DI129" s="49" t="str">
        <f t="shared" si="140"/>
        <v/>
      </c>
      <c r="DJ129" s="43" t="s">
        <v>0</v>
      </c>
      <c r="DK129" s="48" t="str">
        <f t="shared" si="141"/>
        <v/>
      </c>
      <c r="DL129" s="49" t="str">
        <f t="shared" si="142"/>
        <v/>
      </c>
      <c r="DM129" s="43" t="s">
        <v>0</v>
      </c>
      <c r="DN129" s="48" t="str">
        <f t="shared" si="143"/>
        <v/>
      </c>
      <c r="DO129" s="49" t="str">
        <f t="shared" si="144"/>
        <v/>
      </c>
      <c r="DP129" s="43" t="s">
        <v>0</v>
      </c>
      <c r="DQ129" s="54" t="str">
        <f t="shared" si="145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6"/>
        <v/>
      </c>
      <c r="DU129" s="69" t="str">
        <f t="shared" si="89"/>
        <v/>
      </c>
      <c r="DV129" s="69" t="str">
        <f t="shared" si="147"/>
        <v/>
      </c>
      <c r="DW129" s="69" t="str">
        <f t="shared" si="148"/>
        <v/>
      </c>
      <c r="DX129" s="62" t="str">
        <f t="shared" si="149"/>
        <v/>
      </c>
      <c r="DY129" s="43" t="s">
        <v>0</v>
      </c>
      <c r="DZ129" s="54" t="str">
        <f>IF(AN129="","",MAX(DZ$12:DZ128)+1)</f>
        <v/>
      </c>
      <c r="EA129" s="69" t="str">
        <f t="shared" si="150"/>
        <v/>
      </c>
      <c r="EB129" s="69" t="str">
        <f t="shared" si="151"/>
        <v/>
      </c>
      <c r="EC129" s="69" t="str">
        <f t="shared" si="152"/>
        <v/>
      </c>
      <c r="ED129" s="69" t="str">
        <f t="shared" si="153"/>
        <v/>
      </c>
      <c r="EE129" s="69" t="str">
        <f t="shared" si="90"/>
        <v/>
      </c>
      <c r="EF129" s="69" t="str">
        <f t="shared" si="154"/>
        <v/>
      </c>
      <c r="EG129" s="69" t="str">
        <f t="shared" si="155"/>
        <v/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/>
      </c>
      <c r="EM129" s="43" t="s">
        <v>0</v>
      </c>
      <c r="EN129" s="16" t="str">
        <f t="shared" si="92"/>
        <v/>
      </c>
      <c r="EO129" s="43" t="s">
        <v>0</v>
      </c>
      <c r="EP129" s="167" t="str">
        <f t="shared" si="159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3"/>
        <v/>
      </c>
      <c r="P130" s="43"/>
      <c r="Q130" s="48" t="str">
        <f t="shared" si="94"/>
        <v/>
      </c>
      <c r="R130" s="69" t="str">
        <f>IF(Q130="","",IF(COUNTIF(Q$12:Q129,Q130)=0,R129+1,R129))</f>
        <v/>
      </c>
      <c r="S130" s="69" t="str">
        <f t="shared" si="95"/>
        <v/>
      </c>
      <c r="T130" s="69" t="str">
        <f t="shared" si="96"/>
        <v/>
      </c>
      <c r="U130" s="62" t="str">
        <f t="shared" si="97"/>
        <v/>
      </c>
      <c r="V130" s="43" t="s">
        <v>0</v>
      </c>
      <c r="W130" s="209" t="str">
        <f t="shared" si="98"/>
        <v/>
      </c>
      <c r="X130" s="259" t="str">
        <f t="shared" si="99"/>
        <v/>
      </c>
      <c r="Y130" s="210" t="str">
        <f t="shared" si="81"/>
        <v/>
      </c>
      <c r="Z130" s="43" t="s">
        <v>0</v>
      </c>
      <c r="AA130" s="48" t="str">
        <f t="shared" si="100"/>
        <v/>
      </c>
      <c r="AB130" s="69" t="str">
        <f t="shared" si="101"/>
        <v/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/>
      </c>
      <c r="AK130" s="150" t="str">
        <f t="shared" si="105"/>
        <v/>
      </c>
      <c r="AL130" s="43"/>
      <c r="AM130" s="48" t="str">
        <f t="shared" si="106"/>
        <v/>
      </c>
      <c r="AN130" s="27" t="str">
        <f t="shared" si="107"/>
        <v/>
      </c>
      <c r="AO130" s="69" t="str">
        <f t="shared" si="108"/>
        <v/>
      </c>
      <c r="AP130" s="69" t="str">
        <f t="shared" si="109"/>
        <v/>
      </c>
      <c r="AQ130" s="27" t="str">
        <f t="shared" si="110"/>
        <v/>
      </c>
      <c r="AR130" s="62" t="str">
        <f t="shared" si="111"/>
        <v/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/>
      </c>
      <c r="BI130" s="27" t="str">
        <f t="shared" si="117"/>
        <v/>
      </c>
      <c r="BJ130" s="69" t="str">
        <f t="shared" si="118"/>
        <v/>
      </c>
      <c r="BK130" s="49" t="str">
        <f t="shared" si="119"/>
        <v/>
      </c>
      <c r="BL130" s="43" t="s">
        <v>0</v>
      </c>
      <c r="BM130" s="48" t="str">
        <f t="shared" si="120"/>
        <v/>
      </c>
      <c r="BN130" s="27" t="str">
        <f t="shared" si="121"/>
        <v/>
      </c>
      <c r="BO130" s="69" t="str">
        <f t="shared" si="122"/>
        <v/>
      </c>
      <c r="BP130" s="69" t="str">
        <f t="shared" si="83"/>
        <v/>
      </c>
      <c r="BQ130" s="27" t="str">
        <f t="shared" si="84"/>
        <v/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/>
      </c>
      <c r="CP130" s="69" t="str">
        <f t="shared" si="133"/>
        <v/>
      </c>
      <c r="CQ130" s="216" t="str">
        <f t="shared" si="134"/>
        <v/>
      </c>
      <c r="CR130" s="217" t="str">
        <f t="shared" si="160"/>
        <v/>
      </c>
      <c r="CS130" s="150" t="str">
        <f t="shared" si="85"/>
        <v/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/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89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90"/>
        <v/>
      </c>
      <c r="EF130" s="69" t="str">
        <f t="shared" si="154"/>
        <v/>
      </c>
      <c r="EG130" s="69" t="str">
        <f t="shared" si="155"/>
        <v/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3"/>
        <v/>
      </c>
      <c r="P131" s="43"/>
      <c r="Q131" s="48" t="str">
        <f t="shared" si="94"/>
        <v/>
      </c>
      <c r="R131" s="69" t="str">
        <f>IF(Q131="","",IF(COUNTIF(Q$12:Q130,Q131)=0,R130+1,R130))</f>
        <v/>
      </c>
      <c r="S131" s="69" t="str">
        <f t="shared" si="95"/>
        <v/>
      </c>
      <c r="T131" s="69" t="str">
        <f t="shared" si="96"/>
        <v/>
      </c>
      <c r="U131" s="62" t="str">
        <f t="shared" si="97"/>
        <v/>
      </c>
      <c r="V131" s="43" t="s">
        <v>0</v>
      </c>
      <c r="W131" s="209" t="str">
        <f t="shared" si="98"/>
        <v/>
      </c>
      <c r="X131" s="259" t="str">
        <f t="shared" si="99"/>
        <v/>
      </c>
      <c r="Y131" s="210" t="str">
        <f t="shared" si="81"/>
        <v/>
      </c>
      <c r="Z131" s="43" t="s">
        <v>0</v>
      </c>
      <c r="AA131" s="48" t="str">
        <f t="shared" si="100"/>
        <v/>
      </c>
      <c r="AB131" s="69" t="str">
        <f t="shared" si="101"/>
        <v/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/>
      </c>
      <c r="AK131" s="150" t="str">
        <f t="shared" si="105"/>
        <v/>
      </c>
      <c r="AL131" s="43"/>
      <c r="AM131" s="48" t="str">
        <f t="shared" si="106"/>
        <v/>
      </c>
      <c r="AN131" s="27" t="str">
        <f t="shared" si="107"/>
        <v/>
      </c>
      <c r="AO131" s="69" t="str">
        <f t="shared" si="108"/>
        <v/>
      </c>
      <c r="AP131" s="69" t="str">
        <f t="shared" si="109"/>
        <v/>
      </c>
      <c r="AQ131" s="27" t="str">
        <f t="shared" si="110"/>
        <v/>
      </c>
      <c r="AR131" s="62" t="str">
        <f t="shared" si="111"/>
        <v/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/>
      </c>
      <c r="BI131" s="27" t="str">
        <f t="shared" si="117"/>
        <v/>
      </c>
      <c r="BJ131" s="69" t="str">
        <f t="shared" si="118"/>
        <v/>
      </c>
      <c r="BK131" s="49" t="str">
        <f t="shared" si="119"/>
        <v/>
      </c>
      <c r="BL131" s="43" t="s">
        <v>0</v>
      </c>
      <c r="BM131" s="48" t="str">
        <f t="shared" si="120"/>
        <v/>
      </c>
      <c r="BN131" s="27" t="str">
        <f t="shared" si="121"/>
        <v/>
      </c>
      <c r="BO131" s="69" t="str">
        <f t="shared" si="122"/>
        <v/>
      </c>
      <c r="BP131" s="69" t="str">
        <f t="shared" si="83"/>
        <v/>
      </c>
      <c r="BQ131" s="27" t="str">
        <f t="shared" si="84"/>
        <v/>
      </c>
      <c r="BR131" s="27" t="str" cm="1">
        <f t="array" ref="BR131">IFERROR(""&amp;INDEX(regNatjecatelj_klub,DI131),"")</f>
        <v/>
      </c>
      <c r="BS131" s="82" t="str">
        <f t="shared" si="123"/>
        <v/>
      </c>
      <c r="BT131" s="62" t="str">
        <f t="shared" si="124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/>
      </c>
      <c r="CP131" s="69" t="str">
        <f t="shared" si="133"/>
        <v/>
      </c>
      <c r="CQ131" s="216" t="str">
        <f t="shared" si="134"/>
        <v/>
      </c>
      <c r="CR131" s="217" t="str">
        <f t="shared" si="160"/>
        <v/>
      </c>
      <c r="CS131" s="150" t="str">
        <f t="shared" si="85"/>
        <v/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/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/>
      </c>
      <c r="DI131" s="49" t="str">
        <f t="shared" si="140"/>
        <v/>
      </c>
      <c r="DJ131" s="43" t="s">
        <v>0</v>
      </c>
      <c r="DK131" s="48" t="str">
        <f t="shared" si="141"/>
        <v/>
      </c>
      <c r="DL131" s="49" t="str">
        <f t="shared" si="142"/>
        <v/>
      </c>
      <c r="DM131" s="43" t="s">
        <v>0</v>
      </c>
      <c r="DN131" s="48" t="str">
        <f t="shared" si="143"/>
        <v/>
      </c>
      <c r="DO131" s="49" t="str">
        <f t="shared" si="144"/>
        <v/>
      </c>
      <c r="DP131" s="43" t="s">
        <v>0</v>
      </c>
      <c r="DQ131" s="54" t="str">
        <f t="shared" si="145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6"/>
        <v/>
      </c>
      <c r="DU131" s="69" t="str">
        <f t="shared" si="89"/>
        <v/>
      </c>
      <c r="DV131" s="69" t="str">
        <f t="shared" si="147"/>
        <v/>
      </c>
      <c r="DW131" s="69" t="str">
        <f t="shared" si="148"/>
        <v/>
      </c>
      <c r="DX131" s="62" t="str">
        <f t="shared" si="149"/>
        <v/>
      </c>
      <c r="DY131" s="43" t="s">
        <v>0</v>
      </c>
      <c r="DZ131" s="54" t="str">
        <f>IF(AN131="","",MAX(DZ$12:DZ130)+1)</f>
        <v/>
      </c>
      <c r="EA131" s="69" t="str">
        <f t="shared" si="150"/>
        <v/>
      </c>
      <c r="EB131" s="69" t="str">
        <f t="shared" si="151"/>
        <v/>
      </c>
      <c r="EC131" s="69" t="str">
        <f t="shared" si="152"/>
        <v/>
      </c>
      <c r="ED131" s="69" t="str">
        <f t="shared" si="153"/>
        <v/>
      </c>
      <c r="EE131" s="69" t="str">
        <f t="shared" si="90"/>
        <v/>
      </c>
      <c r="EF131" s="69" t="str">
        <f t="shared" si="154"/>
        <v/>
      </c>
      <c r="EG131" s="69" t="str">
        <f t="shared" si="155"/>
        <v/>
      </c>
      <c r="EH131" s="69" t="str">
        <f t="shared" si="91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/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3"/>
        <v/>
      </c>
      <c r="P132" s="43"/>
      <c r="Q132" s="48" t="str">
        <f t="shared" si="94"/>
        <v/>
      </c>
      <c r="R132" s="69" t="str">
        <f>IF(Q132="","",IF(COUNTIF(Q$12:Q131,Q132)=0,R131+1,R131))</f>
        <v/>
      </c>
      <c r="S132" s="69" t="str">
        <f t="shared" si="95"/>
        <v/>
      </c>
      <c r="T132" s="69" t="str">
        <f t="shared" si="96"/>
        <v/>
      </c>
      <c r="U132" s="62" t="str">
        <f t="shared" si="97"/>
        <v/>
      </c>
      <c r="V132" s="43" t="s">
        <v>0</v>
      </c>
      <c r="W132" s="209" t="str">
        <f t="shared" si="98"/>
        <v/>
      </c>
      <c r="X132" s="259" t="str">
        <f t="shared" si="99"/>
        <v/>
      </c>
      <c r="Y132" s="210" t="str">
        <f t="shared" si="81"/>
        <v/>
      </c>
      <c r="Z132" s="43" t="s">
        <v>0</v>
      </c>
      <c r="AA132" s="48" t="str">
        <f t="shared" si="100"/>
        <v/>
      </c>
      <c r="AB132" s="69" t="str">
        <f t="shared" si="101"/>
        <v/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/>
      </c>
      <c r="AK132" s="150" t="str">
        <f t="shared" si="105"/>
        <v/>
      </c>
      <c r="AL132" s="43"/>
      <c r="AM132" s="48" t="str">
        <f t="shared" si="106"/>
        <v/>
      </c>
      <c r="AN132" s="27" t="str">
        <f t="shared" si="107"/>
        <v/>
      </c>
      <c r="AO132" s="69" t="str">
        <f t="shared" si="108"/>
        <v/>
      </c>
      <c r="AP132" s="69" t="str">
        <f t="shared" si="109"/>
        <v/>
      </c>
      <c r="AQ132" s="27" t="str">
        <f t="shared" si="110"/>
        <v/>
      </c>
      <c r="AR132" s="62" t="str">
        <f t="shared" si="111"/>
        <v/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/>
      </c>
      <c r="BI132" s="27" t="str">
        <f t="shared" si="117"/>
        <v/>
      </c>
      <c r="BJ132" s="69" t="str">
        <f t="shared" si="118"/>
        <v/>
      </c>
      <c r="BK132" s="49" t="str">
        <f t="shared" si="119"/>
        <v/>
      </c>
      <c r="BL132" s="43" t="s">
        <v>0</v>
      </c>
      <c r="BM132" s="48" t="str">
        <f t="shared" si="120"/>
        <v/>
      </c>
      <c r="BN132" s="27" t="str">
        <f t="shared" si="121"/>
        <v/>
      </c>
      <c r="BO132" s="69" t="str">
        <f t="shared" si="122"/>
        <v/>
      </c>
      <c r="BP132" s="69" t="str">
        <f t="shared" si="83"/>
        <v/>
      </c>
      <c r="BQ132" s="27" t="str">
        <f t="shared" si="84"/>
        <v/>
      </c>
      <c r="BR132" s="27" t="str" cm="1">
        <f t="array" ref="BR132">IFERROR(""&amp;INDEX(regNatjecatelj_klub,DI132),"")</f>
        <v/>
      </c>
      <c r="BS132" s="82" t="str">
        <f t="shared" si="123"/>
        <v/>
      </c>
      <c r="BT132" s="62" t="str">
        <f t="shared" si="124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/>
      </c>
      <c r="CP132" s="69" t="str">
        <f t="shared" si="133"/>
        <v/>
      </c>
      <c r="CQ132" s="216" t="str">
        <f t="shared" si="134"/>
        <v/>
      </c>
      <c r="CR132" s="217" t="str">
        <f t="shared" si="160"/>
        <v/>
      </c>
      <c r="CS132" s="150" t="str">
        <f t="shared" si="85"/>
        <v/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/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/>
      </c>
      <c r="DI132" s="49" t="str">
        <f t="shared" si="140"/>
        <v/>
      </c>
      <c r="DJ132" s="43" t="s">
        <v>0</v>
      </c>
      <c r="DK132" s="48" t="str">
        <f t="shared" si="141"/>
        <v/>
      </c>
      <c r="DL132" s="49" t="str">
        <f t="shared" si="142"/>
        <v/>
      </c>
      <c r="DM132" s="43" t="s">
        <v>0</v>
      </c>
      <c r="DN132" s="48" t="str">
        <f t="shared" si="143"/>
        <v/>
      </c>
      <c r="DO132" s="49" t="str">
        <f t="shared" si="144"/>
        <v/>
      </c>
      <c r="DP132" s="43" t="s">
        <v>0</v>
      </c>
      <c r="DQ132" s="54" t="str">
        <f t="shared" si="145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6"/>
        <v/>
      </c>
      <c r="DU132" s="69" t="str">
        <f t="shared" si="89"/>
        <v/>
      </c>
      <c r="DV132" s="69" t="str">
        <f t="shared" si="147"/>
        <v/>
      </c>
      <c r="DW132" s="69" t="str">
        <f t="shared" si="148"/>
        <v/>
      </c>
      <c r="DX132" s="62" t="str">
        <f t="shared" si="149"/>
        <v/>
      </c>
      <c r="DY132" s="43" t="s">
        <v>0</v>
      </c>
      <c r="DZ132" s="54" t="str">
        <f>IF(AN132="","",MAX(DZ$12:DZ131)+1)</f>
        <v/>
      </c>
      <c r="EA132" s="69" t="str">
        <f t="shared" si="150"/>
        <v/>
      </c>
      <c r="EB132" s="69" t="str">
        <f t="shared" si="151"/>
        <v/>
      </c>
      <c r="EC132" s="69" t="str">
        <f t="shared" si="152"/>
        <v/>
      </c>
      <c r="ED132" s="69" t="str">
        <f t="shared" si="153"/>
        <v/>
      </c>
      <c r="EE132" s="69" t="str">
        <f t="shared" si="90"/>
        <v/>
      </c>
      <c r="EF132" s="69" t="str">
        <f t="shared" si="154"/>
        <v/>
      </c>
      <c r="EG132" s="69" t="str">
        <f t="shared" si="155"/>
        <v/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/>
      </c>
      <c r="EM132" s="43" t="s">
        <v>0</v>
      </c>
      <c r="EN132" s="16" t="str">
        <f t="shared" si="92"/>
        <v/>
      </c>
      <c r="EO132" s="43" t="s">
        <v>0</v>
      </c>
      <c r="EP132" s="167" t="str">
        <f t="shared" si="159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3"/>
        <v/>
      </c>
      <c r="P133" s="43"/>
      <c r="Q133" s="48" t="str">
        <f t="shared" si="94"/>
        <v/>
      </c>
      <c r="R133" s="69" t="str">
        <f>IF(Q133="","",IF(COUNTIF(Q$12:Q132,Q133)=0,R132+1,R132))</f>
        <v/>
      </c>
      <c r="S133" s="69" t="str">
        <f t="shared" si="95"/>
        <v/>
      </c>
      <c r="T133" s="69" t="str">
        <f t="shared" si="96"/>
        <v/>
      </c>
      <c r="U133" s="62" t="str">
        <f t="shared" si="97"/>
        <v/>
      </c>
      <c r="V133" s="43" t="s">
        <v>0</v>
      </c>
      <c r="W133" s="209" t="str">
        <f t="shared" si="98"/>
        <v/>
      </c>
      <c r="X133" s="259" t="str">
        <f t="shared" si="99"/>
        <v/>
      </c>
      <c r="Y133" s="210" t="str">
        <f t="shared" si="81"/>
        <v/>
      </c>
      <c r="Z133" s="43" t="s">
        <v>0</v>
      </c>
      <c r="AA133" s="48" t="str">
        <f t="shared" si="100"/>
        <v/>
      </c>
      <c r="AB133" s="69" t="str">
        <f t="shared" si="101"/>
        <v/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/>
      </c>
      <c r="AK133" s="150" t="str">
        <f t="shared" si="105"/>
        <v/>
      </c>
      <c r="AL133" s="43"/>
      <c r="AM133" s="48" t="str">
        <f t="shared" si="106"/>
        <v/>
      </c>
      <c r="AN133" s="27" t="str">
        <f t="shared" si="107"/>
        <v/>
      </c>
      <c r="AO133" s="69" t="str">
        <f t="shared" si="108"/>
        <v/>
      </c>
      <c r="AP133" s="69" t="str">
        <f t="shared" si="109"/>
        <v/>
      </c>
      <c r="AQ133" s="27" t="str">
        <f t="shared" si="110"/>
        <v/>
      </c>
      <c r="AR133" s="62" t="str">
        <f t="shared" si="111"/>
        <v/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/>
      </c>
      <c r="BI133" s="27" t="str">
        <f t="shared" si="117"/>
        <v/>
      </c>
      <c r="BJ133" s="69" t="str">
        <f t="shared" si="118"/>
        <v/>
      </c>
      <c r="BK133" s="49" t="str">
        <f t="shared" si="119"/>
        <v/>
      </c>
      <c r="BL133" s="43" t="s">
        <v>0</v>
      </c>
      <c r="BM133" s="48" t="str">
        <f t="shared" si="120"/>
        <v/>
      </c>
      <c r="BN133" s="27" t="str">
        <f t="shared" si="121"/>
        <v/>
      </c>
      <c r="BO133" s="69" t="str">
        <f t="shared" si="122"/>
        <v/>
      </c>
      <c r="BP133" s="69" t="str">
        <f t="shared" si="83"/>
        <v/>
      </c>
      <c r="BQ133" s="27" t="str">
        <f t="shared" si="84"/>
        <v/>
      </c>
      <c r="BR133" s="27" t="str" cm="1">
        <f t="array" ref="BR133">IFERROR(""&amp;INDEX(regNatjecatelj_klub,DI133),"")</f>
        <v/>
      </c>
      <c r="BS133" s="82" t="str">
        <f t="shared" si="123"/>
        <v/>
      </c>
      <c r="BT133" s="62" t="str">
        <f t="shared" si="124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/>
      </c>
      <c r="CP133" s="69" t="str">
        <f t="shared" si="133"/>
        <v/>
      </c>
      <c r="CQ133" s="216" t="str">
        <f t="shared" si="134"/>
        <v/>
      </c>
      <c r="CR133" s="217" t="str">
        <f t="shared" si="160"/>
        <v/>
      </c>
      <c r="CS133" s="150" t="str">
        <f t="shared" si="85"/>
        <v/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/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/>
      </c>
      <c r="DI133" s="49" t="str">
        <f t="shared" si="140"/>
        <v/>
      </c>
      <c r="DJ133" s="43" t="s">
        <v>0</v>
      </c>
      <c r="DK133" s="48" t="str">
        <f t="shared" si="141"/>
        <v/>
      </c>
      <c r="DL133" s="49" t="str">
        <f t="shared" si="142"/>
        <v/>
      </c>
      <c r="DM133" s="43" t="s">
        <v>0</v>
      </c>
      <c r="DN133" s="48" t="str">
        <f t="shared" si="143"/>
        <v/>
      </c>
      <c r="DO133" s="49" t="str">
        <f t="shared" si="144"/>
        <v/>
      </c>
      <c r="DP133" s="43" t="s">
        <v>0</v>
      </c>
      <c r="DQ133" s="54" t="str">
        <f t="shared" si="145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6"/>
        <v/>
      </c>
      <c r="DU133" s="69" t="str">
        <f t="shared" si="89"/>
        <v/>
      </c>
      <c r="DV133" s="69" t="str">
        <f t="shared" si="147"/>
        <v/>
      </c>
      <c r="DW133" s="69" t="str">
        <f t="shared" si="148"/>
        <v/>
      </c>
      <c r="DX133" s="62" t="str">
        <f t="shared" si="149"/>
        <v/>
      </c>
      <c r="DY133" s="43" t="s">
        <v>0</v>
      </c>
      <c r="DZ133" s="54" t="str">
        <f>IF(AN133="","",MAX(DZ$12:DZ132)+1)</f>
        <v/>
      </c>
      <c r="EA133" s="69" t="str">
        <f t="shared" si="150"/>
        <v/>
      </c>
      <c r="EB133" s="69" t="str">
        <f t="shared" si="151"/>
        <v/>
      </c>
      <c r="EC133" s="69" t="str">
        <f t="shared" si="152"/>
        <v/>
      </c>
      <c r="ED133" s="69" t="str">
        <f t="shared" si="153"/>
        <v/>
      </c>
      <c r="EE133" s="69" t="str">
        <f t="shared" si="90"/>
        <v/>
      </c>
      <c r="EF133" s="69" t="str">
        <f t="shared" si="154"/>
        <v/>
      </c>
      <c r="EG133" s="69" t="str">
        <f t="shared" si="155"/>
        <v/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/>
      </c>
      <c r="EM133" s="43" t="s">
        <v>0</v>
      </c>
      <c r="EN133" s="16" t="str">
        <f t="shared" si="92"/>
        <v/>
      </c>
      <c r="EO133" s="43" t="s">
        <v>0</v>
      </c>
      <c r="EP133" s="167" t="str">
        <f t="shared" si="159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3"/>
        <v/>
      </c>
      <c r="P134" s="43"/>
      <c r="Q134" s="48" t="str">
        <f t="shared" si="94"/>
        <v/>
      </c>
      <c r="R134" s="69" t="str">
        <f>IF(Q134="","",IF(COUNTIF(Q$12:Q133,Q134)=0,R133+1,R133))</f>
        <v/>
      </c>
      <c r="S134" s="69" t="str">
        <f t="shared" si="95"/>
        <v/>
      </c>
      <c r="T134" s="69" t="str">
        <f t="shared" si="96"/>
        <v/>
      </c>
      <c r="U134" s="62" t="str">
        <f t="shared" si="97"/>
        <v/>
      </c>
      <c r="V134" s="43" t="s">
        <v>0</v>
      </c>
      <c r="W134" s="209" t="str">
        <f t="shared" si="98"/>
        <v/>
      </c>
      <c r="X134" s="259" t="str">
        <f t="shared" si="99"/>
        <v/>
      </c>
      <c r="Y134" s="210" t="str">
        <f t="shared" si="81"/>
        <v/>
      </c>
      <c r="Z134" s="43" t="s">
        <v>0</v>
      </c>
      <c r="AA134" s="48" t="str">
        <f t="shared" si="100"/>
        <v/>
      </c>
      <c r="AB134" s="69" t="str">
        <f t="shared" si="101"/>
        <v/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/>
      </c>
      <c r="AK134" s="150" t="str">
        <f t="shared" si="105"/>
        <v/>
      </c>
      <c r="AL134" s="43"/>
      <c r="AM134" s="48" t="str">
        <f t="shared" si="106"/>
        <v/>
      </c>
      <c r="AN134" s="27" t="str">
        <f t="shared" si="107"/>
        <v/>
      </c>
      <c r="AO134" s="69" t="str">
        <f t="shared" si="108"/>
        <v/>
      </c>
      <c r="AP134" s="69" t="str">
        <f t="shared" si="109"/>
        <v/>
      </c>
      <c r="AQ134" s="27" t="str">
        <f t="shared" si="110"/>
        <v/>
      </c>
      <c r="AR134" s="62" t="str">
        <f t="shared" si="111"/>
        <v/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/>
      </c>
      <c r="BI134" s="27" t="str">
        <f t="shared" si="117"/>
        <v/>
      </c>
      <c r="BJ134" s="69" t="str">
        <f t="shared" si="118"/>
        <v/>
      </c>
      <c r="BK134" s="49" t="str">
        <f t="shared" si="119"/>
        <v/>
      </c>
      <c r="BL134" s="43" t="s">
        <v>0</v>
      </c>
      <c r="BM134" s="48" t="str">
        <f t="shared" si="120"/>
        <v/>
      </c>
      <c r="BN134" s="27" t="str">
        <f t="shared" si="121"/>
        <v/>
      </c>
      <c r="BO134" s="69" t="str">
        <f t="shared" si="122"/>
        <v/>
      </c>
      <c r="BP134" s="69" t="str">
        <f t="shared" si="83"/>
        <v/>
      </c>
      <c r="BQ134" s="27" t="str">
        <f t="shared" si="84"/>
        <v/>
      </c>
      <c r="BR134" s="27" t="str" cm="1">
        <f t="array" ref="BR134">IFERROR(""&amp;INDEX(regNatjecatelj_klub,DI134),"")</f>
        <v/>
      </c>
      <c r="BS134" s="82" t="str">
        <f t="shared" si="123"/>
        <v/>
      </c>
      <c r="BT134" s="62" t="str">
        <f t="shared" si="124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/>
      </c>
      <c r="CP134" s="69" t="str">
        <f t="shared" si="133"/>
        <v/>
      </c>
      <c r="CQ134" s="216" t="str">
        <f t="shared" si="134"/>
        <v/>
      </c>
      <c r="CR134" s="217" t="str">
        <f t="shared" si="160"/>
        <v/>
      </c>
      <c r="CS134" s="150" t="str">
        <f t="shared" si="85"/>
        <v/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/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/>
      </c>
      <c r="DI134" s="49" t="str">
        <f t="shared" si="140"/>
        <v/>
      </c>
      <c r="DJ134" s="43" t="s">
        <v>0</v>
      </c>
      <c r="DK134" s="48" t="str">
        <f t="shared" si="141"/>
        <v/>
      </c>
      <c r="DL134" s="49" t="str">
        <f t="shared" si="142"/>
        <v/>
      </c>
      <c r="DM134" s="43" t="s">
        <v>0</v>
      </c>
      <c r="DN134" s="48" t="str">
        <f t="shared" si="143"/>
        <v/>
      </c>
      <c r="DO134" s="49" t="str">
        <f t="shared" si="144"/>
        <v/>
      </c>
      <c r="DP134" s="43" t="s">
        <v>0</v>
      </c>
      <c r="DQ134" s="54" t="str">
        <f t="shared" si="145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6"/>
        <v/>
      </c>
      <c r="DU134" s="69" t="str">
        <f t="shared" si="89"/>
        <v/>
      </c>
      <c r="DV134" s="69" t="str">
        <f t="shared" si="147"/>
        <v/>
      </c>
      <c r="DW134" s="69" t="str">
        <f t="shared" si="148"/>
        <v/>
      </c>
      <c r="DX134" s="62" t="str">
        <f t="shared" si="149"/>
        <v/>
      </c>
      <c r="DY134" s="43" t="s">
        <v>0</v>
      </c>
      <c r="DZ134" s="54" t="str">
        <f>IF(AN134="","",MAX(DZ$12:DZ133)+1)</f>
        <v/>
      </c>
      <c r="EA134" s="69" t="str">
        <f t="shared" si="150"/>
        <v/>
      </c>
      <c r="EB134" s="69" t="str">
        <f t="shared" si="151"/>
        <v/>
      </c>
      <c r="EC134" s="69" t="str">
        <f t="shared" si="152"/>
        <v/>
      </c>
      <c r="ED134" s="69" t="str">
        <f t="shared" si="153"/>
        <v/>
      </c>
      <c r="EE134" s="69" t="str">
        <f t="shared" si="90"/>
        <v/>
      </c>
      <c r="EF134" s="69" t="str">
        <f t="shared" si="154"/>
        <v/>
      </c>
      <c r="EG134" s="69" t="str">
        <f t="shared" si="155"/>
        <v/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/>
      </c>
      <c r="EM134" s="43" t="s">
        <v>0</v>
      </c>
      <c r="EN134" s="16" t="str">
        <f t="shared" si="92"/>
        <v/>
      </c>
      <c r="EO134" s="43" t="s">
        <v>0</v>
      </c>
      <c r="EP134" s="167" t="str">
        <f t="shared" si="159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3"/>
        <v/>
      </c>
      <c r="P135" s="43"/>
      <c r="Q135" s="48" t="str">
        <f t="shared" si="94"/>
        <v/>
      </c>
      <c r="R135" s="69" t="str">
        <f>IF(Q135="","",IF(COUNTIF(Q$12:Q134,Q135)=0,R134+1,R134))</f>
        <v/>
      </c>
      <c r="S135" s="69" t="str">
        <f t="shared" si="95"/>
        <v/>
      </c>
      <c r="T135" s="69" t="str">
        <f t="shared" si="96"/>
        <v/>
      </c>
      <c r="U135" s="62" t="str">
        <f t="shared" si="97"/>
        <v/>
      </c>
      <c r="V135" s="43" t="s">
        <v>0</v>
      </c>
      <c r="W135" s="209" t="str">
        <f t="shared" si="98"/>
        <v/>
      </c>
      <c r="X135" s="259" t="str">
        <f t="shared" si="99"/>
        <v/>
      </c>
      <c r="Y135" s="210" t="str">
        <f t="shared" si="81"/>
        <v/>
      </c>
      <c r="Z135" s="43" t="s">
        <v>0</v>
      </c>
      <c r="AA135" s="48" t="str">
        <f t="shared" si="100"/>
        <v/>
      </c>
      <c r="AB135" s="69" t="str">
        <f t="shared" si="101"/>
        <v/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/>
      </c>
      <c r="AK135" s="150" t="str">
        <f t="shared" si="105"/>
        <v/>
      </c>
      <c r="AL135" s="43"/>
      <c r="AM135" s="48" t="str">
        <f t="shared" si="106"/>
        <v/>
      </c>
      <c r="AN135" s="27" t="str">
        <f t="shared" si="107"/>
        <v/>
      </c>
      <c r="AO135" s="69" t="str">
        <f t="shared" si="108"/>
        <v/>
      </c>
      <c r="AP135" s="69" t="str">
        <f t="shared" si="109"/>
        <v/>
      </c>
      <c r="AQ135" s="27" t="str">
        <f t="shared" si="110"/>
        <v/>
      </c>
      <c r="AR135" s="62" t="str">
        <f t="shared" si="111"/>
        <v/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/>
      </c>
      <c r="BI135" s="27" t="str">
        <f t="shared" si="117"/>
        <v/>
      </c>
      <c r="BJ135" s="69" t="str">
        <f t="shared" si="118"/>
        <v/>
      </c>
      <c r="BK135" s="49" t="str">
        <f t="shared" si="119"/>
        <v/>
      </c>
      <c r="BL135" s="43" t="s">
        <v>0</v>
      </c>
      <c r="BM135" s="48" t="str">
        <f t="shared" si="120"/>
        <v/>
      </c>
      <c r="BN135" s="27" t="str">
        <f t="shared" si="121"/>
        <v/>
      </c>
      <c r="BO135" s="69" t="str">
        <f t="shared" si="122"/>
        <v/>
      </c>
      <c r="BP135" s="69" t="str">
        <f t="shared" si="83"/>
        <v/>
      </c>
      <c r="BQ135" s="27" t="str">
        <f t="shared" si="84"/>
        <v/>
      </c>
      <c r="BR135" s="27" t="str" cm="1">
        <f t="array" ref="BR135">IFERROR(""&amp;INDEX(regNatjecatelj_klub,DI135),"")</f>
        <v/>
      </c>
      <c r="BS135" s="82" t="str">
        <f t="shared" si="123"/>
        <v/>
      </c>
      <c r="BT135" s="62" t="str">
        <f t="shared" si="124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/>
      </c>
      <c r="CP135" s="69" t="str">
        <f t="shared" si="133"/>
        <v/>
      </c>
      <c r="CQ135" s="216" t="str">
        <f t="shared" si="134"/>
        <v/>
      </c>
      <c r="CR135" s="217" t="str">
        <f t="shared" si="160"/>
        <v/>
      </c>
      <c r="CS135" s="150" t="str">
        <f t="shared" si="85"/>
        <v/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/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/>
      </c>
      <c r="DI135" s="49" t="str">
        <f t="shared" si="140"/>
        <v/>
      </c>
      <c r="DJ135" s="43" t="s">
        <v>0</v>
      </c>
      <c r="DK135" s="48" t="str">
        <f t="shared" si="141"/>
        <v/>
      </c>
      <c r="DL135" s="49" t="str">
        <f t="shared" si="142"/>
        <v/>
      </c>
      <c r="DM135" s="43" t="s">
        <v>0</v>
      </c>
      <c r="DN135" s="48" t="str">
        <f t="shared" si="143"/>
        <v/>
      </c>
      <c r="DO135" s="49" t="str">
        <f t="shared" si="144"/>
        <v/>
      </c>
      <c r="DP135" s="43" t="s">
        <v>0</v>
      </c>
      <c r="DQ135" s="54" t="str">
        <f t="shared" si="145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6"/>
        <v/>
      </c>
      <c r="DU135" s="69" t="str">
        <f t="shared" si="89"/>
        <v/>
      </c>
      <c r="DV135" s="69" t="str">
        <f t="shared" si="147"/>
        <v/>
      </c>
      <c r="DW135" s="69" t="str">
        <f t="shared" si="148"/>
        <v/>
      </c>
      <c r="DX135" s="62" t="str">
        <f t="shared" si="149"/>
        <v/>
      </c>
      <c r="DY135" s="43" t="s">
        <v>0</v>
      </c>
      <c r="DZ135" s="54" t="str">
        <f>IF(AN135="","",MAX(DZ$12:DZ134)+1)</f>
        <v/>
      </c>
      <c r="EA135" s="69" t="str">
        <f t="shared" si="150"/>
        <v/>
      </c>
      <c r="EB135" s="69" t="str">
        <f t="shared" si="151"/>
        <v/>
      </c>
      <c r="EC135" s="69" t="str">
        <f t="shared" si="152"/>
        <v/>
      </c>
      <c r="ED135" s="69" t="str">
        <f t="shared" si="153"/>
        <v/>
      </c>
      <c r="EE135" s="69" t="str">
        <f t="shared" si="90"/>
        <v/>
      </c>
      <c r="EF135" s="69" t="str">
        <f t="shared" si="154"/>
        <v/>
      </c>
      <c r="EG135" s="69" t="str">
        <f t="shared" si="155"/>
        <v/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/>
      </c>
      <c r="EM135" s="43" t="s">
        <v>0</v>
      </c>
      <c r="EN135" s="16" t="str">
        <f t="shared" si="92"/>
        <v/>
      </c>
      <c r="EO135" s="43" t="s">
        <v>0</v>
      </c>
      <c r="EP135" s="167" t="str">
        <f t="shared" si="159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3"/>
        <v/>
      </c>
      <c r="P136" s="43"/>
      <c r="Q136" s="48" t="str">
        <f t="shared" si="94"/>
        <v/>
      </c>
      <c r="R136" s="69" t="str">
        <f>IF(Q136="","",IF(COUNTIF(Q$12:Q135,Q136)=0,R135+1,R135))</f>
        <v/>
      </c>
      <c r="S136" s="69" t="str">
        <f t="shared" si="95"/>
        <v/>
      </c>
      <c r="T136" s="69" t="str">
        <f t="shared" si="96"/>
        <v/>
      </c>
      <c r="U136" s="62" t="str">
        <f t="shared" si="97"/>
        <v/>
      </c>
      <c r="V136" s="43" t="s">
        <v>0</v>
      </c>
      <c r="W136" s="209" t="str">
        <f t="shared" si="98"/>
        <v/>
      </c>
      <c r="X136" s="259" t="str">
        <f t="shared" si="99"/>
        <v/>
      </c>
      <c r="Y136" s="210" t="str">
        <f t="shared" si="81"/>
        <v/>
      </c>
      <c r="Z136" s="43" t="s">
        <v>0</v>
      </c>
      <c r="AA136" s="48" t="str">
        <f t="shared" si="100"/>
        <v/>
      </c>
      <c r="AB136" s="69" t="str">
        <f t="shared" si="101"/>
        <v/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/>
      </c>
      <c r="AK136" s="150" t="str">
        <f t="shared" si="105"/>
        <v/>
      </c>
      <c r="AL136" s="43"/>
      <c r="AM136" s="48" t="str">
        <f t="shared" si="106"/>
        <v/>
      </c>
      <c r="AN136" s="27" t="str">
        <f t="shared" si="107"/>
        <v/>
      </c>
      <c r="AO136" s="69" t="str">
        <f t="shared" si="108"/>
        <v/>
      </c>
      <c r="AP136" s="69" t="str">
        <f t="shared" si="109"/>
        <v/>
      </c>
      <c r="AQ136" s="27" t="str">
        <f t="shared" si="110"/>
        <v/>
      </c>
      <c r="AR136" s="62" t="str">
        <f t="shared" si="111"/>
        <v/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/>
      </c>
      <c r="BI136" s="27" t="str">
        <f t="shared" si="117"/>
        <v/>
      </c>
      <c r="BJ136" s="69" t="str">
        <f t="shared" si="118"/>
        <v/>
      </c>
      <c r="BK136" s="49" t="str">
        <f t="shared" si="119"/>
        <v/>
      </c>
      <c r="BL136" s="43" t="s">
        <v>0</v>
      </c>
      <c r="BM136" s="48" t="str">
        <f t="shared" si="120"/>
        <v/>
      </c>
      <c r="BN136" s="27" t="str">
        <f t="shared" si="121"/>
        <v/>
      </c>
      <c r="BO136" s="69" t="str">
        <f t="shared" si="122"/>
        <v/>
      </c>
      <c r="BP136" s="69" t="str">
        <f t="shared" si="83"/>
        <v/>
      </c>
      <c r="BQ136" s="27" t="str">
        <f t="shared" si="84"/>
        <v/>
      </c>
      <c r="BR136" s="27" t="str" cm="1">
        <f t="array" ref="BR136">IFERROR(""&amp;INDEX(regNatjecatelj_klub,DI136),"")</f>
        <v/>
      </c>
      <c r="BS136" s="82" t="str">
        <f t="shared" si="123"/>
        <v/>
      </c>
      <c r="BT136" s="62" t="str">
        <f t="shared" si="124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/>
      </c>
      <c r="CP136" s="69" t="str">
        <f t="shared" si="133"/>
        <v/>
      </c>
      <c r="CQ136" s="216" t="str">
        <f t="shared" si="134"/>
        <v/>
      </c>
      <c r="CR136" s="217" t="str">
        <f t="shared" si="160"/>
        <v/>
      </c>
      <c r="CS136" s="150" t="str">
        <f t="shared" si="85"/>
        <v/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/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/>
      </c>
      <c r="DI136" s="49" t="str">
        <f t="shared" si="140"/>
        <v/>
      </c>
      <c r="DJ136" s="43" t="s">
        <v>0</v>
      </c>
      <c r="DK136" s="48" t="str">
        <f t="shared" si="141"/>
        <v/>
      </c>
      <c r="DL136" s="49" t="str">
        <f t="shared" si="142"/>
        <v/>
      </c>
      <c r="DM136" s="43" t="s">
        <v>0</v>
      </c>
      <c r="DN136" s="48" t="str">
        <f t="shared" si="143"/>
        <v/>
      </c>
      <c r="DO136" s="49" t="str">
        <f t="shared" si="144"/>
        <v/>
      </c>
      <c r="DP136" s="43" t="s">
        <v>0</v>
      </c>
      <c r="DQ136" s="54" t="str">
        <f t="shared" si="145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6"/>
        <v/>
      </c>
      <c r="DU136" s="69" t="str">
        <f t="shared" si="89"/>
        <v/>
      </c>
      <c r="DV136" s="69" t="str">
        <f t="shared" si="147"/>
        <v/>
      </c>
      <c r="DW136" s="69" t="str">
        <f t="shared" si="148"/>
        <v/>
      </c>
      <c r="DX136" s="62" t="str">
        <f t="shared" si="149"/>
        <v/>
      </c>
      <c r="DY136" s="43" t="s">
        <v>0</v>
      </c>
      <c r="DZ136" s="54" t="str">
        <f>IF(AN136="","",MAX(DZ$12:DZ135)+1)</f>
        <v/>
      </c>
      <c r="EA136" s="69" t="str">
        <f t="shared" si="150"/>
        <v/>
      </c>
      <c r="EB136" s="69" t="str">
        <f t="shared" si="151"/>
        <v/>
      </c>
      <c r="EC136" s="69" t="str">
        <f t="shared" si="152"/>
        <v/>
      </c>
      <c r="ED136" s="69" t="str">
        <f t="shared" si="153"/>
        <v/>
      </c>
      <c r="EE136" s="69" t="str">
        <f t="shared" si="90"/>
        <v/>
      </c>
      <c r="EF136" s="69" t="str">
        <f t="shared" si="154"/>
        <v/>
      </c>
      <c r="EG136" s="69" t="str">
        <f t="shared" si="155"/>
        <v/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/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3"/>
        <v/>
      </c>
      <c r="P137" s="43"/>
      <c r="Q137" s="48" t="str">
        <f t="shared" si="94"/>
        <v/>
      </c>
      <c r="R137" s="69" t="str">
        <f>IF(Q137="","",IF(COUNTIF(Q$12:Q136,Q137)=0,R136+1,R136))</f>
        <v/>
      </c>
      <c r="S137" s="69" t="str">
        <f t="shared" si="95"/>
        <v/>
      </c>
      <c r="T137" s="69" t="str">
        <f t="shared" si="96"/>
        <v/>
      </c>
      <c r="U137" s="62" t="str">
        <f t="shared" si="97"/>
        <v/>
      </c>
      <c r="V137" s="43" t="s">
        <v>0</v>
      </c>
      <c r="W137" s="209" t="str">
        <f t="shared" si="98"/>
        <v/>
      </c>
      <c r="X137" s="259" t="str">
        <f t="shared" si="99"/>
        <v/>
      </c>
      <c r="Y137" s="210" t="str">
        <f t="shared" si="81"/>
        <v/>
      </c>
      <c r="Z137" s="43" t="s">
        <v>0</v>
      </c>
      <c r="AA137" s="48" t="str">
        <f t="shared" si="100"/>
        <v/>
      </c>
      <c r="AB137" s="69" t="str">
        <f t="shared" si="101"/>
        <v/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/>
      </c>
      <c r="AK137" s="150" t="str">
        <f t="shared" si="105"/>
        <v/>
      </c>
      <c r="AL137" s="43"/>
      <c r="AM137" s="48" t="str">
        <f t="shared" si="106"/>
        <v/>
      </c>
      <c r="AN137" s="27" t="str">
        <f t="shared" si="107"/>
        <v/>
      </c>
      <c r="AO137" s="69" t="str">
        <f t="shared" si="108"/>
        <v/>
      </c>
      <c r="AP137" s="69" t="str">
        <f t="shared" si="109"/>
        <v/>
      </c>
      <c r="AQ137" s="27" t="str">
        <f t="shared" si="110"/>
        <v/>
      </c>
      <c r="AR137" s="62" t="str">
        <f t="shared" si="111"/>
        <v/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/>
      </c>
      <c r="BI137" s="27" t="str">
        <f t="shared" si="117"/>
        <v/>
      </c>
      <c r="BJ137" s="69" t="str">
        <f t="shared" si="118"/>
        <v/>
      </c>
      <c r="BK137" s="49" t="str">
        <f t="shared" si="119"/>
        <v/>
      </c>
      <c r="BL137" s="43" t="s">
        <v>0</v>
      </c>
      <c r="BM137" s="48" t="str">
        <f t="shared" si="120"/>
        <v/>
      </c>
      <c r="BN137" s="27" t="str">
        <f t="shared" si="121"/>
        <v/>
      </c>
      <c r="BO137" s="69" t="str">
        <f t="shared" si="122"/>
        <v/>
      </c>
      <c r="BP137" s="69" t="str">
        <f t="shared" si="83"/>
        <v/>
      </c>
      <c r="BQ137" s="27" t="str">
        <f t="shared" si="84"/>
        <v/>
      </c>
      <c r="BR137" s="27" t="str" cm="1">
        <f t="array" ref="BR137">IFERROR(""&amp;INDEX(regNatjecatelj_klub,DI137),"")</f>
        <v/>
      </c>
      <c r="BS137" s="82" t="str">
        <f t="shared" si="123"/>
        <v/>
      </c>
      <c r="BT137" s="62" t="str">
        <f t="shared" si="124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/>
      </c>
      <c r="CP137" s="69" t="str">
        <f t="shared" si="133"/>
        <v/>
      </c>
      <c r="CQ137" s="216" t="str">
        <f t="shared" si="134"/>
        <v/>
      </c>
      <c r="CR137" s="217" t="str">
        <f t="shared" si="160"/>
        <v/>
      </c>
      <c r="CS137" s="150" t="str">
        <f t="shared" si="85"/>
        <v/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/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/>
      </c>
      <c r="DI137" s="49" t="str">
        <f t="shared" si="140"/>
        <v/>
      </c>
      <c r="DJ137" s="43" t="s">
        <v>0</v>
      </c>
      <c r="DK137" s="48" t="str">
        <f t="shared" si="141"/>
        <v/>
      </c>
      <c r="DL137" s="49" t="str">
        <f t="shared" si="142"/>
        <v/>
      </c>
      <c r="DM137" s="43" t="s">
        <v>0</v>
      </c>
      <c r="DN137" s="48" t="str">
        <f t="shared" si="143"/>
        <v/>
      </c>
      <c r="DO137" s="49" t="str">
        <f t="shared" si="144"/>
        <v/>
      </c>
      <c r="DP137" s="43" t="s">
        <v>0</v>
      </c>
      <c r="DQ137" s="54" t="str">
        <f t="shared" si="145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6"/>
        <v/>
      </c>
      <c r="DU137" s="69" t="str">
        <f t="shared" si="89"/>
        <v/>
      </c>
      <c r="DV137" s="69" t="str">
        <f t="shared" si="147"/>
        <v/>
      </c>
      <c r="DW137" s="69" t="str">
        <f t="shared" si="148"/>
        <v/>
      </c>
      <c r="DX137" s="62" t="str">
        <f t="shared" si="149"/>
        <v/>
      </c>
      <c r="DY137" s="43" t="s">
        <v>0</v>
      </c>
      <c r="DZ137" s="54" t="str">
        <f>IF(AN137="","",MAX(DZ$12:DZ136)+1)</f>
        <v/>
      </c>
      <c r="EA137" s="69" t="str">
        <f t="shared" si="150"/>
        <v/>
      </c>
      <c r="EB137" s="69" t="str">
        <f t="shared" si="151"/>
        <v/>
      </c>
      <c r="EC137" s="69" t="str">
        <f t="shared" si="152"/>
        <v/>
      </c>
      <c r="ED137" s="69" t="str">
        <f t="shared" si="153"/>
        <v/>
      </c>
      <c r="EE137" s="69" t="str">
        <f t="shared" si="90"/>
        <v/>
      </c>
      <c r="EF137" s="69" t="str">
        <f t="shared" si="154"/>
        <v/>
      </c>
      <c r="EG137" s="69" t="str">
        <f t="shared" si="155"/>
        <v/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/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3"/>
        <v/>
      </c>
      <c r="P138" s="43"/>
      <c r="Q138" s="48" t="str">
        <f t="shared" si="94"/>
        <v/>
      </c>
      <c r="R138" s="69" t="str">
        <f>IF(Q138="","",IF(COUNTIF(Q$12:Q137,Q138)=0,R137+1,R137))</f>
        <v/>
      </c>
      <c r="S138" s="69" t="str">
        <f t="shared" si="95"/>
        <v/>
      </c>
      <c r="T138" s="69" t="str">
        <f t="shared" si="96"/>
        <v/>
      </c>
      <c r="U138" s="62" t="str">
        <f t="shared" si="97"/>
        <v/>
      </c>
      <c r="V138" s="43" t="s">
        <v>0</v>
      </c>
      <c r="W138" s="209" t="str">
        <f t="shared" si="98"/>
        <v/>
      </c>
      <c r="X138" s="259" t="str">
        <f t="shared" si="99"/>
        <v/>
      </c>
      <c r="Y138" s="210" t="str">
        <f t="shared" si="81"/>
        <v/>
      </c>
      <c r="Z138" s="43" t="s">
        <v>0</v>
      </c>
      <c r="AA138" s="48" t="str">
        <f t="shared" si="100"/>
        <v/>
      </c>
      <c r="AB138" s="69" t="str">
        <f t="shared" si="101"/>
        <v/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/>
      </c>
      <c r="AK138" s="150" t="str">
        <f t="shared" si="105"/>
        <v/>
      </c>
      <c r="AL138" s="43"/>
      <c r="AM138" s="48" t="str">
        <f t="shared" si="106"/>
        <v/>
      </c>
      <c r="AN138" s="27" t="str">
        <f t="shared" si="107"/>
        <v/>
      </c>
      <c r="AO138" s="69" t="str">
        <f t="shared" si="108"/>
        <v/>
      </c>
      <c r="AP138" s="69" t="str">
        <f t="shared" si="109"/>
        <v/>
      </c>
      <c r="AQ138" s="27" t="str">
        <f t="shared" si="110"/>
        <v/>
      </c>
      <c r="AR138" s="62" t="str">
        <f t="shared" si="111"/>
        <v/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/>
      </c>
      <c r="BI138" s="27" t="str">
        <f t="shared" si="117"/>
        <v/>
      </c>
      <c r="BJ138" s="69" t="str">
        <f t="shared" si="118"/>
        <v/>
      </c>
      <c r="BK138" s="49" t="str">
        <f t="shared" si="119"/>
        <v/>
      </c>
      <c r="BL138" s="43" t="s">
        <v>0</v>
      </c>
      <c r="BM138" s="48" t="str">
        <f t="shared" si="120"/>
        <v/>
      </c>
      <c r="BN138" s="27" t="str">
        <f t="shared" si="121"/>
        <v/>
      </c>
      <c r="BO138" s="69" t="str">
        <f t="shared" si="122"/>
        <v/>
      </c>
      <c r="BP138" s="69" t="str">
        <f t="shared" si="83"/>
        <v/>
      </c>
      <c r="BQ138" s="27" t="str">
        <f t="shared" si="84"/>
        <v/>
      </c>
      <c r="BR138" s="27" t="str" cm="1">
        <f t="array" ref="BR138">IFERROR(""&amp;INDEX(regNatjecatelj_klub,DI138),"")</f>
        <v/>
      </c>
      <c r="BS138" s="82" t="str">
        <f t="shared" si="123"/>
        <v/>
      </c>
      <c r="BT138" s="62" t="str">
        <f t="shared" si="124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/>
      </c>
      <c r="CP138" s="69" t="str">
        <f t="shared" si="133"/>
        <v/>
      </c>
      <c r="CQ138" s="216" t="str">
        <f t="shared" si="134"/>
        <v/>
      </c>
      <c r="CR138" s="217" t="str">
        <f t="shared" si="160"/>
        <v/>
      </c>
      <c r="CS138" s="150" t="str">
        <f t="shared" si="85"/>
        <v/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/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/>
      </c>
      <c r="DI138" s="49" t="str">
        <f t="shared" si="140"/>
        <v/>
      </c>
      <c r="DJ138" s="43" t="s">
        <v>0</v>
      </c>
      <c r="DK138" s="48" t="str">
        <f t="shared" si="141"/>
        <v/>
      </c>
      <c r="DL138" s="49" t="str">
        <f t="shared" si="142"/>
        <v/>
      </c>
      <c r="DM138" s="43" t="s">
        <v>0</v>
      </c>
      <c r="DN138" s="48" t="str">
        <f t="shared" si="143"/>
        <v/>
      </c>
      <c r="DO138" s="49" t="str">
        <f t="shared" si="144"/>
        <v/>
      </c>
      <c r="DP138" s="43" t="s">
        <v>0</v>
      </c>
      <c r="DQ138" s="54" t="str">
        <f t="shared" si="145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6"/>
        <v/>
      </c>
      <c r="DU138" s="69" t="str">
        <f t="shared" si="89"/>
        <v/>
      </c>
      <c r="DV138" s="69" t="str">
        <f t="shared" si="147"/>
        <v/>
      </c>
      <c r="DW138" s="69" t="str">
        <f t="shared" si="148"/>
        <v/>
      </c>
      <c r="DX138" s="62" t="str">
        <f t="shared" si="149"/>
        <v/>
      </c>
      <c r="DY138" s="43" t="s">
        <v>0</v>
      </c>
      <c r="DZ138" s="54" t="str">
        <f>IF(AN138="","",MAX(DZ$12:DZ137)+1)</f>
        <v/>
      </c>
      <c r="EA138" s="69" t="str">
        <f t="shared" si="150"/>
        <v/>
      </c>
      <c r="EB138" s="69" t="str">
        <f t="shared" si="151"/>
        <v/>
      </c>
      <c r="EC138" s="69" t="str">
        <f t="shared" si="152"/>
        <v/>
      </c>
      <c r="ED138" s="69" t="str">
        <f t="shared" si="153"/>
        <v/>
      </c>
      <c r="EE138" s="69" t="str">
        <f t="shared" si="90"/>
        <v/>
      </c>
      <c r="EF138" s="69" t="str">
        <f t="shared" si="154"/>
        <v/>
      </c>
      <c r="EG138" s="69" t="str">
        <f t="shared" si="155"/>
        <v/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/>
      </c>
      <c r="EM138" s="43" t="s">
        <v>0</v>
      </c>
      <c r="EN138" s="16" t="str">
        <f t="shared" si="92"/>
        <v/>
      </c>
      <c r="EO138" s="43" t="s">
        <v>0</v>
      </c>
      <c r="EP138" s="167" t="str">
        <f t="shared" si="159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3"/>
        <v/>
      </c>
      <c r="P139" s="43"/>
      <c r="Q139" s="48" t="str">
        <f t="shared" si="94"/>
        <v/>
      </c>
      <c r="R139" s="69" t="str">
        <f>IF(Q139="","",IF(COUNTIF(Q$12:Q138,Q139)=0,R138+1,R138))</f>
        <v/>
      </c>
      <c r="S139" s="69" t="str">
        <f t="shared" si="95"/>
        <v/>
      </c>
      <c r="T139" s="69" t="str">
        <f t="shared" si="96"/>
        <v/>
      </c>
      <c r="U139" s="62" t="str">
        <f t="shared" si="97"/>
        <v/>
      </c>
      <c r="V139" s="43" t="s">
        <v>0</v>
      </c>
      <c r="W139" s="209" t="str">
        <f t="shared" si="98"/>
        <v/>
      </c>
      <c r="X139" s="259" t="str">
        <f t="shared" si="99"/>
        <v/>
      </c>
      <c r="Y139" s="210" t="str">
        <f t="shared" si="81"/>
        <v/>
      </c>
      <c r="Z139" s="43" t="s">
        <v>0</v>
      </c>
      <c r="AA139" s="48" t="str">
        <f t="shared" si="100"/>
        <v/>
      </c>
      <c r="AB139" s="69" t="str">
        <f t="shared" si="101"/>
        <v/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/>
      </c>
      <c r="AK139" s="150" t="str">
        <f t="shared" si="105"/>
        <v/>
      </c>
      <c r="AL139" s="43"/>
      <c r="AM139" s="48" t="str">
        <f t="shared" si="106"/>
        <v/>
      </c>
      <c r="AN139" s="27" t="str">
        <f t="shared" si="107"/>
        <v/>
      </c>
      <c r="AO139" s="69" t="str">
        <f t="shared" si="108"/>
        <v/>
      </c>
      <c r="AP139" s="69" t="str">
        <f t="shared" si="109"/>
        <v/>
      </c>
      <c r="AQ139" s="27" t="str">
        <f t="shared" si="110"/>
        <v/>
      </c>
      <c r="AR139" s="62" t="str">
        <f t="shared" si="111"/>
        <v/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/>
      </c>
      <c r="BI139" s="27" t="str">
        <f t="shared" si="117"/>
        <v/>
      </c>
      <c r="BJ139" s="69" t="str">
        <f t="shared" si="118"/>
        <v/>
      </c>
      <c r="BK139" s="49" t="str">
        <f t="shared" si="119"/>
        <v/>
      </c>
      <c r="BL139" s="43" t="s">
        <v>0</v>
      </c>
      <c r="BM139" s="48" t="str">
        <f t="shared" si="120"/>
        <v/>
      </c>
      <c r="BN139" s="27" t="str">
        <f t="shared" si="121"/>
        <v/>
      </c>
      <c r="BO139" s="69" t="str">
        <f t="shared" si="122"/>
        <v/>
      </c>
      <c r="BP139" s="69" t="str">
        <f t="shared" si="83"/>
        <v/>
      </c>
      <c r="BQ139" s="27" t="str">
        <f t="shared" si="84"/>
        <v/>
      </c>
      <c r="BR139" s="27" t="str" cm="1">
        <f t="array" ref="BR139">IFERROR(""&amp;INDEX(regNatjecatelj_klub,DI139),"")</f>
        <v/>
      </c>
      <c r="BS139" s="82" t="str">
        <f t="shared" si="123"/>
        <v/>
      </c>
      <c r="BT139" s="62" t="str">
        <f t="shared" si="124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/>
      </c>
      <c r="CP139" s="69" t="str">
        <f t="shared" si="133"/>
        <v/>
      </c>
      <c r="CQ139" s="216" t="str">
        <f t="shared" si="134"/>
        <v/>
      </c>
      <c r="CR139" s="217" t="str">
        <f t="shared" si="160"/>
        <v/>
      </c>
      <c r="CS139" s="150" t="str">
        <f t="shared" si="85"/>
        <v/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/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/>
      </c>
      <c r="DI139" s="49" t="str">
        <f t="shared" si="140"/>
        <v/>
      </c>
      <c r="DJ139" s="43" t="s">
        <v>0</v>
      </c>
      <c r="DK139" s="48" t="str">
        <f t="shared" si="141"/>
        <v/>
      </c>
      <c r="DL139" s="49" t="str">
        <f t="shared" si="142"/>
        <v/>
      </c>
      <c r="DM139" s="43" t="s">
        <v>0</v>
      </c>
      <c r="DN139" s="48" t="str">
        <f t="shared" si="143"/>
        <v/>
      </c>
      <c r="DO139" s="49" t="str">
        <f t="shared" si="144"/>
        <v/>
      </c>
      <c r="DP139" s="43" t="s">
        <v>0</v>
      </c>
      <c r="DQ139" s="54" t="str">
        <f t="shared" si="145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6"/>
        <v/>
      </c>
      <c r="DU139" s="69" t="str">
        <f t="shared" si="89"/>
        <v/>
      </c>
      <c r="DV139" s="69" t="str">
        <f t="shared" si="147"/>
        <v/>
      </c>
      <c r="DW139" s="69" t="str">
        <f t="shared" si="148"/>
        <v/>
      </c>
      <c r="DX139" s="62" t="str">
        <f t="shared" si="149"/>
        <v/>
      </c>
      <c r="DY139" s="43" t="s">
        <v>0</v>
      </c>
      <c r="DZ139" s="54" t="str">
        <f>IF(AN139="","",MAX(DZ$12:DZ138)+1)</f>
        <v/>
      </c>
      <c r="EA139" s="69" t="str">
        <f t="shared" si="150"/>
        <v/>
      </c>
      <c r="EB139" s="69" t="str">
        <f t="shared" si="151"/>
        <v/>
      </c>
      <c r="EC139" s="69" t="str">
        <f t="shared" si="152"/>
        <v/>
      </c>
      <c r="ED139" s="69" t="str">
        <f t="shared" si="153"/>
        <v/>
      </c>
      <c r="EE139" s="69" t="str">
        <f t="shared" si="90"/>
        <v/>
      </c>
      <c r="EF139" s="69" t="str">
        <f t="shared" si="154"/>
        <v/>
      </c>
      <c r="EG139" s="69" t="str">
        <f t="shared" si="155"/>
        <v/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/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3"/>
        <v/>
      </c>
      <c r="P140" s="43"/>
      <c r="Q140" s="48" t="str">
        <f t="shared" si="94"/>
        <v/>
      </c>
      <c r="R140" s="69" t="str">
        <f>IF(Q140="","",IF(COUNTIF(Q$12:Q139,Q140)=0,R139+1,R139))</f>
        <v/>
      </c>
      <c r="S140" s="69" t="str">
        <f t="shared" si="95"/>
        <v/>
      </c>
      <c r="T140" s="69" t="str">
        <f t="shared" si="96"/>
        <v/>
      </c>
      <c r="U140" s="62" t="str">
        <f t="shared" si="97"/>
        <v/>
      </c>
      <c r="V140" s="43" t="s">
        <v>0</v>
      </c>
      <c r="W140" s="209" t="str">
        <f t="shared" si="98"/>
        <v/>
      </c>
      <c r="X140" s="259" t="str">
        <f t="shared" si="99"/>
        <v/>
      </c>
      <c r="Y140" s="210" t="str">
        <f t="shared" si="81"/>
        <v/>
      </c>
      <c r="Z140" s="43" t="s">
        <v>0</v>
      </c>
      <c r="AA140" s="48" t="str">
        <f t="shared" si="100"/>
        <v/>
      </c>
      <c r="AB140" s="69" t="str">
        <f t="shared" si="101"/>
        <v/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/>
      </c>
      <c r="AK140" s="150" t="str">
        <f t="shared" si="105"/>
        <v/>
      </c>
      <c r="AL140" s="43"/>
      <c r="AM140" s="48" t="str">
        <f t="shared" si="106"/>
        <v/>
      </c>
      <c r="AN140" s="27" t="str">
        <f t="shared" si="107"/>
        <v/>
      </c>
      <c r="AO140" s="69" t="str">
        <f t="shared" si="108"/>
        <v/>
      </c>
      <c r="AP140" s="69" t="str">
        <f t="shared" si="109"/>
        <v/>
      </c>
      <c r="AQ140" s="27" t="str">
        <f t="shared" si="110"/>
        <v/>
      </c>
      <c r="AR140" s="62" t="str">
        <f t="shared" si="111"/>
        <v/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/>
      </c>
      <c r="BI140" s="27" t="str">
        <f t="shared" si="117"/>
        <v/>
      </c>
      <c r="BJ140" s="69" t="str">
        <f t="shared" si="118"/>
        <v/>
      </c>
      <c r="BK140" s="49" t="str">
        <f t="shared" si="119"/>
        <v/>
      </c>
      <c r="BL140" s="43" t="s">
        <v>0</v>
      </c>
      <c r="BM140" s="48" t="str">
        <f t="shared" si="120"/>
        <v/>
      </c>
      <c r="BN140" s="27" t="str">
        <f t="shared" si="121"/>
        <v/>
      </c>
      <c r="BO140" s="69" t="str">
        <f t="shared" si="122"/>
        <v/>
      </c>
      <c r="BP140" s="69" t="str">
        <f t="shared" si="83"/>
        <v/>
      </c>
      <c r="BQ140" s="27" t="str">
        <f t="shared" si="84"/>
        <v/>
      </c>
      <c r="BR140" s="27" t="str" cm="1">
        <f t="array" ref="BR140">IFERROR(""&amp;INDEX(regNatjecatelj_klub,DI140),"")</f>
        <v/>
      </c>
      <c r="BS140" s="82" t="str">
        <f t="shared" si="123"/>
        <v/>
      </c>
      <c r="BT140" s="62" t="str">
        <f t="shared" si="124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/>
      </c>
      <c r="CP140" s="69" t="str">
        <f t="shared" si="133"/>
        <v/>
      </c>
      <c r="CQ140" s="216" t="str">
        <f t="shared" si="134"/>
        <v/>
      </c>
      <c r="CR140" s="217" t="str">
        <f t="shared" si="160"/>
        <v/>
      </c>
      <c r="CS140" s="150" t="str">
        <f t="shared" si="85"/>
        <v/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/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/>
      </c>
      <c r="DI140" s="49" t="str">
        <f t="shared" si="140"/>
        <v/>
      </c>
      <c r="DJ140" s="43" t="s">
        <v>0</v>
      </c>
      <c r="DK140" s="48" t="str">
        <f t="shared" si="141"/>
        <v/>
      </c>
      <c r="DL140" s="49" t="str">
        <f t="shared" si="142"/>
        <v/>
      </c>
      <c r="DM140" s="43" t="s">
        <v>0</v>
      </c>
      <c r="DN140" s="48" t="str">
        <f t="shared" si="143"/>
        <v/>
      </c>
      <c r="DO140" s="49" t="str">
        <f t="shared" si="144"/>
        <v/>
      </c>
      <c r="DP140" s="43" t="s">
        <v>0</v>
      </c>
      <c r="DQ140" s="54" t="str">
        <f t="shared" si="145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6"/>
        <v/>
      </c>
      <c r="DU140" s="69" t="str">
        <f t="shared" si="89"/>
        <v/>
      </c>
      <c r="DV140" s="69" t="str">
        <f t="shared" si="147"/>
        <v/>
      </c>
      <c r="DW140" s="69" t="str">
        <f t="shared" si="148"/>
        <v/>
      </c>
      <c r="DX140" s="62" t="str">
        <f t="shared" si="149"/>
        <v/>
      </c>
      <c r="DY140" s="43" t="s">
        <v>0</v>
      </c>
      <c r="DZ140" s="54" t="str">
        <f>IF(AN140="","",MAX(DZ$12:DZ139)+1)</f>
        <v/>
      </c>
      <c r="EA140" s="69" t="str">
        <f t="shared" si="150"/>
        <v/>
      </c>
      <c r="EB140" s="69" t="str">
        <f t="shared" si="151"/>
        <v/>
      </c>
      <c r="EC140" s="69" t="str">
        <f t="shared" si="152"/>
        <v/>
      </c>
      <c r="ED140" s="69" t="str">
        <f t="shared" si="153"/>
        <v/>
      </c>
      <c r="EE140" s="69" t="str">
        <f t="shared" si="90"/>
        <v/>
      </c>
      <c r="EF140" s="69" t="str">
        <f t="shared" si="154"/>
        <v/>
      </c>
      <c r="EG140" s="69" t="str">
        <f t="shared" si="155"/>
        <v/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/>
      </c>
      <c r="EM140" s="43" t="s">
        <v>0</v>
      </c>
      <c r="EN140" s="16" t="str">
        <f t="shared" si="92"/>
        <v/>
      </c>
      <c r="EO140" s="43" t="s">
        <v>0</v>
      </c>
      <c r="EP140" s="167" t="str">
        <f t="shared" si="159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3"/>
        <v/>
      </c>
      <c r="P141" s="43"/>
      <c r="Q141" s="48" t="str">
        <f t="shared" si="94"/>
        <v/>
      </c>
      <c r="R141" s="69" t="str">
        <f>IF(Q141="","",IF(COUNTIF(Q$12:Q140,Q141)=0,R140+1,R140))</f>
        <v/>
      </c>
      <c r="S141" s="69" t="str">
        <f t="shared" si="95"/>
        <v/>
      </c>
      <c r="T141" s="69" t="str">
        <f t="shared" si="96"/>
        <v/>
      </c>
      <c r="U141" s="62" t="str">
        <f t="shared" si="97"/>
        <v/>
      </c>
      <c r="V141" s="43" t="s">
        <v>0</v>
      </c>
      <c r="W141" s="209" t="str">
        <f t="shared" si="98"/>
        <v/>
      </c>
      <c r="X141" s="259" t="str">
        <f t="shared" si="99"/>
        <v/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/>
      </c>
      <c r="AB141" s="69" t="str">
        <f t="shared" si="101"/>
        <v/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/>
      </c>
      <c r="AK141" s="150" t="str">
        <f t="shared" si="105"/>
        <v/>
      </c>
      <c r="AL141" s="43"/>
      <c r="AM141" s="48" t="str">
        <f t="shared" si="106"/>
        <v/>
      </c>
      <c r="AN141" s="27" t="str">
        <f t="shared" si="107"/>
        <v/>
      </c>
      <c r="AO141" s="69" t="str">
        <f t="shared" si="108"/>
        <v/>
      </c>
      <c r="AP141" s="69" t="str">
        <f t="shared" si="109"/>
        <v/>
      </c>
      <c r="AQ141" s="27" t="str">
        <f t="shared" si="110"/>
        <v/>
      </c>
      <c r="AR141" s="62" t="str">
        <f t="shared" si="111"/>
        <v/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/>
      </c>
      <c r="BI141" s="27" t="str">
        <f t="shared" si="117"/>
        <v/>
      </c>
      <c r="BJ141" s="69" t="str">
        <f t="shared" si="118"/>
        <v/>
      </c>
      <c r="BK141" s="49" t="str">
        <f t="shared" si="119"/>
        <v/>
      </c>
      <c r="BL141" s="43" t="s">
        <v>0</v>
      </c>
      <c r="BM141" s="48" t="str">
        <f t="shared" si="120"/>
        <v/>
      </c>
      <c r="BN141" s="27" t="str">
        <f t="shared" si="121"/>
        <v/>
      </c>
      <c r="BO141" s="69" t="str">
        <f t="shared" si="122"/>
        <v/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3"/>
        <v/>
      </c>
      <c r="BT141" s="62" t="str">
        <f t="shared" si="124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/>
      </c>
      <c r="CQ141" s="216" t="str">
        <f t="shared" si="134"/>
        <v/>
      </c>
      <c r="CR141" s="217" t="str">
        <f t="shared" si="160"/>
        <v/>
      </c>
      <c r="CS141" s="150" t="str">
        <f t="shared" ref="CS141:CS204" si="165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/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/>
      </c>
      <c r="DI141" s="49" t="str">
        <f t="shared" si="140"/>
        <v/>
      </c>
      <c r="DJ141" s="43" t="s">
        <v>0</v>
      </c>
      <c r="DK141" s="48" t="str">
        <f t="shared" si="141"/>
        <v/>
      </c>
      <c r="DL141" s="49" t="str">
        <f t="shared" si="142"/>
        <v/>
      </c>
      <c r="DM141" s="43" t="s">
        <v>0</v>
      </c>
      <c r="DN141" s="48" t="str">
        <f t="shared" si="143"/>
        <v/>
      </c>
      <c r="DO141" s="49" t="str">
        <f t="shared" si="144"/>
        <v/>
      </c>
      <c r="DP141" s="43" t="s">
        <v>0</v>
      </c>
      <c r="DQ141" s="54" t="str">
        <f t="shared" si="145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6"/>
        <v/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69" t="str">
        <f t="shared" si="147"/>
        <v/>
      </c>
      <c r="DW141" s="69" t="str">
        <f t="shared" si="148"/>
        <v/>
      </c>
      <c r="DX141" s="62" t="str">
        <f t="shared" si="149"/>
        <v/>
      </c>
      <c r="DY141" s="43" t="s">
        <v>0</v>
      </c>
      <c r="DZ141" s="54" t="str">
        <f>IF(AN141="","",MAX(DZ$12:DZ140)+1)</f>
        <v/>
      </c>
      <c r="EA141" s="69" t="str">
        <f t="shared" si="150"/>
        <v/>
      </c>
      <c r="EB141" s="69" t="str">
        <f t="shared" si="151"/>
        <v/>
      </c>
      <c r="EC141" s="69" t="str">
        <f t="shared" si="152"/>
        <v/>
      </c>
      <c r="ED141" s="69" t="str">
        <f t="shared" si="153"/>
        <v/>
      </c>
      <c r="EE141" s="69" t="str">
        <f t="shared" ref="EE141:EE204" si="170">IF(O141="","",IF(data_trka_je_rangirana=0,0,IF(OR(DO141="",DO141="NEMA"),0,1)))</f>
        <v/>
      </c>
      <c r="EF141" s="69" t="str">
        <f t="shared" si="154"/>
        <v/>
      </c>
      <c r="EG141" s="69" t="str">
        <f t="shared" si="155"/>
        <v/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/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3">IF(E142="","","ok")</f>
        <v/>
      </c>
      <c r="P142" s="43"/>
      <c r="Q142" s="48" t="str">
        <f t="shared" ref="Q142:Q205" si="174">IF(B142="","",B142)</f>
        <v/>
      </c>
      <c r="R142" s="69" t="str">
        <f>IF(Q142="","",IF(COUNTIF(Q$12:Q141,Q142)=0,R141+1,R141))</f>
        <v/>
      </c>
      <c r="S142" s="69" t="str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6">IF(Q142="","",IFERROR(INDEX(natStaza_id,MATCH(Q142,natStaza_kategorija,0)),""))</f>
        <v/>
      </c>
      <c r="U142" s="62" t="str">
        <f t="shared" ref="U142:U205" si="177">IF(T142="","",INDEX(natStaza_naziv,MATCH(T142,natStaza_id,0)))</f>
        <v/>
      </c>
      <c r="V142" s="43" t="s">
        <v>0</v>
      </c>
      <c r="W142" s="209" t="str">
        <f t="shared" ref="W142:W205" si="178">IF(O142="","",INDEX(regKategorija_oznaka,MATCH(S142,regKategorija_id,0)))</f>
        <v/>
      </c>
      <c r="X142" s="259" t="str">
        <f t="shared" ref="X142:X205" si="179">IF(W142="","",INDEX(natKategorija_stazaKatId,MATCH(S142,natKategorija_katRegId,0)))</f>
        <v/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/>
      </c>
      <c r="AB142" s="69" t="str">
        <f t="shared" ref="AB142:AB205" si="181">IF(AA142="","",IFERROR(INDEX(regDrzava_id,MATCH(AA142,regDrzava_oznaka,0)),"NEMA"))</f>
        <v/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/>
      </c>
      <c r="AK142" s="150" t="str">
        <f t="shared" ref="AK142:AK205" si="185">IF(AB142="","",IF(AB142="NEMA",AD142,AB142))</f>
        <v/>
      </c>
      <c r="AL142" s="43"/>
      <c r="AM142" s="48" t="str">
        <f t="shared" ref="AM142:AM205" si="186">IF(O142="","",D142)</f>
        <v/>
      </c>
      <c r="AN142" s="27" t="str">
        <f t="shared" ref="AN142:AN205" si="187">IF(O142="","",E142)</f>
        <v/>
      </c>
      <c r="AO142" s="69" t="str">
        <f t="shared" ref="AO142:AO205" si="188">IF(AN142="","",IFERROR(INDEX(regNatjecatelj_id,MATCH(AM142&amp;" – "&amp;AN142,regNatjecatelj_imePrezime,0)),"NEMA"))</f>
        <v/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/>
      </c>
      <c r="AR142" s="62" t="str">
        <f t="shared" ref="AR142:AR205" si="191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/>
      </c>
      <c r="BI142" s="27" t="str">
        <f t="shared" ref="BI142:BI205" si="197">IF(O142="","",IF(BE142="",AR142,IF(BE142="NEMA",AY142,INDEX(regNatjecatelj_prezime,MATCH(BE142,regNatjecatelj_id,0)))))</f>
        <v/>
      </c>
      <c r="BJ142" s="69" t="str">
        <f t="shared" ref="BJ142:BJ205" si="198">IF(AND(AP142&lt;&gt;"",AP142&lt;&gt;"NEMA"),AP142,IF(BD142&lt;&gt;"",BD142,""))</f>
        <v/>
      </c>
      <c r="BK142" s="49" t="str">
        <f t="shared" ref="BK142:BK205" si="199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200">IF(O142="","",J142)</f>
        <v/>
      </c>
      <c r="BN142" s="27" t="str">
        <f t="shared" ref="BN142:BN205" si="201">IF(O142="","",K142)</f>
        <v/>
      </c>
      <c r="BO142" s="69" t="str">
        <f t="shared" ref="BO142:BO205" si="202">IF(BN142="","",IFERROR(INDEX(regKlub_id,MATCH(BN142,regKlub_naziv,0)),"NEMA"))</f>
        <v/>
      </c>
      <c r="BP142" s="69" t="str">
        <f t="shared" si="163"/>
        <v/>
      </c>
      <c r="BQ142" s="27" t="str">
        <f t="shared" si="164"/>
        <v/>
      </c>
      <c r="BR142" s="27" t="str" cm="1">
        <f t="array" ref="BR142">IFERROR(""&amp;INDEX(regNatjecatelj_klub,DI142),"")</f>
        <v/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/>
      </c>
      <c r="CP142" s="69" t="str">
        <f t="shared" ref="CP142:CP205" si="213">IF(H142="","",H142)</f>
        <v/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60"/>
        <v/>
      </c>
      <c r="CS142" s="150" t="str">
        <f t="shared" si="165"/>
        <v/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/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/>
      </c>
      <c r="DI142" s="49" t="str">
        <f t="shared" ref="DI142:DI205" si="220">IF(DH142="","",IFERROR(MATCH(DH142,regNatjecatelj_imePrezime,0),"NEMA"))</f>
        <v/>
      </c>
      <c r="DJ142" s="43" t="s">
        <v>0</v>
      </c>
      <c r="DK142" s="48" t="str">
        <f t="shared" ref="DK142:DK205" si="221">IF(O142="","",DH142 &amp; IF(CK142="",""," – " &amp; CK142))</f>
        <v/>
      </c>
      <c r="DL142" s="49" t="str">
        <f t="shared" ref="DL142:DL205" si="222">IF(DK142="","",IFERROR(MATCH(DK142,regNatjecatelj_imePrezimeKlub,0),"NEMA"))</f>
        <v/>
      </c>
      <c r="DM142" s="43" t="s">
        <v>0</v>
      </c>
      <c r="DN142" s="48" t="str">
        <f t="shared" ref="DN142:DN205" si="223">IF(O142="","",DK142 &amp; IF(W142="",""," – " &amp; W142))</f>
        <v/>
      </c>
      <c r="DO142" s="49" t="str">
        <f t="shared" ref="DO142:DO205" si="224">IF(DN142="","",IFERROR(MATCH(DN142,regNatjecatelj_imePrezimeKlubKategorija,0),"NEMA"))</f>
        <v/>
      </c>
      <c r="DP142" s="43" t="s">
        <v>0</v>
      </c>
      <c r="DQ142" s="54" t="str">
        <f t="shared" ref="DQ142:DQ205" si="225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6">IF(AN142="","",IF(BF142&lt;&gt;"","novo",IF(AP142="","imepre","imepre(ali)")))</f>
        <v/>
      </c>
      <c r="DU142" s="69" t="str">
        <f t="shared" si="169"/>
        <v/>
      </c>
      <c r="DV142" s="69" t="str">
        <f t="shared" ref="DV142:DV205" si="227">IF(AN142="","","kat"&amp;IF(AND(W142&lt;&gt;Q142,Q142&lt;&gt;"Open"),"(ali)",""))</f>
        <v/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30">IF(AQ142="","",X142)</f>
        <v/>
      </c>
      <c r="EB142" s="69" t="str">
        <f t="shared" ref="EB142:EB205" si="231">IF(DR142="","",DR142)</f>
        <v/>
      </c>
      <c r="EC142" s="69" t="str">
        <f t="shared" ref="EC142:EC205" si="232">IF(CR142="","",CR142)</f>
        <v/>
      </c>
      <c r="ED142" s="69" t="str">
        <f t="shared" ref="ED142:ED205" si="233">IF(CS142="","",IF(AND(EC142="",CS142=1),6,CS142))</f>
        <v/>
      </c>
      <c r="EE142" s="69" t="str">
        <f t="shared" si="170"/>
        <v/>
      </c>
      <c r="EF142" s="69" t="str">
        <f t="shared" ref="EF142:EF205" si="234">IF(DZ142="","",INDEX(regUparivanje_id,MATCH(DX142,regUparivanje_oznaka,0)))</f>
        <v/>
      </c>
      <c r="EG142" s="69" t="str">
        <f t="shared" ref="EG142:EG205" si="235">IF(CS142="","",CP142)</f>
        <v/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72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3"/>
        <v/>
      </c>
      <c r="P143" s="43"/>
      <c r="Q143" s="48" t="str">
        <f t="shared" si="174"/>
        <v/>
      </c>
      <c r="R143" s="69" t="str">
        <f>IF(Q143="","",IF(COUNTIF(Q$12:Q142,Q143)=0,R142+1,R142))</f>
        <v/>
      </c>
      <c r="S143" s="69" t="str">
        <f t="shared" si="175"/>
        <v/>
      </c>
      <c r="T143" s="69" t="str">
        <f t="shared" si="176"/>
        <v/>
      </c>
      <c r="U143" s="62" t="str">
        <f t="shared" si="177"/>
        <v/>
      </c>
      <c r="V143" s="43" t="s">
        <v>0</v>
      </c>
      <c r="W143" s="209" t="str">
        <f t="shared" si="178"/>
        <v/>
      </c>
      <c r="X143" s="259" t="str">
        <f t="shared" si="179"/>
        <v/>
      </c>
      <c r="Y143" s="210" t="str">
        <f t="shared" si="161"/>
        <v/>
      </c>
      <c r="Z143" s="43" t="s">
        <v>0</v>
      </c>
      <c r="AA143" s="48" t="str">
        <f t="shared" si="180"/>
        <v/>
      </c>
      <c r="AB143" s="69" t="str">
        <f t="shared" si="181"/>
        <v/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/>
      </c>
      <c r="AK143" s="150" t="str">
        <f t="shared" si="185"/>
        <v/>
      </c>
      <c r="AL143" s="43"/>
      <c r="AM143" s="48" t="str">
        <f t="shared" si="186"/>
        <v/>
      </c>
      <c r="AN143" s="27" t="str">
        <f t="shared" si="187"/>
        <v/>
      </c>
      <c r="AO143" s="69" t="str">
        <f t="shared" si="188"/>
        <v/>
      </c>
      <c r="AP143" s="69" t="str">
        <f t="shared" si="189"/>
        <v/>
      </c>
      <c r="AQ143" s="27" t="str">
        <f t="shared" si="190"/>
        <v/>
      </c>
      <c r="AR143" s="62" t="str">
        <f t="shared" si="191"/>
        <v/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/>
      </c>
      <c r="BI143" s="27" t="str">
        <f t="shared" si="197"/>
        <v/>
      </c>
      <c r="BJ143" s="69" t="str">
        <f t="shared" si="198"/>
        <v/>
      </c>
      <c r="BK143" s="49" t="str">
        <f t="shared" si="199"/>
        <v/>
      </c>
      <c r="BL143" s="43" t="s">
        <v>0</v>
      </c>
      <c r="BM143" s="48" t="str">
        <f t="shared" si="200"/>
        <v/>
      </c>
      <c r="BN143" s="27" t="str">
        <f t="shared" si="201"/>
        <v/>
      </c>
      <c r="BO143" s="69" t="str">
        <f t="shared" si="202"/>
        <v/>
      </c>
      <c r="BP143" s="69" t="str">
        <f t="shared" si="163"/>
        <v/>
      </c>
      <c r="BQ143" s="27" t="str">
        <f t="shared" si="164"/>
        <v/>
      </c>
      <c r="BR143" s="27" t="str" cm="1">
        <f t="array" ref="BR143">IFERROR(""&amp;INDEX(regNatjecatelj_klub,DI143),"")</f>
        <v/>
      </c>
      <c r="BS143" s="82" t="str">
        <f t="shared" si="203"/>
        <v/>
      </c>
      <c r="BT143" s="62" t="str">
        <f t="shared" si="204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/>
      </c>
      <c r="CP143" s="69" t="str">
        <f t="shared" si="213"/>
        <v/>
      </c>
      <c r="CQ143" s="216" t="str">
        <f t="shared" si="214"/>
        <v/>
      </c>
      <c r="CR143" s="217" t="str">
        <f t="shared" si="160"/>
        <v/>
      </c>
      <c r="CS143" s="150" t="str">
        <f t="shared" si="165"/>
        <v/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/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/>
      </c>
      <c r="DI143" s="49" t="str">
        <f t="shared" si="220"/>
        <v/>
      </c>
      <c r="DJ143" s="43" t="s">
        <v>0</v>
      </c>
      <c r="DK143" s="48" t="str">
        <f t="shared" si="221"/>
        <v/>
      </c>
      <c r="DL143" s="49" t="str">
        <f t="shared" si="222"/>
        <v/>
      </c>
      <c r="DM143" s="43" t="s">
        <v>0</v>
      </c>
      <c r="DN143" s="48" t="str">
        <f t="shared" si="223"/>
        <v/>
      </c>
      <c r="DO143" s="49" t="str">
        <f t="shared" si="224"/>
        <v/>
      </c>
      <c r="DP143" s="43" t="s">
        <v>0</v>
      </c>
      <c r="DQ143" s="54" t="str">
        <f t="shared" si="225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6"/>
        <v/>
      </c>
      <c r="DU143" s="69" t="str">
        <f t="shared" si="169"/>
        <v/>
      </c>
      <c r="DV143" s="69" t="str">
        <f t="shared" si="227"/>
        <v/>
      </c>
      <c r="DW143" s="69" t="str">
        <f t="shared" si="228"/>
        <v/>
      </c>
      <c r="DX143" s="62" t="str">
        <f t="shared" si="229"/>
        <v/>
      </c>
      <c r="DY143" s="43" t="s">
        <v>0</v>
      </c>
      <c r="DZ143" s="54" t="str">
        <f>IF(AN143="","",MAX(DZ$12:DZ142)+1)</f>
        <v/>
      </c>
      <c r="EA143" s="69" t="str">
        <f t="shared" si="230"/>
        <v/>
      </c>
      <c r="EB143" s="69" t="str">
        <f t="shared" si="231"/>
        <v/>
      </c>
      <c r="EC143" s="69" t="str">
        <f t="shared" si="232"/>
        <v/>
      </c>
      <c r="ED143" s="69" t="str">
        <f t="shared" si="233"/>
        <v/>
      </c>
      <c r="EE143" s="69" t="str">
        <f t="shared" si="170"/>
        <v/>
      </c>
      <c r="EF143" s="69" t="str">
        <f t="shared" si="234"/>
        <v/>
      </c>
      <c r="EG143" s="69" t="str">
        <f t="shared" si="235"/>
        <v/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/>
      </c>
      <c r="EM143" s="43" t="s">
        <v>0</v>
      </c>
      <c r="EN143" s="16" t="str">
        <f t="shared" si="172"/>
        <v/>
      </c>
      <c r="EO143" s="43" t="s">
        <v>0</v>
      </c>
      <c r="EP143" s="167" t="str">
        <f t="shared" si="239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3"/>
        <v/>
      </c>
      <c r="P144" s="43"/>
      <c r="Q144" s="48" t="str">
        <f t="shared" si="174"/>
        <v/>
      </c>
      <c r="R144" s="69" t="str">
        <f>IF(Q144="","",IF(COUNTIF(Q$12:Q143,Q144)=0,R143+1,R143))</f>
        <v/>
      </c>
      <c r="S144" s="69" t="str">
        <f t="shared" si="175"/>
        <v/>
      </c>
      <c r="T144" s="69" t="str">
        <f t="shared" si="176"/>
        <v/>
      </c>
      <c r="U144" s="62" t="str">
        <f t="shared" si="177"/>
        <v/>
      </c>
      <c r="V144" s="43" t="s">
        <v>0</v>
      </c>
      <c r="W144" s="209" t="str">
        <f t="shared" si="178"/>
        <v/>
      </c>
      <c r="X144" s="259" t="str">
        <f t="shared" si="179"/>
        <v/>
      </c>
      <c r="Y144" s="210" t="str">
        <f t="shared" si="161"/>
        <v/>
      </c>
      <c r="Z144" s="43" t="s">
        <v>0</v>
      </c>
      <c r="AA144" s="48" t="str">
        <f t="shared" si="180"/>
        <v/>
      </c>
      <c r="AB144" s="69" t="str">
        <f t="shared" si="181"/>
        <v/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/>
      </c>
      <c r="AK144" s="150" t="str">
        <f t="shared" si="185"/>
        <v/>
      </c>
      <c r="AL144" s="43"/>
      <c r="AM144" s="48" t="str">
        <f t="shared" si="186"/>
        <v/>
      </c>
      <c r="AN144" s="27" t="str">
        <f t="shared" si="187"/>
        <v/>
      </c>
      <c r="AO144" s="69" t="str">
        <f t="shared" si="188"/>
        <v/>
      </c>
      <c r="AP144" s="69" t="str">
        <f t="shared" si="189"/>
        <v/>
      </c>
      <c r="AQ144" s="27" t="str">
        <f t="shared" si="190"/>
        <v/>
      </c>
      <c r="AR144" s="62" t="str">
        <f t="shared" si="191"/>
        <v/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/>
      </c>
      <c r="BI144" s="27" t="str">
        <f t="shared" si="197"/>
        <v/>
      </c>
      <c r="BJ144" s="69" t="str">
        <f t="shared" si="198"/>
        <v/>
      </c>
      <c r="BK144" s="49" t="str">
        <f t="shared" si="199"/>
        <v/>
      </c>
      <c r="BL144" s="43" t="s">
        <v>0</v>
      </c>
      <c r="BM144" s="48" t="str">
        <f t="shared" si="200"/>
        <v/>
      </c>
      <c r="BN144" s="27" t="str">
        <f t="shared" si="201"/>
        <v/>
      </c>
      <c r="BO144" s="69" t="str">
        <f t="shared" si="202"/>
        <v/>
      </c>
      <c r="BP144" s="69" t="str">
        <f t="shared" si="163"/>
        <v/>
      </c>
      <c r="BQ144" s="27" t="str">
        <f t="shared" si="164"/>
        <v/>
      </c>
      <c r="BR144" s="27" t="str" cm="1">
        <f t="array" ref="BR144">IFERROR(""&amp;INDEX(regNatjecatelj_klub,DI144),"")</f>
        <v/>
      </c>
      <c r="BS144" s="82" t="str">
        <f t="shared" si="203"/>
        <v/>
      </c>
      <c r="BT144" s="62" t="str">
        <f t="shared" si="204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/>
      </c>
      <c r="CP144" s="69" t="str">
        <f t="shared" si="213"/>
        <v/>
      </c>
      <c r="CQ144" s="216" t="str">
        <f t="shared" si="214"/>
        <v/>
      </c>
      <c r="CR144" s="217" t="str">
        <f t="shared" si="160"/>
        <v/>
      </c>
      <c r="CS144" s="150" t="str">
        <f t="shared" si="165"/>
        <v/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/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/>
      </c>
      <c r="DI144" s="49" t="str">
        <f t="shared" si="220"/>
        <v/>
      </c>
      <c r="DJ144" s="43" t="s">
        <v>0</v>
      </c>
      <c r="DK144" s="48" t="str">
        <f t="shared" si="221"/>
        <v/>
      </c>
      <c r="DL144" s="49" t="str">
        <f t="shared" si="222"/>
        <v/>
      </c>
      <c r="DM144" s="43" t="s">
        <v>0</v>
      </c>
      <c r="DN144" s="48" t="str">
        <f t="shared" si="223"/>
        <v/>
      </c>
      <c r="DO144" s="49" t="str">
        <f t="shared" si="224"/>
        <v/>
      </c>
      <c r="DP144" s="43" t="s">
        <v>0</v>
      </c>
      <c r="DQ144" s="54" t="str">
        <f t="shared" si="225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6"/>
        <v/>
      </c>
      <c r="DU144" s="69" t="str">
        <f t="shared" si="169"/>
        <v/>
      </c>
      <c r="DV144" s="69" t="str">
        <f t="shared" si="227"/>
        <v/>
      </c>
      <c r="DW144" s="69" t="str">
        <f t="shared" si="228"/>
        <v/>
      </c>
      <c r="DX144" s="62" t="str">
        <f t="shared" si="229"/>
        <v/>
      </c>
      <c r="DY144" s="43" t="s">
        <v>0</v>
      </c>
      <c r="DZ144" s="54" t="str">
        <f>IF(AN144="","",MAX(DZ$12:DZ143)+1)</f>
        <v/>
      </c>
      <c r="EA144" s="69" t="str">
        <f t="shared" si="230"/>
        <v/>
      </c>
      <c r="EB144" s="69" t="str">
        <f t="shared" si="231"/>
        <v/>
      </c>
      <c r="EC144" s="69" t="str">
        <f t="shared" si="232"/>
        <v/>
      </c>
      <c r="ED144" s="69" t="str">
        <f t="shared" si="233"/>
        <v/>
      </c>
      <c r="EE144" s="69" t="str">
        <f t="shared" si="170"/>
        <v/>
      </c>
      <c r="EF144" s="69" t="str">
        <f t="shared" si="234"/>
        <v/>
      </c>
      <c r="EG144" s="69" t="str">
        <f t="shared" si="235"/>
        <v/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/>
      </c>
      <c r="EM144" s="43" t="s">
        <v>0</v>
      </c>
      <c r="EN144" s="16" t="str">
        <f t="shared" si="172"/>
        <v/>
      </c>
      <c r="EO144" s="43" t="s">
        <v>0</v>
      </c>
      <c r="EP144" s="167" t="str">
        <f t="shared" si="239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3"/>
        <v/>
      </c>
      <c r="P145" s="43"/>
      <c r="Q145" s="48" t="str">
        <f t="shared" si="174"/>
        <v/>
      </c>
      <c r="R145" s="69" t="str">
        <f>IF(Q145="","",IF(COUNTIF(Q$12:Q144,Q145)=0,R144+1,R144))</f>
        <v/>
      </c>
      <c r="S145" s="69" t="str">
        <f t="shared" si="175"/>
        <v/>
      </c>
      <c r="T145" s="69" t="str">
        <f t="shared" si="176"/>
        <v/>
      </c>
      <c r="U145" s="62" t="str">
        <f t="shared" si="177"/>
        <v/>
      </c>
      <c r="V145" s="43" t="s">
        <v>0</v>
      </c>
      <c r="W145" s="209" t="str">
        <f t="shared" si="178"/>
        <v/>
      </c>
      <c r="X145" s="259" t="str">
        <f t="shared" si="179"/>
        <v/>
      </c>
      <c r="Y145" s="210" t="str">
        <f t="shared" si="161"/>
        <v/>
      </c>
      <c r="Z145" s="43" t="s">
        <v>0</v>
      </c>
      <c r="AA145" s="48" t="str">
        <f t="shared" si="180"/>
        <v/>
      </c>
      <c r="AB145" s="69" t="str">
        <f t="shared" si="181"/>
        <v/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/>
      </c>
      <c r="AK145" s="150" t="str">
        <f t="shared" si="185"/>
        <v/>
      </c>
      <c r="AL145" s="43"/>
      <c r="AM145" s="48" t="str">
        <f t="shared" si="186"/>
        <v/>
      </c>
      <c r="AN145" s="27" t="str">
        <f t="shared" si="187"/>
        <v/>
      </c>
      <c r="AO145" s="69" t="str">
        <f t="shared" si="188"/>
        <v/>
      </c>
      <c r="AP145" s="69" t="str">
        <f t="shared" si="189"/>
        <v/>
      </c>
      <c r="AQ145" s="27" t="str">
        <f t="shared" si="190"/>
        <v/>
      </c>
      <c r="AR145" s="62" t="str">
        <f t="shared" si="191"/>
        <v/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/>
      </c>
      <c r="BI145" s="27" t="str">
        <f t="shared" si="197"/>
        <v/>
      </c>
      <c r="BJ145" s="69" t="str">
        <f t="shared" si="198"/>
        <v/>
      </c>
      <c r="BK145" s="49" t="str">
        <f t="shared" si="199"/>
        <v/>
      </c>
      <c r="BL145" s="43" t="s">
        <v>0</v>
      </c>
      <c r="BM145" s="48" t="str">
        <f t="shared" si="200"/>
        <v/>
      </c>
      <c r="BN145" s="27" t="str">
        <f t="shared" si="201"/>
        <v/>
      </c>
      <c r="BO145" s="69" t="str">
        <f t="shared" si="202"/>
        <v/>
      </c>
      <c r="BP145" s="69" t="str">
        <f t="shared" si="163"/>
        <v/>
      </c>
      <c r="BQ145" s="27" t="str">
        <f t="shared" si="164"/>
        <v/>
      </c>
      <c r="BR145" s="27" t="str" cm="1">
        <f t="array" ref="BR145">IFERROR(""&amp;INDEX(regNatjecatelj_klub,DI145),"")</f>
        <v/>
      </c>
      <c r="BS145" s="82" t="str">
        <f t="shared" si="203"/>
        <v/>
      </c>
      <c r="BT145" s="62" t="str">
        <f t="shared" si="204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/>
      </c>
      <c r="CP145" s="69" t="str">
        <f t="shared" si="213"/>
        <v/>
      </c>
      <c r="CQ145" s="216" t="str">
        <f t="shared" si="214"/>
        <v/>
      </c>
      <c r="CR145" s="217" t="str">
        <f t="shared" si="160"/>
        <v/>
      </c>
      <c r="CS145" s="150" t="str">
        <f t="shared" si="165"/>
        <v/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/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/>
      </c>
      <c r="DI145" s="49" t="str">
        <f t="shared" si="220"/>
        <v/>
      </c>
      <c r="DJ145" s="43" t="s">
        <v>0</v>
      </c>
      <c r="DK145" s="48" t="str">
        <f t="shared" si="221"/>
        <v/>
      </c>
      <c r="DL145" s="49" t="str">
        <f t="shared" si="222"/>
        <v/>
      </c>
      <c r="DM145" s="43" t="s">
        <v>0</v>
      </c>
      <c r="DN145" s="48" t="str">
        <f t="shared" si="223"/>
        <v/>
      </c>
      <c r="DO145" s="49" t="str">
        <f t="shared" si="224"/>
        <v/>
      </c>
      <c r="DP145" s="43" t="s">
        <v>0</v>
      </c>
      <c r="DQ145" s="54" t="str">
        <f t="shared" si="225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6"/>
        <v/>
      </c>
      <c r="DU145" s="69" t="str">
        <f t="shared" si="169"/>
        <v/>
      </c>
      <c r="DV145" s="69" t="str">
        <f t="shared" si="227"/>
        <v/>
      </c>
      <c r="DW145" s="69" t="str">
        <f t="shared" si="228"/>
        <v/>
      </c>
      <c r="DX145" s="62" t="str">
        <f t="shared" si="229"/>
        <v/>
      </c>
      <c r="DY145" s="43" t="s">
        <v>0</v>
      </c>
      <c r="DZ145" s="54" t="str">
        <f>IF(AN145="","",MAX(DZ$12:DZ144)+1)</f>
        <v/>
      </c>
      <c r="EA145" s="69" t="str">
        <f t="shared" si="230"/>
        <v/>
      </c>
      <c r="EB145" s="69" t="str">
        <f t="shared" si="231"/>
        <v/>
      </c>
      <c r="EC145" s="69" t="str">
        <f t="shared" si="232"/>
        <v/>
      </c>
      <c r="ED145" s="69" t="str">
        <f t="shared" si="233"/>
        <v/>
      </c>
      <c r="EE145" s="69" t="str">
        <f t="shared" si="170"/>
        <v/>
      </c>
      <c r="EF145" s="69" t="str">
        <f t="shared" si="234"/>
        <v/>
      </c>
      <c r="EG145" s="69" t="str">
        <f t="shared" si="235"/>
        <v/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/>
      </c>
      <c r="EM145" s="43" t="s">
        <v>0</v>
      </c>
      <c r="EN145" s="16" t="str">
        <f t="shared" si="172"/>
        <v/>
      </c>
      <c r="EO145" s="43" t="s">
        <v>0</v>
      </c>
      <c r="EP145" s="167" t="str">
        <f t="shared" si="239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3"/>
        <v/>
      </c>
      <c r="P146" s="43"/>
      <c r="Q146" s="48" t="str">
        <f t="shared" si="174"/>
        <v/>
      </c>
      <c r="R146" s="69" t="str">
        <f>IF(Q146="","",IF(COUNTIF(Q$12:Q145,Q146)=0,R145+1,R145))</f>
        <v/>
      </c>
      <c r="S146" s="69" t="str">
        <f t="shared" si="175"/>
        <v/>
      </c>
      <c r="T146" s="69" t="str">
        <f t="shared" si="176"/>
        <v/>
      </c>
      <c r="U146" s="62" t="str">
        <f t="shared" si="177"/>
        <v/>
      </c>
      <c r="V146" s="43" t="s">
        <v>0</v>
      </c>
      <c r="W146" s="209" t="str">
        <f t="shared" si="178"/>
        <v/>
      </c>
      <c r="X146" s="259" t="str">
        <f t="shared" si="179"/>
        <v/>
      </c>
      <c r="Y146" s="210" t="str">
        <f t="shared" si="161"/>
        <v/>
      </c>
      <c r="Z146" s="43" t="s">
        <v>0</v>
      </c>
      <c r="AA146" s="48" t="str">
        <f t="shared" si="180"/>
        <v/>
      </c>
      <c r="AB146" s="69" t="str">
        <f t="shared" si="181"/>
        <v/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/>
      </c>
      <c r="AK146" s="150" t="str">
        <f t="shared" si="185"/>
        <v/>
      </c>
      <c r="AL146" s="43"/>
      <c r="AM146" s="48" t="str">
        <f t="shared" si="186"/>
        <v/>
      </c>
      <c r="AN146" s="27" t="str">
        <f t="shared" si="187"/>
        <v/>
      </c>
      <c r="AO146" s="69" t="str">
        <f t="shared" si="188"/>
        <v/>
      </c>
      <c r="AP146" s="69" t="str">
        <f t="shared" si="189"/>
        <v/>
      </c>
      <c r="AQ146" s="27" t="str">
        <f t="shared" si="190"/>
        <v/>
      </c>
      <c r="AR146" s="62" t="str">
        <f t="shared" si="191"/>
        <v/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/>
      </c>
      <c r="BI146" s="27" t="str">
        <f t="shared" si="197"/>
        <v/>
      </c>
      <c r="BJ146" s="69" t="str">
        <f t="shared" si="198"/>
        <v/>
      </c>
      <c r="BK146" s="49" t="str">
        <f t="shared" si="199"/>
        <v/>
      </c>
      <c r="BL146" s="43" t="s">
        <v>0</v>
      </c>
      <c r="BM146" s="48" t="str">
        <f t="shared" si="200"/>
        <v/>
      </c>
      <c r="BN146" s="27" t="str">
        <f t="shared" si="201"/>
        <v/>
      </c>
      <c r="BO146" s="69" t="str">
        <f t="shared" si="202"/>
        <v/>
      </c>
      <c r="BP146" s="69" t="str">
        <f t="shared" si="163"/>
        <v/>
      </c>
      <c r="BQ146" s="27" t="str">
        <f t="shared" si="164"/>
        <v/>
      </c>
      <c r="BR146" s="27" t="str" cm="1">
        <f t="array" ref="BR146">IFERROR(""&amp;INDEX(regNatjecatelj_klub,DI146),"")</f>
        <v/>
      </c>
      <c r="BS146" s="82" t="str">
        <f t="shared" si="203"/>
        <v/>
      </c>
      <c r="BT146" s="62" t="str">
        <f t="shared" si="204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/>
      </c>
      <c r="CP146" s="69" t="str">
        <f t="shared" si="213"/>
        <v/>
      </c>
      <c r="CQ146" s="216" t="str">
        <f t="shared" si="214"/>
        <v/>
      </c>
      <c r="CR146" s="217" t="str">
        <f t="shared" si="160"/>
        <v/>
      </c>
      <c r="CS146" s="150" t="str">
        <f t="shared" si="165"/>
        <v/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/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/>
      </c>
      <c r="DI146" s="49" t="str">
        <f t="shared" si="220"/>
        <v/>
      </c>
      <c r="DJ146" s="43" t="s">
        <v>0</v>
      </c>
      <c r="DK146" s="48" t="str">
        <f t="shared" si="221"/>
        <v/>
      </c>
      <c r="DL146" s="49" t="str">
        <f t="shared" si="222"/>
        <v/>
      </c>
      <c r="DM146" s="43" t="s">
        <v>0</v>
      </c>
      <c r="DN146" s="48" t="str">
        <f t="shared" si="223"/>
        <v/>
      </c>
      <c r="DO146" s="49" t="str">
        <f t="shared" si="224"/>
        <v/>
      </c>
      <c r="DP146" s="43" t="s">
        <v>0</v>
      </c>
      <c r="DQ146" s="54" t="str">
        <f t="shared" si="225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6"/>
        <v/>
      </c>
      <c r="DU146" s="69" t="str">
        <f t="shared" si="169"/>
        <v/>
      </c>
      <c r="DV146" s="69" t="str">
        <f t="shared" si="227"/>
        <v/>
      </c>
      <c r="DW146" s="69" t="str">
        <f t="shared" si="228"/>
        <v/>
      </c>
      <c r="DX146" s="62" t="str">
        <f t="shared" si="229"/>
        <v/>
      </c>
      <c r="DY146" s="43" t="s">
        <v>0</v>
      </c>
      <c r="DZ146" s="54" t="str">
        <f>IF(AN146="","",MAX(DZ$12:DZ145)+1)</f>
        <v/>
      </c>
      <c r="EA146" s="69" t="str">
        <f t="shared" si="230"/>
        <v/>
      </c>
      <c r="EB146" s="69" t="str">
        <f t="shared" si="231"/>
        <v/>
      </c>
      <c r="EC146" s="69" t="str">
        <f t="shared" si="232"/>
        <v/>
      </c>
      <c r="ED146" s="69" t="str">
        <f t="shared" si="233"/>
        <v/>
      </c>
      <c r="EE146" s="69" t="str">
        <f t="shared" si="170"/>
        <v/>
      </c>
      <c r="EF146" s="69" t="str">
        <f t="shared" si="234"/>
        <v/>
      </c>
      <c r="EG146" s="69" t="str">
        <f t="shared" si="235"/>
        <v/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/>
      </c>
      <c r="EM146" s="43" t="s">
        <v>0</v>
      </c>
      <c r="EN146" s="16" t="str">
        <f t="shared" si="172"/>
        <v/>
      </c>
      <c r="EO146" s="43" t="s">
        <v>0</v>
      </c>
      <c r="EP146" s="167" t="str">
        <f t="shared" si="239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3"/>
        <v/>
      </c>
      <c r="P147" s="43"/>
      <c r="Q147" s="48" t="str">
        <f t="shared" si="174"/>
        <v/>
      </c>
      <c r="R147" s="69" t="str">
        <f>IF(Q147="","",IF(COUNTIF(Q$12:Q146,Q147)=0,R146+1,R146))</f>
        <v/>
      </c>
      <c r="S147" s="69" t="str">
        <f t="shared" si="175"/>
        <v/>
      </c>
      <c r="T147" s="69" t="str">
        <f t="shared" si="176"/>
        <v/>
      </c>
      <c r="U147" s="62" t="str">
        <f t="shared" si="177"/>
        <v/>
      </c>
      <c r="V147" s="43" t="s">
        <v>0</v>
      </c>
      <c r="W147" s="209" t="str">
        <f t="shared" si="178"/>
        <v/>
      </c>
      <c r="X147" s="259" t="str">
        <f t="shared" si="179"/>
        <v/>
      </c>
      <c r="Y147" s="210" t="str">
        <f t="shared" si="161"/>
        <v/>
      </c>
      <c r="Z147" s="43" t="s">
        <v>0</v>
      </c>
      <c r="AA147" s="48" t="str">
        <f t="shared" si="180"/>
        <v/>
      </c>
      <c r="AB147" s="69" t="str">
        <f t="shared" si="181"/>
        <v/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/>
      </c>
      <c r="AK147" s="150" t="str">
        <f t="shared" si="185"/>
        <v/>
      </c>
      <c r="AL147" s="43"/>
      <c r="AM147" s="48" t="str">
        <f t="shared" si="186"/>
        <v/>
      </c>
      <c r="AN147" s="27" t="str">
        <f t="shared" si="187"/>
        <v/>
      </c>
      <c r="AO147" s="69" t="str">
        <f t="shared" si="188"/>
        <v/>
      </c>
      <c r="AP147" s="69" t="str">
        <f t="shared" si="189"/>
        <v/>
      </c>
      <c r="AQ147" s="27" t="str">
        <f t="shared" si="190"/>
        <v/>
      </c>
      <c r="AR147" s="62" t="str">
        <f t="shared" si="191"/>
        <v/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/>
      </c>
      <c r="BI147" s="27" t="str">
        <f t="shared" si="197"/>
        <v/>
      </c>
      <c r="BJ147" s="69" t="str">
        <f t="shared" si="198"/>
        <v/>
      </c>
      <c r="BK147" s="49" t="str">
        <f t="shared" si="199"/>
        <v/>
      </c>
      <c r="BL147" s="43" t="s">
        <v>0</v>
      </c>
      <c r="BM147" s="48" t="str">
        <f t="shared" si="200"/>
        <v/>
      </c>
      <c r="BN147" s="27" t="str">
        <f t="shared" si="201"/>
        <v/>
      </c>
      <c r="BO147" s="69" t="str">
        <f t="shared" si="202"/>
        <v/>
      </c>
      <c r="BP147" s="69" t="str">
        <f t="shared" si="163"/>
        <v/>
      </c>
      <c r="BQ147" s="27" t="str">
        <f t="shared" si="164"/>
        <v/>
      </c>
      <c r="BR147" s="27" t="str" cm="1">
        <f t="array" ref="BR147">IFERROR(""&amp;INDEX(regNatjecatelj_klub,DI147),"")</f>
        <v/>
      </c>
      <c r="BS147" s="82" t="str">
        <f t="shared" si="203"/>
        <v/>
      </c>
      <c r="BT147" s="62" t="str">
        <f t="shared" si="204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/>
      </c>
      <c r="CP147" s="69" t="str">
        <f t="shared" si="213"/>
        <v/>
      </c>
      <c r="CQ147" s="216" t="str">
        <f t="shared" si="214"/>
        <v/>
      </c>
      <c r="CR147" s="217" t="str">
        <f t="shared" si="160"/>
        <v/>
      </c>
      <c r="CS147" s="150" t="str">
        <f t="shared" si="165"/>
        <v/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/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/>
      </c>
      <c r="DI147" s="49" t="str">
        <f t="shared" si="220"/>
        <v/>
      </c>
      <c r="DJ147" s="43" t="s">
        <v>0</v>
      </c>
      <c r="DK147" s="48" t="str">
        <f t="shared" si="221"/>
        <v/>
      </c>
      <c r="DL147" s="49" t="str">
        <f t="shared" si="222"/>
        <v/>
      </c>
      <c r="DM147" s="43" t="s">
        <v>0</v>
      </c>
      <c r="DN147" s="48" t="str">
        <f t="shared" si="223"/>
        <v/>
      </c>
      <c r="DO147" s="49" t="str">
        <f t="shared" si="224"/>
        <v/>
      </c>
      <c r="DP147" s="43" t="s">
        <v>0</v>
      </c>
      <c r="DQ147" s="54" t="str">
        <f t="shared" si="225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6"/>
        <v/>
      </c>
      <c r="DU147" s="69" t="str">
        <f t="shared" si="169"/>
        <v/>
      </c>
      <c r="DV147" s="69" t="str">
        <f t="shared" si="227"/>
        <v/>
      </c>
      <c r="DW147" s="69" t="str">
        <f t="shared" si="228"/>
        <v/>
      </c>
      <c r="DX147" s="62" t="str">
        <f t="shared" si="229"/>
        <v/>
      </c>
      <c r="DY147" s="43" t="s">
        <v>0</v>
      </c>
      <c r="DZ147" s="54" t="str">
        <f>IF(AN147="","",MAX(DZ$12:DZ146)+1)</f>
        <v/>
      </c>
      <c r="EA147" s="69" t="str">
        <f t="shared" si="230"/>
        <v/>
      </c>
      <c r="EB147" s="69" t="str">
        <f t="shared" si="231"/>
        <v/>
      </c>
      <c r="EC147" s="69" t="str">
        <f t="shared" si="232"/>
        <v/>
      </c>
      <c r="ED147" s="69" t="str">
        <f t="shared" si="233"/>
        <v/>
      </c>
      <c r="EE147" s="69" t="str">
        <f t="shared" si="170"/>
        <v/>
      </c>
      <c r="EF147" s="69" t="str">
        <f t="shared" si="234"/>
        <v/>
      </c>
      <c r="EG147" s="69" t="str">
        <f t="shared" si="235"/>
        <v/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/>
      </c>
      <c r="EM147" s="43" t="s">
        <v>0</v>
      </c>
      <c r="EN147" s="16" t="str">
        <f t="shared" si="172"/>
        <v/>
      </c>
      <c r="EO147" s="43" t="s">
        <v>0</v>
      </c>
      <c r="EP147" s="167" t="str">
        <f t="shared" si="239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3"/>
        <v/>
      </c>
      <c r="P148" s="43"/>
      <c r="Q148" s="48" t="str">
        <f t="shared" si="174"/>
        <v/>
      </c>
      <c r="R148" s="69" t="str">
        <f>IF(Q148="","",IF(COUNTIF(Q$12:Q147,Q148)=0,R147+1,R147))</f>
        <v/>
      </c>
      <c r="S148" s="69" t="str">
        <f t="shared" si="175"/>
        <v/>
      </c>
      <c r="T148" s="69" t="str">
        <f t="shared" si="176"/>
        <v/>
      </c>
      <c r="U148" s="62" t="str">
        <f t="shared" si="177"/>
        <v/>
      </c>
      <c r="V148" s="43" t="s">
        <v>0</v>
      </c>
      <c r="W148" s="209" t="str">
        <f t="shared" si="178"/>
        <v/>
      </c>
      <c r="X148" s="259" t="str">
        <f t="shared" si="179"/>
        <v/>
      </c>
      <c r="Y148" s="210" t="str">
        <f t="shared" si="161"/>
        <v/>
      </c>
      <c r="Z148" s="43" t="s">
        <v>0</v>
      </c>
      <c r="AA148" s="48" t="str">
        <f t="shared" si="180"/>
        <v/>
      </c>
      <c r="AB148" s="69" t="str">
        <f t="shared" si="181"/>
        <v/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/>
      </c>
      <c r="AK148" s="150" t="str">
        <f t="shared" si="185"/>
        <v/>
      </c>
      <c r="AL148" s="43"/>
      <c r="AM148" s="48" t="str">
        <f t="shared" si="186"/>
        <v/>
      </c>
      <c r="AN148" s="27" t="str">
        <f t="shared" si="187"/>
        <v/>
      </c>
      <c r="AO148" s="69" t="str">
        <f t="shared" si="188"/>
        <v/>
      </c>
      <c r="AP148" s="69" t="str">
        <f t="shared" si="189"/>
        <v/>
      </c>
      <c r="AQ148" s="27" t="str">
        <f t="shared" si="190"/>
        <v/>
      </c>
      <c r="AR148" s="62" t="str">
        <f t="shared" si="191"/>
        <v/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/>
      </c>
      <c r="BI148" s="27" t="str">
        <f t="shared" si="197"/>
        <v/>
      </c>
      <c r="BJ148" s="69" t="str">
        <f t="shared" si="198"/>
        <v/>
      </c>
      <c r="BK148" s="49" t="str">
        <f t="shared" si="199"/>
        <v/>
      </c>
      <c r="BL148" s="43" t="s">
        <v>0</v>
      </c>
      <c r="BM148" s="48" t="str">
        <f t="shared" si="200"/>
        <v/>
      </c>
      <c r="BN148" s="27" t="str">
        <f t="shared" si="201"/>
        <v/>
      </c>
      <c r="BO148" s="69" t="str">
        <f t="shared" si="202"/>
        <v/>
      </c>
      <c r="BP148" s="69" t="str">
        <f t="shared" si="163"/>
        <v/>
      </c>
      <c r="BQ148" s="27" t="str">
        <f t="shared" si="164"/>
        <v/>
      </c>
      <c r="BR148" s="27" t="str" cm="1">
        <f t="array" ref="BR148">IFERROR(""&amp;INDEX(regNatjecatelj_klub,DI148),"")</f>
        <v/>
      </c>
      <c r="BS148" s="82" t="str">
        <f t="shared" si="203"/>
        <v/>
      </c>
      <c r="BT148" s="62" t="str">
        <f t="shared" si="204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/>
      </c>
      <c r="CP148" s="69" t="str">
        <f t="shared" si="213"/>
        <v/>
      </c>
      <c r="CQ148" s="216" t="str">
        <f t="shared" si="214"/>
        <v/>
      </c>
      <c r="CR148" s="217" t="str">
        <f t="shared" si="160"/>
        <v/>
      </c>
      <c r="CS148" s="150" t="str">
        <f t="shared" si="165"/>
        <v/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/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/>
      </c>
      <c r="DI148" s="49" t="str">
        <f t="shared" si="220"/>
        <v/>
      </c>
      <c r="DJ148" s="43" t="s">
        <v>0</v>
      </c>
      <c r="DK148" s="48" t="str">
        <f t="shared" si="221"/>
        <v/>
      </c>
      <c r="DL148" s="49" t="str">
        <f t="shared" si="222"/>
        <v/>
      </c>
      <c r="DM148" s="43" t="s">
        <v>0</v>
      </c>
      <c r="DN148" s="48" t="str">
        <f t="shared" si="223"/>
        <v/>
      </c>
      <c r="DO148" s="49" t="str">
        <f t="shared" si="224"/>
        <v/>
      </c>
      <c r="DP148" s="43" t="s">
        <v>0</v>
      </c>
      <c r="DQ148" s="54" t="str">
        <f t="shared" si="225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6"/>
        <v/>
      </c>
      <c r="DU148" s="69" t="str">
        <f t="shared" si="169"/>
        <v/>
      </c>
      <c r="DV148" s="69" t="str">
        <f t="shared" si="227"/>
        <v/>
      </c>
      <c r="DW148" s="69" t="str">
        <f t="shared" si="228"/>
        <v/>
      </c>
      <c r="DX148" s="62" t="str">
        <f t="shared" si="229"/>
        <v/>
      </c>
      <c r="DY148" s="43" t="s">
        <v>0</v>
      </c>
      <c r="DZ148" s="54" t="str">
        <f>IF(AN148="","",MAX(DZ$12:DZ147)+1)</f>
        <v/>
      </c>
      <c r="EA148" s="69" t="str">
        <f t="shared" si="230"/>
        <v/>
      </c>
      <c r="EB148" s="69" t="str">
        <f t="shared" si="231"/>
        <v/>
      </c>
      <c r="EC148" s="69" t="str">
        <f t="shared" si="232"/>
        <v/>
      </c>
      <c r="ED148" s="69" t="str">
        <f t="shared" si="233"/>
        <v/>
      </c>
      <c r="EE148" s="69" t="str">
        <f t="shared" si="170"/>
        <v/>
      </c>
      <c r="EF148" s="69" t="str">
        <f t="shared" si="234"/>
        <v/>
      </c>
      <c r="EG148" s="69" t="str">
        <f t="shared" si="235"/>
        <v/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/>
      </c>
      <c r="EM148" s="43" t="s">
        <v>0</v>
      </c>
      <c r="EN148" s="16" t="str">
        <f t="shared" si="172"/>
        <v/>
      </c>
      <c r="EO148" s="43" t="s">
        <v>0</v>
      </c>
      <c r="EP148" s="167" t="str">
        <f t="shared" si="239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3"/>
        <v/>
      </c>
      <c r="P149" s="43"/>
      <c r="Q149" s="48" t="str">
        <f t="shared" si="174"/>
        <v/>
      </c>
      <c r="R149" s="69" t="str">
        <f>IF(Q149="","",IF(COUNTIF(Q$12:Q148,Q149)=0,R148+1,R148))</f>
        <v/>
      </c>
      <c r="S149" s="69" t="str">
        <f t="shared" si="175"/>
        <v/>
      </c>
      <c r="T149" s="69" t="str">
        <f t="shared" si="176"/>
        <v/>
      </c>
      <c r="U149" s="62" t="str">
        <f t="shared" si="177"/>
        <v/>
      </c>
      <c r="V149" s="43" t="s">
        <v>0</v>
      </c>
      <c r="W149" s="209" t="str">
        <f t="shared" si="178"/>
        <v/>
      </c>
      <c r="X149" s="259" t="str">
        <f t="shared" si="179"/>
        <v/>
      </c>
      <c r="Y149" s="210" t="str">
        <f t="shared" si="161"/>
        <v/>
      </c>
      <c r="Z149" s="43" t="s">
        <v>0</v>
      </c>
      <c r="AA149" s="48" t="str">
        <f t="shared" si="180"/>
        <v/>
      </c>
      <c r="AB149" s="69" t="str">
        <f t="shared" si="181"/>
        <v/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/>
      </c>
      <c r="AK149" s="150" t="str">
        <f t="shared" si="185"/>
        <v/>
      </c>
      <c r="AL149" s="43"/>
      <c r="AM149" s="48" t="str">
        <f t="shared" si="186"/>
        <v/>
      </c>
      <c r="AN149" s="27" t="str">
        <f t="shared" si="187"/>
        <v/>
      </c>
      <c r="AO149" s="69" t="str">
        <f t="shared" si="188"/>
        <v/>
      </c>
      <c r="AP149" s="69" t="str">
        <f t="shared" si="189"/>
        <v/>
      </c>
      <c r="AQ149" s="27" t="str">
        <f t="shared" si="190"/>
        <v/>
      </c>
      <c r="AR149" s="62" t="str">
        <f t="shared" si="191"/>
        <v/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/>
      </c>
      <c r="CQ149" s="216" t="str">
        <f t="shared" si="214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/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9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0"/>
        <v/>
      </c>
      <c r="EF149" s="69" t="str">
        <f t="shared" si="234"/>
        <v/>
      </c>
      <c r="EG149" s="69" t="str">
        <f t="shared" si="235"/>
        <v/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3"/>
        <v/>
      </c>
      <c r="P150" s="43"/>
      <c r="Q150" s="48" t="str">
        <f t="shared" si="174"/>
        <v/>
      </c>
      <c r="R150" s="69" t="str">
        <f>IF(Q150="","",IF(COUNTIF(Q$12:Q149,Q150)=0,R149+1,R149))</f>
        <v/>
      </c>
      <c r="S150" s="69" t="str">
        <f t="shared" si="175"/>
        <v/>
      </c>
      <c r="T150" s="69" t="str">
        <f t="shared" si="176"/>
        <v/>
      </c>
      <c r="U150" s="62" t="str">
        <f t="shared" si="177"/>
        <v/>
      </c>
      <c r="V150" s="43" t="s">
        <v>0</v>
      </c>
      <c r="W150" s="209" t="str">
        <f t="shared" si="178"/>
        <v/>
      </c>
      <c r="X150" s="259" t="str">
        <f t="shared" si="179"/>
        <v/>
      </c>
      <c r="Y150" s="210" t="str">
        <f t="shared" si="161"/>
        <v/>
      </c>
      <c r="Z150" s="43" t="s">
        <v>0</v>
      </c>
      <c r="AA150" s="48" t="str">
        <f t="shared" si="180"/>
        <v/>
      </c>
      <c r="AB150" s="69" t="str">
        <f t="shared" si="181"/>
        <v/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/>
      </c>
      <c r="AK150" s="150" t="str">
        <f t="shared" si="185"/>
        <v/>
      </c>
      <c r="AL150" s="43"/>
      <c r="AM150" s="48" t="str">
        <f t="shared" si="186"/>
        <v/>
      </c>
      <c r="AN150" s="27" t="str">
        <f t="shared" si="187"/>
        <v/>
      </c>
      <c r="AO150" s="69" t="str">
        <f t="shared" si="188"/>
        <v/>
      </c>
      <c r="AP150" s="69" t="str">
        <f t="shared" si="189"/>
        <v/>
      </c>
      <c r="AQ150" s="27" t="str">
        <f t="shared" si="190"/>
        <v/>
      </c>
      <c r="AR150" s="62" t="str">
        <f t="shared" si="191"/>
        <v/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/>
      </c>
      <c r="CQ150" s="216" t="str">
        <f t="shared" si="214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/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9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0"/>
        <v/>
      </c>
      <c r="EF150" s="69" t="str">
        <f t="shared" si="234"/>
        <v/>
      </c>
      <c r="EG150" s="69" t="str">
        <f t="shared" si="235"/>
        <v/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3"/>
        <v/>
      </c>
      <c r="P151" s="43"/>
      <c r="Q151" s="48" t="str">
        <f t="shared" si="174"/>
        <v/>
      </c>
      <c r="R151" s="69" t="str">
        <f>IF(Q151="","",IF(COUNTIF(Q$12:Q150,Q151)=0,R150+1,R150))</f>
        <v/>
      </c>
      <c r="S151" s="69" t="str">
        <f t="shared" si="175"/>
        <v/>
      </c>
      <c r="T151" s="69" t="str">
        <f t="shared" si="176"/>
        <v/>
      </c>
      <c r="U151" s="62" t="str">
        <f t="shared" si="177"/>
        <v/>
      </c>
      <c r="V151" s="43" t="s">
        <v>0</v>
      </c>
      <c r="W151" s="209" t="str">
        <f t="shared" si="178"/>
        <v/>
      </c>
      <c r="X151" s="259" t="str">
        <f t="shared" si="179"/>
        <v/>
      </c>
      <c r="Y151" s="210" t="str">
        <f t="shared" si="161"/>
        <v/>
      </c>
      <c r="Z151" s="43" t="s">
        <v>0</v>
      </c>
      <c r="AA151" s="48" t="str">
        <f t="shared" si="180"/>
        <v/>
      </c>
      <c r="AB151" s="69" t="str">
        <f t="shared" si="181"/>
        <v/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/>
      </c>
      <c r="AK151" s="150" t="str">
        <f t="shared" si="185"/>
        <v/>
      </c>
      <c r="AL151" s="43"/>
      <c r="AM151" s="48" t="str">
        <f t="shared" si="186"/>
        <v/>
      </c>
      <c r="AN151" s="27" t="str">
        <f t="shared" si="187"/>
        <v/>
      </c>
      <c r="AO151" s="69" t="str">
        <f t="shared" si="188"/>
        <v/>
      </c>
      <c r="AP151" s="69" t="str">
        <f t="shared" si="189"/>
        <v/>
      </c>
      <c r="AQ151" s="27" t="str">
        <f t="shared" si="190"/>
        <v/>
      </c>
      <c r="AR151" s="62" t="str">
        <f t="shared" si="191"/>
        <v/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/>
      </c>
      <c r="BI151" s="27" t="str">
        <f t="shared" si="197"/>
        <v/>
      </c>
      <c r="BJ151" s="69" t="str">
        <f t="shared" si="198"/>
        <v/>
      </c>
      <c r="BK151" s="49" t="str">
        <f t="shared" si="199"/>
        <v/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3"/>
        <v/>
      </c>
      <c r="BQ151" s="27" t="str">
        <f t="shared" si="164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/>
      </c>
      <c r="CP151" s="69" t="str">
        <f t="shared" si="213"/>
        <v/>
      </c>
      <c r="CQ151" s="216" t="str">
        <f t="shared" si="214"/>
        <v/>
      </c>
      <c r="CR151" s="217" t="str">
        <f t="shared" si="160"/>
        <v/>
      </c>
      <c r="CS151" s="150" t="str">
        <f t="shared" si="165"/>
        <v/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/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69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70"/>
        <v/>
      </c>
      <c r="EF151" s="69" t="str">
        <f t="shared" si="234"/>
        <v/>
      </c>
      <c r="EG151" s="69" t="str">
        <f t="shared" si="235"/>
        <v/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2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3"/>
        <v/>
      </c>
      <c r="P152" s="43"/>
      <c r="Q152" s="48" t="str">
        <f t="shared" si="174"/>
        <v/>
      </c>
      <c r="R152" s="69" t="str">
        <f>IF(Q152="","",IF(COUNTIF(Q$12:Q151,Q152)=0,R151+1,R151))</f>
        <v/>
      </c>
      <c r="S152" s="69" t="str">
        <f t="shared" si="175"/>
        <v/>
      </c>
      <c r="T152" s="69" t="str">
        <f t="shared" si="176"/>
        <v/>
      </c>
      <c r="U152" s="62" t="str">
        <f t="shared" si="177"/>
        <v/>
      </c>
      <c r="V152" s="43" t="s">
        <v>0</v>
      </c>
      <c r="W152" s="209" t="str">
        <f t="shared" si="178"/>
        <v/>
      </c>
      <c r="X152" s="259" t="str">
        <f t="shared" si="179"/>
        <v/>
      </c>
      <c r="Y152" s="210" t="str">
        <f t="shared" si="161"/>
        <v/>
      </c>
      <c r="Z152" s="43" t="s">
        <v>0</v>
      </c>
      <c r="AA152" s="48" t="str">
        <f t="shared" si="180"/>
        <v/>
      </c>
      <c r="AB152" s="69" t="str">
        <f t="shared" si="181"/>
        <v/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/>
      </c>
      <c r="AK152" s="150" t="str">
        <f t="shared" si="185"/>
        <v/>
      </c>
      <c r="AL152" s="43"/>
      <c r="AM152" s="48" t="str">
        <f t="shared" si="186"/>
        <v/>
      </c>
      <c r="AN152" s="27" t="str">
        <f t="shared" si="187"/>
        <v/>
      </c>
      <c r="AO152" s="69" t="str">
        <f t="shared" si="188"/>
        <v/>
      </c>
      <c r="AP152" s="69" t="str">
        <f t="shared" si="189"/>
        <v/>
      </c>
      <c r="AQ152" s="27" t="str">
        <f t="shared" si="190"/>
        <v/>
      </c>
      <c r="AR152" s="62" t="str">
        <f t="shared" si="191"/>
        <v/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/>
      </c>
      <c r="BI152" s="27" t="str">
        <f t="shared" si="197"/>
        <v/>
      </c>
      <c r="BJ152" s="69" t="str">
        <f t="shared" si="198"/>
        <v/>
      </c>
      <c r="BK152" s="49" t="str">
        <f t="shared" si="199"/>
        <v/>
      </c>
      <c r="BL152" s="43" t="s">
        <v>0</v>
      </c>
      <c r="BM152" s="48" t="str">
        <f t="shared" si="200"/>
        <v/>
      </c>
      <c r="BN152" s="27" t="str">
        <f t="shared" si="201"/>
        <v/>
      </c>
      <c r="BO152" s="69" t="str">
        <f t="shared" si="202"/>
        <v/>
      </c>
      <c r="BP152" s="69" t="str">
        <f t="shared" si="163"/>
        <v/>
      </c>
      <c r="BQ152" s="27" t="str">
        <f t="shared" si="164"/>
        <v/>
      </c>
      <c r="BR152" s="27" t="str" cm="1">
        <f t="array" ref="BR152">IFERROR(""&amp;INDEX(regNatjecatelj_klub,DI152),"")</f>
        <v/>
      </c>
      <c r="BS152" s="82" t="str">
        <f t="shared" si="203"/>
        <v/>
      </c>
      <c r="BT152" s="62" t="str">
        <f t="shared" si="204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/>
      </c>
      <c r="CP152" s="69" t="str">
        <f t="shared" si="213"/>
        <v/>
      </c>
      <c r="CQ152" s="216" t="str">
        <f t="shared" si="214"/>
        <v/>
      </c>
      <c r="CR152" s="217" t="str">
        <f t="shared" si="160"/>
        <v/>
      </c>
      <c r="CS152" s="150" t="str">
        <f t="shared" si="165"/>
        <v/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/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/>
      </c>
      <c r="DI152" s="49" t="str">
        <f t="shared" si="220"/>
        <v/>
      </c>
      <c r="DJ152" s="43" t="s">
        <v>0</v>
      </c>
      <c r="DK152" s="48" t="str">
        <f t="shared" si="221"/>
        <v/>
      </c>
      <c r="DL152" s="49" t="str">
        <f t="shared" si="222"/>
        <v/>
      </c>
      <c r="DM152" s="43" t="s">
        <v>0</v>
      </c>
      <c r="DN152" s="48" t="str">
        <f t="shared" si="223"/>
        <v/>
      </c>
      <c r="DO152" s="49" t="str">
        <f t="shared" si="224"/>
        <v/>
      </c>
      <c r="DP152" s="43" t="s">
        <v>0</v>
      </c>
      <c r="DQ152" s="54" t="str">
        <f t="shared" si="225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6"/>
        <v/>
      </c>
      <c r="DU152" s="69" t="str">
        <f t="shared" si="169"/>
        <v/>
      </c>
      <c r="DV152" s="69" t="str">
        <f t="shared" si="227"/>
        <v/>
      </c>
      <c r="DW152" s="69" t="str">
        <f t="shared" si="228"/>
        <v/>
      </c>
      <c r="DX152" s="62" t="str">
        <f t="shared" si="229"/>
        <v/>
      </c>
      <c r="DY152" s="43" t="s">
        <v>0</v>
      </c>
      <c r="DZ152" s="54" t="str">
        <f>IF(AN152="","",MAX(DZ$12:DZ151)+1)</f>
        <v/>
      </c>
      <c r="EA152" s="69" t="str">
        <f t="shared" si="230"/>
        <v/>
      </c>
      <c r="EB152" s="69" t="str">
        <f t="shared" si="231"/>
        <v/>
      </c>
      <c r="EC152" s="69" t="str">
        <f t="shared" si="232"/>
        <v/>
      </c>
      <c r="ED152" s="69" t="str">
        <f t="shared" si="233"/>
        <v/>
      </c>
      <c r="EE152" s="69" t="str">
        <f t="shared" si="170"/>
        <v/>
      </c>
      <c r="EF152" s="69" t="str">
        <f t="shared" si="234"/>
        <v/>
      </c>
      <c r="EG152" s="69" t="str">
        <f t="shared" si="235"/>
        <v/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/>
      </c>
      <c r="EM152" s="43" t="s">
        <v>0</v>
      </c>
      <c r="EN152" s="16" t="str">
        <f t="shared" si="172"/>
        <v/>
      </c>
      <c r="EO152" s="43" t="s">
        <v>0</v>
      </c>
      <c r="EP152" s="167" t="str">
        <f t="shared" si="239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3"/>
        <v/>
      </c>
      <c r="P153" s="43"/>
      <c r="Q153" s="48" t="str">
        <f t="shared" si="174"/>
        <v/>
      </c>
      <c r="R153" s="69" t="str">
        <f>IF(Q153="","",IF(COUNTIF(Q$12:Q152,Q153)=0,R152+1,R152))</f>
        <v/>
      </c>
      <c r="S153" s="69" t="str">
        <f t="shared" si="175"/>
        <v/>
      </c>
      <c r="T153" s="69" t="str">
        <f t="shared" si="176"/>
        <v/>
      </c>
      <c r="U153" s="62" t="str">
        <f t="shared" si="177"/>
        <v/>
      </c>
      <c r="V153" s="43" t="s">
        <v>0</v>
      </c>
      <c r="W153" s="209" t="str">
        <f t="shared" si="178"/>
        <v/>
      </c>
      <c r="X153" s="259" t="str">
        <f t="shared" si="179"/>
        <v/>
      </c>
      <c r="Y153" s="210" t="str">
        <f t="shared" si="161"/>
        <v/>
      </c>
      <c r="Z153" s="43" t="s">
        <v>0</v>
      </c>
      <c r="AA153" s="48" t="str">
        <f t="shared" si="180"/>
        <v/>
      </c>
      <c r="AB153" s="69" t="str">
        <f t="shared" si="181"/>
        <v/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/>
      </c>
      <c r="AK153" s="150" t="str">
        <f t="shared" si="185"/>
        <v/>
      </c>
      <c r="AL153" s="43"/>
      <c r="AM153" s="48" t="str">
        <f t="shared" si="186"/>
        <v/>
      </c>
      <c r="AN153" s="27" t="str">
        <f t="shared" si="187"/>
        <v/>
      </c>
      <c r="AO153" s="69" t="str">
        <f t="shared" si="188"/>
        <v/>
      </c>
      <c r="AP153" s="69" t="str">
        <f t="shared" si="189"/>
        <v/>
      </c>
      <c r="AQ153" s="27" t="str">
        <f t="shared" si="190"/>
        <v/>
      </c>
      <c r="AR153" s="62" t="str">
        <f t="shared" si="191"/>
        <v/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/>
      </c>
      <c r="BI153" s="27" t="str">
        <f t="shared" si="197"/>
        <v/>
      </c>
      <c r="BJ153" s="69" t="str">
        <f t="shared" si="198"/>
        <v/>
      </c>
      <c r="BK153" s="49" t="str">
        <f t="shared" si="199"/>
        <v/>
      </c>
      <c r="BL153" s="43" t="s">
        <v>0</v>
      </c>
      <c r="BM153" s="48" t="str">
        <f t="shared" si="200"/>
        <v/>
      </c>
      <c r="BN153" s="27" t="str">
        <f t="shared" si="201"/>
        <v/>
      </c>
      <c r="BO153" s="69" t="str">
        <f t="shared" si="202"/>
        <v/>
      </c>
      <c r="BP153" s="69" t="str">
        <f t="shared" si="163"/>
        <v/>
      </c>
      <c r="BQ153" s="27" t="str">
        <f t="shared" si="164"/>
        <v/>
      </c>
      <c r="BR153" s="27" t="str" cm="1">
        <f t="array" ref="BR153">IFERROR(""&amp;INDEX(regNatjecatelj_klub,DI153),"")</f>
        <v/>
      </c>
      <c r="BS153" s="82" t="str">
        <f t="shared" si="203"/>
        <v/>
      </c>
      <c r="BT153" s="62" t="str">
        <f t="shared" si="204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/>
      </c>
      <c r="CP153" s="69" t="str">
        <f t="shared" si="213"/>
        <v/>
      </c>
      <c r="CQ153" s="216" t="str">
        <f t="shared" si="214"/>
        <v/>
      </c>
      <c r="CR153" s="217" t="str">
        <f t="shared" si="160"/>
        <v/>
      </c>
      <c r="CS153" s="150" t="str">
        <f t="shared" si="165"/>
        <v/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/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/>
      </c>
      <c r="DI153" s="49" t="str">
        <f t="shared" si="220"/>
        <v/>
      </c>
      <c r="DJ153" s="43" t="s">
        <v>0</v>
      </c>
      <c r="DK153" s="48" t="str">
        <f t="shared" si="221"/>
        <v/>
      </c>
      <c r="DL153" s="49" t="str">
        <f t="shared" si="222"/>
        <v/>
      </c>
      <c r="DM153" s="43" t="s">
        <v>0</v>
      </c>
      <c r="DN153" s="48" t="str">
        <f t="shared" si="223"/>
        <v/>
      </c>
      <c r="DO153" s="49" t="str">
        <f t="shared" si="224"/>
        <v/>
      </c>
      <c r="DP153" s="43" t="s">
        <v>0</v>
      </c>
      <c r="DQ153" s="54" t="str">
        <f t="shared" si="225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6"/>
        <v/>
      </c>
      <c r="DU153" s="69" t="str">
        <f t="shared" si="169"/>
        <v/>
      </c>
      <c r="DV153" s="69" t="str">
        <f t="shared" si="227"/>
        <v/>
      </c>
      <c r="DW153" s="69" t="str">
        <f t="shared" si="228"/>
        <v/>
      </c>
      <c r="DX153" s="62" t="str">
        <f t="shared" si="229"/>
        <v/>
      </c>
      <c r="DY153" s="43" t="s">
        <v>0</v>
      </c>
      <c r="DZ153" s="54" t="str">
        <f>IF(AN153="","",MAX(DZ$12:DZ152)+1)</f>
        <v/>
      </c>
      <c r="EA153" s="69" t="str">
        <f t="shared" si="230"/>
        <v/>
      </c>
      <c r="EB153" s="69" t="str">
        <f t="shared" si="231"/>
        <v/>
      </c>
      <c r="EC153" s="69" t="str">
        <f t="shared" si="232"/>
        <v/>
      </c>
      <c r="ED153" s="69" t="str">
        <f t="shared" si="233"/>
        <v/>
      </c>
      <c r="EE153" s="69" t="str">
        <f t="shared" si="170"/>
        <v/>
      </c>
      <c r="EF153" s="69" t="str">
        <f t="shared" si="234"/>
        <v/>
      </c>
      <c r="EG153" s="69" t="str">
        <f t="shared" si="235"/>
        <v/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/>
      </c>
      <c r="EM153" s="43" t="s">
        <v>0</v>
      </c>
      <c r="EN153" s="16" t="str">
        <f t="shared" si="172"/>
        <v/>
      </c>
      <c r="EO153" s="43" t="s">
        <v>0</v>
      </c>
      <c r="EP153" s="167" t="str">
        <f t="shared" si="239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3"/>
        <v/>
      </c>
      <c r="P154" s="43"/>
      <c r="Q154" s="48" t="str">
        <f t="shared" si="174"/>
        <v/>
      </c>
      <c r="R154" s="69" t="str">
        <f>IF(Q154="","",IF(COUNTIF(Q$12:Q153,Q154)=0,R153+1,R153))</f>
        <v/>
      </c>
      <c r="S154" s="69" t="str">
        <f t="shared" si="175"/>
        <v/>
      </c>
      <c r="T154" s="69" t="str">
        <f t="shared" si="176"/>
        <v/>
      </c>
      <c r="U154" s="62" t="str">
        <f t="shared" si="177"/>
        <v/>
      </c>
      <c r="V154" s="43" t="s">
        <v>0</v>
      </c>
      <c r="W154" s="209" t="str">
        <f t="shared" si="178"/>
        <v/>
      </c>
      <c r="X154" s="259" t="str">
        <f t="shared" si="179"/>
        <v/>
      </c>
      <c r="Y154" s="210" t="str">
        <f t="shared" si="161"/>
        <v/>
      </c>
      <c r="Z154" s="43" t="s">
        <v>0</v>
      </c>
      <c r="AA154" s="48" t="str">
        <f t="shared" si="180"/>
        <v/>
      </c>
      <c r="AB154" s="69" t="str">
        <f t="shared" si="181"/>
        <v/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/>
      </c>
      <c r="AK154" s="150" t="str">
        <f t="shared" si="185"/>
        <v/>
      </c>
      <c r="AL154" s="43"/>
      <c r="AM154" s="48" t="str">
        <f t="shared" si="186"/>
        <v/>
      </c>
      <c r="AN154" s="27" t="str">
        <f t="shared" si="187"/>
        <v/>
      </c>
      <c r="AO154" s="69" t="str">
        <f t="shared" si="188"/>
        <v/>
      </c>
      <c r="AP154" s="69" t="str">
        <f t="shared" si="189"/>
        <v/>
      </c>
      <c r="AQ154" s="27" t="str">
        <f t="shared" si="190"/>
        <v/>
      </c>
      <c r="AR154" s="62" t="str">
        <f t="shared" si="191"/>
        <v/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3"/>
        <v/>
      </c>
      <c r="BQ154" s="27" t="str">
        <f t="shared" si="164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/>
      </c>
      <c r="CQ154" s="216" t="str">
        <f t="shared" si="214"/>
        <v/>
      </c>
      <c r="CR154" s="217" t="str">
        <f t="shared" si="160"/>
        <v/>
      </c>
      <c r="CS154" s="150" t="str">
        <f t="shared" si="165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/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9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70"/>
        <v/>
      </c>
      <c r="EF154" s="69" t="str">
        <f t="shared" si="234"/>
        <v/>
      </c>
      <c r="EG154" s="69" t="str">
        <f t="shared" si="235"/>
        <v/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2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3"/>
        <v/>
      </c>
      <c r="P155" s="43"/>
      <c r="Q155" s="48" t="str">
        <f t="shared" si="174"/>
        <v/>
      </c>
      <c r="R155" s="69" t="str">
        <f>IF(Q155="","",IF(COUNTIF(Q$12:Q154,Q155)=0,R154+1,R154))</f>
        <v/>
      </c>
      <c r="S155" s="69" t="str">
        <f t="shared" si="175"/>
        <v/>
      </c>
      <c r="T155" s="69" t="str">
        <f t="shared" si="176"/>
        <v/>
      </c>
      <c r="U155" s="62" t="str">
        <f t="shared" si="177"/>
        <v/>
      </c>
      <c r="V155" s="43" t="s">
        <v>0</v>
      </c>
      <c r="W155" s="209" t="str">
        <f t="shared" si="178"/>
        <v/>
      </c>
      <c r="X155" s="259" t="str">
        <f t="shared" si="179"/>
        <v/>
      </c>
      <c r="Y155" s="210" t="str">
        <f t="shared" si="161"/>
        <v/>
      </c>
      <c r="Z155" s="43" t="s">
        <v>0</v>
      </c>
      <c r="AA155" s="48" t="str">
        <f t="shared" si="180"/>
        <v/>
      </c>
      <c r="AB155" s="69" t="str">
        <f t="shared" si="181"/>
        <v/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/>
      </c>
      <c r="AK155" s="150" t="str">
        <f t="shared" si="185"/>
        <v/>
      </c>
      <c r="AL155" s="43"/>
      <c r="AM155" s="48" t="str">
        <f t="shared" si="186"/>
        <v/>
      </c>
      <c r="AN155" s="27" t="str">
        <f t="shared" si="187"/>
        <v/>
      </c>
      <c r="AO155" s="69" t="str">
        <f t="shared" si="188"/>
        <v/>
      </c>
      <c r="AP155" s="69" t="str">
        <f t="shared" si="189"/>
        <v/>
      </c>
      <c r="AQ155" s="27" t="str">
        <f t="shared" si="190"/>
        <v/>
      </c>
      <c r="AR155" s="62" t="str">
        <f t="shared" si="191"/>
        <v/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3"/>
        <v/>
      </c>
      <c r="BQ155" s="27" t="str">
        <f t="shared" si="164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/>
      </c>
      <c r="CQ155" s="216" t="str">
        <f t="shared" si="214"/>
        <v/>
      </c>
      <c r="CR155" s="217" t="str">
        <f t="shared" si="160"/>
        <v/>
      </c>
      <c r="CS155" s="150" t="str">
        <f t="shared" si="165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/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9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70"/>
        <v/>
      </c>
      <c r="EF155" s="69" t="str">
        <f t="shared" si="234"/>
        <v/>
      </c>
      <c r="EG155" s="69" t="str">
        <f t="shared" si="235"/>
        <v/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2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3"/>
        <v/>
      </c>
      <c r="P156" s="43"/>
      <c r="Q156" s="48" t="str">
        <f t="shared" si="174"/>
        <v/>
      </c>
      <c r="R156" s="69" t="str">
        <f>IF(Q156="","",IF(COUNTIF(Q$12:Q155,Q156)=0,R155+1,R155))</f>
        <v/>
      </c>
      <c r="S156" s="69" t="str">
        <f t="shared" si="175"/>
        <v/>
      </c>
      <c r="T156" s="69" t="str">
        <f t="shared" si="176"/>
        <v/>
      </c>
      <c r="U156" s="62" t="str">
        <f t="shared" si="177"/>
        <v/>
      </c>
      <c r="V156" s="43" t="s">
        <v>0</v>
      </c>
      <c r="W156" s="209" t="str">
        <f t="shared" si="178"/>
        <v/>
      </c>
      <c r="X156" s="259" t="str">
        <f t="shared" si="179"/>
        <v/>
      </c>
      <c r="Y156" s="210" t="str">
        <f t="shared" si="161"/>
        <v/>
      </c>
      <c r="Z156" s="43" t="s">
        <v>0</v>
      </c>
      <c r="AA156" s="48" t="str">
        <f t="shared" si="180"/>
        <v/>
      </c>
      <c r="AB156" s="69" t="str">
        <f t="shared" si="181"/>
        <v/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/>
      </c>
      <c r="AK156" s="150" t="str">
        <f t="shared" si="185"/>
        <v/>
      </c>
      <c r="AL156" s="43"/>
      <c r="AM156" s="48" t="str">
        <f t="shared" si="186"/>
        <v/>
      </c>
      <c r="AN156" s="27" t="str">
        <f t="shared" si="187"/>
        <v/>
      </c>
      <c r="AO156" s="69" t="str">
        <f t="shared" si="188"/>
        <v/>
      </c>
      <c r="AP156" s="69" t="str">
        <f t="shared" si="189"/>
        <v/>
      </c>
      <c r="AQ156" s="27" t="str">
        <f t="shared" si="190"/>
        <v/>
      </c>
      <c r="AR156" s="62" t="str">
        <f t="shared" si="191"/>
        <v/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/>
      </c>
      <c r="BI156" s="27" t="str">
        <f t="shared" si="197"/>
        <v/>
      </c>
      <c r="BJ156" s="69" t="str">
        <f t="shared" si="198"/>
        <v/>
      </c>
      <c r="BK156" s="49" t="str">
        <f t="shared" si="199"/>
        <v/>
      </c>
      <c r="BL156" s="43" t="s">
        <v>0</v>
      </c>
      <c r="BM156" s="48" t="str">
        <f t="shared" si="200"/>
        <v/>
      </c>
      <c r="BN156" s="27" t="str">
        <f t="shared" si="201"/>
        <v/>
      </c>
      <c r="BO156" s="69" t="str">
        <f t="shared" si="202"/>
        <v/>
      </c>
      <c r="BP156" s="69" t="str">
        <f t="shared" si="163"/>
        <v/>
      </c>
      <c r="BQ156" s="27" t="str">
        <f t="shared" si="164"/>
        <v/>
      </c>
      <c r="BR156" s="27" t="str" cm="1">
        <f t="array" ref="BR156">IFERROR(""&amp;INDEX(regNatjecatelj_klub,DI156),"")</f>
        <v/>
      </c>
      <c r="BS156" s="82" t="str">
        <f t="shared" si="203"/>
        <v/>
      </c>
      <c r="BT156" s="62" t="str">
        <f t="shared" si="204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/>
      </c>
      <c r="CP156" s="69" t="str">
        <f t="shared" si="213"/>
        <v/>
      </c>
      <c r="CQ156" s="216" t="str">
        <f t="shared" si="214"/>
        <v/>
      </c>
      <c r="CR156" s="217" t="str">
        <f t="shared" si="160"/>
        <v/>
      </c>
      <c r="CS156" s="150" t="str">
        <f t="shared" si="165"/>
        <v/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/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69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70"/>
        <v/>
      </c>
      <c r="EF156" s="69" t="str">
        <f t="shared" si="234"/>
        <v/>
      </c>
      <c r="EG156" s="69" t="str">
        <f t="shared" si="235"/>
        <v/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2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3"/>
        <v/>
      </c>
      <c r="P157" s="43"/>
      <c r="Q157" s="48" t="str">
        <f t="shared" si="174"/>
        <v/>
      </c>
      <c r="R157" s="69" t="str">
        <f>IF(Q157="","",IF(COUNTIF(Q$12:Q156,Q157)=0,R156+1,R156))</f>
        <v/>
      </c>
      <c r="S157" s="69" t="str">
        <f t="shared" si="175"/>
        <v/>
      </c>
      <c r="T157" s="69" t="str">
        <f t="shared" si="176"/>
        <v/>
      </c>
      <c r="U157" s="62" t="str">
        <f t="shared" si="177"/>
        <v/>
      </c>
      <c r="V157" s="43" t="s">
        <v>0</v>
      </c>
      <c r="W157" s="209" t="str">
        <f t="shared" si="178"/>
        <v/>
      </c>
      <c r="X157" s="259" t="str">
        <f t="shared" si="179"/>
        <v/>
      </c>
      <c r="Y157" s="210" t="str">
        <f t="shared" si="161"/>
        <v/>
      </c>
      <c r="Z157" s="43" t="s">
        <v>0</v>
      </c>
      <c r="AA157" s="48" t="str">
        <f t="shared" si="180"/>
        <v/>
      </c>
      <c r="AB157" s="69" t="str">
        <f t="shared" si="181"/>
        <v/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/>
      </c>
      <c r="AK157" s="150" t="str">
        <f t="shared" si="185"/>
        <v/>
      </c>
      <c r="AL157" s="43"/>
      <c r="AM157" s="48" t="str">
        <f t="shared" si="186"/>
        <v/>
      </c>
      <c r="AN157" s="27" t="str">
        <f t="shared" si="187"/>
        <v/>
      </c>
      <c r="AO157" s="69" t="str">
        <f t="shared" si="188"/>
        <v/>
      </c>
      <c r="AP157" s="69" t="str">
        <f t="shared" si="189"/>
        <v/>
      </c>
      <c r="AQ157" s="27" t="str">
        <f t="shared" si="190"/>
        <v/>
      </c>
      <c r="AR157" s="62" t="str">
        <f t="shared" si="191"/>
        <v/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/>
      </c>
      <c r="BI157" s="27" t="str">
        <f t="shared" si="197"/>
        <v/>
      </c>
      <c r="BJ157" s="69" t="str">
        <f t="shared" si="198"/>
        <v/>
      </c>
      <c r="BK157" s="49" t="str">
        <f t="shared" si="199"/>
        <v/>
      </c>
      <c r="BL157" s="43" t="s">
        <v>0</v>
      </c>
      <c r="BM157" s="48" t="str">
        <f t="shared" si="200"/>
        <v/>
      </c>
      <c r="BN157" s="27" t="str">
        <f t="shared" si="201"/>
        <v/>
      </c>
      <c r="BO157" s="69" t="str">
        <f t="shared" si="202"/>
        <v/>
      </c>
      <c r="BP157" s="69" t="str">
        <f t="shared" si="163"/>
        <v/>
      </c>
      <c r="BQ157" s="27" t="str">
        <f t="shared" si="164"/>
        <v/>
      </c>
      <c r="BR157" s="27" t="str" cm="1">
        <f t="array" ref="BR157">IFERROR(""&amp;INDEX(regNatjecatelj_klub,DI157),"")</f>
        <v/>
      </c>
      <c r="BS157" s="82" t="str">
        <f t="shared" si="203"/>
        <v/>
      </c>
      <c r="BT157" s="62" t="str">
        <f t="shared" si="204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/>
      </c>
      <c r="CP157" s="69" t="str">
        <f t="shared" si="213"/>
        <v/>
      </c>
      <c r="CQ157" s="216" t="str">
        <f t="shared" si="214"/>
        <v/>
      </c>
      <c r="CR157" s="217" t="str">
        <f t="shared" si="160"/>
        <v/>
      </c>
      <c r="CS157" s="150" t="str">
        <f t="shared" si="165"/>
        <v/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/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/>
      </c>
      <c r="DI157" s="49" t="str">
        <f t="shared" si="220"/>
        <v/>
      </c>
      <c r="DJ157" s="43" t="s">
        <v>0</v>
      </c>
      <c r="DK157" s="48" t="str">
        <f t="shared" si="221"/>
        <v/>
      </c>
      <c r="DL157" s="49" t="str">
        <f t="shared" si="222"/>
        <v/>
      </c>
      <c r="DM157" s="43" t="s">
        <v>0</v>
      </c>
      <c r="DN157" s="48" t="str">
        <f t="shared" si="223"/>
        <v/>
      </c>
      <c r="DO157" s="49" t="str">
        <f t="shared" si="224"/>
        <v/>
      </c>
      <c r="DP157" s="43" t="s">
        <v>0</v>
      </c>
      <c r="DQ157" s="54" t="str">
        <f t="shared" si="225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6"/>
        <v/>
      </c>
      <c r="DU157" s="69" t="str">
        <f t="shared" si="169"/>
        <v/>
      </c>
      <c r="DV157" s="69" t="str">
        <f t="shared" si="227"/>
        <v/>
      </c>
      <c r="DW157" s="69" t="str">
        <f t="shared" si="228"/>
        <v/>
      </c>
      <c r="DX157" s="62" t="str">
        <f t="shared" si="229"/>
        <v/>
      </c>
      <c r="DY157" s="43" t="s">
        <v>0</v>
      </c>
      <c r="DZ157" s="54" t="str">
        <f>IF(AN157="","",MAX(DZ$12:DZ156)+1)</f>
        <v/>
      </c>
      <c r="EA157" s="69" t="str">
        <f t="shared" si="230"/>
        <v/>
      </c>
      <c r="EB157" s="69" t="str">
        <f t="shared" si="231"/>
        <v/>
      </c>
      <c r="EC157" s="69" t="str">
        <f t="shared" si="232"/>
        <v/>
      </c>
      <c r="ED157" s="69" t="str">
        <f t="shared" si="233"/>
        <v/>
      </c>
      <c r="EE157" s="69" t="str">
        <f t="shared" si="170"/>
        <v/>
      </c>
      <c r="EF157" s="69" t="str">
        <f t="shared" si="234"/>
        <v/>
      </c>
      <c r="EG157" s="69" t="str">
        <f t="shared" si="235"/>
        <v/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/>
      </c>
      <c r="EM157" s="43" t="s">
        <v>0</v>
      </c>
      <c r="EN157" s="16" t="str">
        <f t="shared" si="172"/>
        <v/>
      </c>
      <c r="EO157" s="43" t="s">
        <v>0</v>
      </c>
      <c r="EP157" s="167" t="str">
        <f t="shared" si="239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3"/>
        <v/>
      </c>
      <c r="P158" s="43"/>
      <c r="Q158" s="48" t="str">
        <f t="shared" si="174"/>
        <v/>
      </c>
      <c r="R158" s="69" t="str">
        <f>IF(Q158="","",IF(COUNTIF(Q$12:Q157,Q158)=0,R157+1,R157))</f>
        <v/>
      </c>
      <c r="S158" s="69" t="str">
        <f t="shared" si="175"/>
        <v/>
      </c>
      <c r="T158" s="69" t="str">
        <f t="shared" si="176"/>
        <v/>
      </c>
      <c r="U158" s="62" t="str">
        <f t="shared" si="177"/>
        <v/>
      </c>
      <c r="V158" s="43" t="s">
        <v>0</v>
      </c>
      <c r="W158" s="209" t="str">
        <f t="shared" si="178"/>
        <v/>
      </c>
      <c r="X158" s="259" t="str">
        <f t="shared" si="179"/>
        <v/>
      </c>
      <c r="Y158" s="210" t="str">
        <f t="shared" si="161"/>
        <v/>
      </c>
      <c r="Z158" s="43" t="s">
        <v>0</v>
      </c>
      <c r="AA158" s="48" t="str">
        <f t="shared" si="180"/>
        <v/>
      </c>
      <c r="AB158" s="69" t="str">
        <f t="shared" si="181"/>
        <v/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/>
      </c>
      <c r="AK158" s="150" t="str">
        <f t="shared" si="185"/>
        <v/>
      </c>
      <c r="AL158" s="43"/>
      <c r="AM158" s="48" t="str">
        <f t="shared" si="186"/>
        <v/>
      </c>
      <c r="AN158" s="27" t="str">
        <f t="shared" si="187"/>
        <v/>
      </c>
      <c r="AO158" s="69" t="str">
        <f t="shared" si="188"/>
        <v/>
      </c>
      <c r="AP158" s="69" t="str">
        <f t="shared" si="189"/>
        <v/>
      </c>
      <c r="AQ158" s="27" t="str">
        <f t="shared" si="190"/>
        <v/>
      </c>
      <c r="AR158" s="62" t="str">
        <f t="shared" si="191"/>
        <v/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/>
      </c>
      <c r="BI158" s="27" t="str">
        <f t="shared" si="197"/>
        <v/>
      </c>
      <c r="BJ158" s="69" t="str">
        <f t="shared" si="198"/>
        <v/>
      </c>
      <c r="BK158" s="49" t="str">
        <f t="shared" si="199"/>
        <v/>
      </c>
      <c r="BL158" s="43" t="s">
        <v>0</v>
      </c>
      <c r="BM158" s="48" t="str">
        <f t="shared" si="200"/>
        <v/>
      </c>
      <c r="BN158" s="27" t="str">
        <f t="shared" si="201"/>
        <v/>
      </c>
      <c r="BO158" s="69" t="str">
        <f t="shared" si="202"/>
        <v/>
      </c>
      <c r="BP158" s="69" t="str">
        <f t="shared" si="163"/>
        <v/>
      </c>
      <c r="BQ158" s="27" t="str">
        <f t="shared" si="164"/>
        <v/>
      </c>
      <c r="BR158" s="27" t="str" cm="1">
        <f t="array" ref="BR158">IFERROR(""&amp;INDEX(regNatjecatelj_klub,DI158),"")</f>
        <v/>
      </c>
      <c r="BS158" s="82" t="str">
        <f t="shared" si="203"/>
        <v/>
      </c>
      <c r="BT158" s="62" t="str">
        <f t="shared" si="204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/>
      </c>
      <c r="CQ158" s="216" t="str">
        <f t="shared" si="214"/>
        <v/>
      </c>
      <c r="CR158" s="217" t="str">
        <f t="shared" si="160"/>
        <v/>
      </c>
      <c r="CS158" s="150" t="str">
        <f t="shared" si="165"/>
        <v/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/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69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70"/>
        <v/>
      </c>
      <c r="EF158" s="69" t="str">
        <f t="shared" si="234"/>
        <v/>
      </c>
      <c r="EG158" s="69" t="str">
        <f t="shared" si="235"/>
        <v/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2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3"/>
        <v/>
      </c>
      <c r="P159" s="43"/>
      <c r="Q159" s="48" t="str">
        <f t="shared" si="174"/>
        <v/>
      </c>
      <c r="R159" s="69" t="str">
        <f>IF(Q159="","",IF(COUNTIF(Q$12:Q158,Q159)=0,R158+1,R158))</f>
        <v/>
      </c>
      <c r="S159" s="69" t="str">
        <f t="shared" si="175"/>
        <v/>
      </c>
      <c r="T159" s="69" t="str">
        <f t="shared" si="176"/>
        <v/>
      </c>
      <c r="U159" s="62" t="str">
        <f t="shared" si="177"/>
        <v/>
      </c>
      <c r="V159" s="43" t="s">
        <v>0</v>
      </c>
      <c r="W159" s="209" t="str">
        <f t="shared" si="178"/>
        <v/>
      </c>
      <c r="X159" s="259" t="str">
        <f t="shared" si="179"/>
        <v/>
      </c>
      <c r="Y159" s="210" t="str">
        <f t="shared" si="161"/>
        <v/>
      </c>
      <c r="Z159" s="43" t="s">
        <v>0</v>
      </c>
      <c r="AA159" s="48" t="str">
        <f t="shared" si="180"/>
        <v/>
      </c>
      <c r="AB159" s="69" t="str">
        <f t="shared" si="181"/>
        <v/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/>
      </c>
      <c r="AK159" s="150" t="str">
        <f t="shared" si="185"/>
        <v/>
      </c>
      <c r="AL159" s="43"/>
      <c r="AM159" s="48" t="str">
        <f t="shared" si="186"/>
        <v/>
      </c>
      <c r="AN159" s="27" t="str">
        <f t="shared" si="187"/>
        <v/>
      </c>
      <c r="AO159" s="69" t="str">
        <f t="shared" si="188"/>
        <v/>
      </c>
      <c r="AP159" s="69" t="str">
        <f t="shared" si="189"/>
        <v/>
      </c>
      <c r="AQ159" s="27" t="str">
        <f t="shared" si="190"/>
        <v/>
      </c>
      <c r="AR159" s="62" t="str">
        <f t="shared" si="191"/>
        <v/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/>
      </c>
      <c r="BI159" s="27" t="str">
        <f t="shared" si="197"/>
        <v/>
      </c>
      <c r="BJ159" s="69" t="str">
        <f t="shared" si="198"/>
        <v/>
      </c>
      <c r="BK159" s="49" t="str">
        <f t="shared" si="199"/>
        <v/>
      </c>
      <c r="BL159" s="43" t="s">
        <v>0</v>
      </c>
      <c r="BM159" s="48" t="str">
        <f t="shared" si="200"/>
        <v/>
      </c>
      <c r="BN159" s="27" t="str">
        <f t="shared" si="201"/>
        <v/>
      </c>
      <c r="BO159" s="69" t="str">
        <f t="shared" si="202"/>
        <v/>
      </c>
      <c r="BP159" s="69" t="str">
        <f t="shared" si="163"/>
        <v/>
      </c>
      <c r="BQ159" s="27" t="str">
        <f t="shared" si="164"/>
        <v/>
      </c>
      <c r="BR159" s="27" t="str" cm="1">
        <f t="array" ref="BR159">IFERROR(""&amp;INDEX(regNatjecatelj_klub,DI159),"")</f>
        <v/>
      </c>
      <c r="BS159" s="82" t="str">
        <f t="shared" si="203"/>
        <v/>
      </c>
      <c r="BT159" s="62" t="str">
        <f t="shared" si="204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/>
      </c>
      <c r="CQ159" s="216" t="str">
        <f t="shared" si="214"/>
        <v/>
      </c>
      <c r="CR159" s="217" t="str">
        <f t="shared" si="160"/>
        <v/>
      </c>
      <c r="CS159" s="150" t="str">
        <f t="shared" si="165"/>
        <v/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/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69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70"/>
        <v/>
      </c>
      <c r="EF159" s="69" t="str">
        <f t="shared" si="234"/>
        <v/>
      </c>
      <c r="EG159" s="69" t="str">
        <f t="shared" si="235"/>
        <v/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2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3"/>
        <v/>
      </c>
      <c r="P160" s="43"/>
      <c r="Q160" s="48" t="str">
        <f t="shared" si="174"/>
        <v/>
      </c>
      <c r="R160" s="69" t="str">
        <f>IF(Q160="","",IF(COUNTIF(Q$12:Q159,Q160)=0,R159+1,R159))</f>
        <v/>
      </c>
      <c r="S160" s="69" t="str">
        <f t="shared" si="175"/>
        <v/>
      </c>
      <c r="T160" s="69" t="str">
        <f t="shared" si="176"/>
        <v/>
      </c>
      <c r="U160" s="62" t="str">
        <f t="shared" si="177"/>
        <v/>
      </c>
      <c r="V160" s="43" t="s">
        <v>0</v>
      </c>
      <c r="W160" s="209" t="str">
        <f t="shared" si="178"/>
        <v/>
      </c>
      <c r="X160" s="259" t="str">
        <f t="shared" si="179"/>
        <v/>
      </c>
      <c r="Y160" s="210" t="str">
        <f t="shared" si="161"/>
        <v/>
      </c>
      <c r="Z160" s="43" t="s">
        <v>0</v>
      </c>
      <c r="AA160" s="48" t="str">
        <f t="shared" si="180"/>
        <v/>
      </c>
      <c r="AB160" s="69" t="str">
        <f t="shared" si="181"/>
        <v/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/>
      </c>
      <c r="AK160" s="150" t="str">
        <f t="shared" si="185"/>
        <v/>
      </c>
      <c r="AL160" s="43"/>
      <c r="AM160" s="48" t="str">
        <f t="shared" si="186"/>
        <v/>
      </c>
      <c r="AN160" s="27" t="str">
        <f t="shared" si="187"/>
        <v/>
      </c>
      <c r="AO160" s="69" t="str">
        <f t="shared" si="188"/>
        <v/>
      </c>
      <c r="AP160" s="69" t="str">
        <f t="shared" si="189"/>
        <v/>
      </c>
      <c r="AQ160" s="27" t="str">
        <f t="shared" si="190"/>
        <v/>
      </c>
      <c r="AR160" s="62" t="str">
        <f t="shared" si="191"/>
        <v/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/>
      </c>
      <c r="BI160" s="27" t="str">
        <f t="shared" si="197"/>
        <v/>
      </c>
      <c r="BJ160" s="69" t="str">
        <f t="shared" si="198"/>
        <v/>
      </c>
      <c r="BK160" s="49" t="str">
        <f t="shared" si="199"/>
        <v/>
      </c>
      <c r="BL160" s="43" t="s">
        <v>0</v>
      </c>
      <c r="BM160" s="48" t="str">
        <f t="shared" si="200"/>
        <v/>
      </c>
      <c r="BN160" s="27" t="str">
        <f t="shared" si="201"/>
        <v/>
      </c>
      <c r="BO160" s="69" t="str">
        <f t="shared" si="202"/>
        <v/>
      </c>
      <c r="BP160" s="69" t="str">
        <f t="shared" si="163"/>
        <v/>
      </c>
      <c r="BQ160" s="27" t="str">
        <f t="shared" si="164"/>
        <v/>
      </c>
      <c r="BR160" s="27" t="str" cm="1">
        <f t="array" ref="BR160">IFERROR(""&amp;INDEX(regNatjecatelj_klub,DI160),"")</f>
        <v/>
      </c>
      <c r="BS160" s="82" t="str">
        <f t="shared" si="203"/>
        <v/>
      </c>
      <c r="BT160" s="62" t="str">
        <f t="shared" si="204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/>
      </c>
      <c r="CP160" s="69" t="str">
        <f t="shared" si="213"/>
        <v/>
      </c>
      <c r="CQ160" s="216" t="str">
        <f t="shared" si="214"/>
        <v/>
      </c>
      <c r="CR160" s="217" t="str">
        <f t="shared" si="160"/>
        <v/>
      </c>
      <c r="CS160" s="150" t="str">
        <f t="shared" si="165"/>
        <v/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/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/>
      </c>
      <c r="DI160" s="49" t="str">
        <f t="shared" si="220"/>
        <v/>
      </c>
      <c r="DJ160" s="43" t="s">
        <v>0</v>
      </c>
      <c r="DK160" s="48" t="str">
        <f t="shared" si="221"/>
        <v/>
      </c>
      <c r="DL160" s="49" t="str">
        <f t="shared" si="222"/>
        <v/>
      </c>
      <c r="DM160" s="43" t="s">
        <v>0</v>
      </c>
      <c r="DN160" s="48" t="str">
        <f t="shared" si="223"/>
        <v/>
      </c>
      <c r="DO160" s="49" t="str">
        <f t="shared" si="224"/>
        <v/>
      </c>
      <c r="DP160" s="43" t="s">
        <v>0</v>
      </c>
      <c r="DQ160" s="54" t="str">
        <f t="shared" si="225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6"/>
        <v/>
      </c>
      <c r="DU160" s="69" t="str">
        <f t="shared" si="169"/>
        <v/>
      </c>
      <c r="DV160" s="69" t="str">
        <f t="shared" si="227"/>
        <v/>
      </c>
      <c r="DW160" s="69" t="str">
        <f t="shared" si="228"/>
        <v/>
      </c>
      <c r="DX160" s="62" t="str">
        <f t="shared" si="229"/>
        <v/>
      </c>
      <c r="DY160" s="43" t="s">
        <v>0</v>
      </c>
      <c r="DZ160" s="54" t="str">
        <f>IF(AN160="","",MAX(DZ$12:DZ159)+1)</f>
        <v/>
      </c>
      <c r="EA160" s="69" t="str">
        <f t="shared" si="230"/>
        <v/>
      </c>
      <c r="EB160" s="69" t="str">
        <f t="shared" si="231"/>
        <v/>
      </c>
      <c r="EC160" s="69" t="str">
        <f t="shared" si="232"/>
        <v/>
      </c>
      <c r="ED160" s="69" t="str">
        <f t="shared" si="233"/>
        <v/>
      </c>
      <c r="EE160" s="69" t="str">
        <f t="shared" si="170"/>
        <v/>
      </c>
      <c r="EF160" s="69" t="str">
        <f t="shared" si="234"/>
        <v/>
      </c>
      <c r="EG160" s="69" t="str">
        <f t="shared" si="235"/>
        <v/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/>
      </c>
      <c r="EM160" s="43" t="s">
        <v>0</v>
      </c>
      <c r="EN160" s="16" t="str">
        <f t="shared" si="172"/>
        <v/>
      </c>
      <c r="EO160" s="43" t="s">
        <v>0</v>
      </c>
      <c r="EP160" s="167" t="str">
        <f t="shared" si="239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3"/>
        <v/>
      </c>
      <c r="P161" s="43"/>
      <c r="Q161" s="48" t="str">
        <f t="shared" si="174"/>
        <v/>
      </c>
      <c r="R161" s="69" t="str">
        <f>IF(Q161="","",IF(COUNTIF(Q$12:Q160,Q161)=0,R160+1,R160))</f>
        <v/>
      </c>
      <c r="S161" s="69" t="str">
        <f t="shared" si="175"/>
        <v/>
      </c>
      <c r="T161" s="69" t="str">
        <f t="shared" si="176"/>
        <v/>
      </c>
      <c r="U161" s="62" t="str">
        <f t="shared" si="177"/>
        <v/>
      </c>
      <c r="V161" s="43" t="s">
        <v>0</v>
      </c>
      <c r="W161" s="209" t="str">
        <f t="shared" si="178"/>
        <v/>
      </c>
      <c r="X161" s="259" t="str">
        <f t="shared" si="179"/>
        <v/>
      </c>
      <c r="Y161" s="210" t="str">
        <f t="shared" si="161"/>
        <v/>
      </c>
      <c r="Z161" s="43" t="s">
        <v>0</v>
      </c>
      <c r="AA161" s="48" t="str">
        <f t="shared" si="180"/>
        <v/>
      </c>
      <c r="AB161" s="69" t="str">
        <f t="shared" si="181"/>
        <v/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/>
      </c>
      <c r="AK161" s="150" t="str">
        <f t="shared" si="185"/>
        <v/>
      </c>
      <c r="AL161" s="43"/>
      <c r="AM161" s="48" t="str">
        <f t="shared" si="186"/>
        <v/>
      </c>
      <c r="AN161" s="27" t="str">
        <f t="shared" si="187"/>
        <v/>
      </c>
      <c r="AO161" s="69" t="str">
        <f t="shared" si="188"/>
        <v/>
      </c>
      <c r="AP161" s="69" t="str">
        <f t="shared" si="189"/>
        <v/>
      </c>
      <c r="AQ161" s="27" t="str">
        <f t="shared" si="190"/>
        <v/>
      </c>
      <c r="AR161" s="62" t="str">
        <f t="shared" si="191"/>
        <v/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/>
      </c>
      <c r="BI161" s="27" t="str">
        <f t="shared" si="197"/>
        <v/>
      </c>
      <c r="BJ161" s="69" t="str">
        <f t="shared" si="198"/>
        <v/>
      </c>
      <c r="BK161" s="49" t="str">
        <f t="shared" si="199"/>
        <v/>
      </c>
      <c r="BL161" s="43" t="s">
        <v>0</v>
      </c>
      <c r="BM161" s="48" t="str">
        <f t="shared" si="200"/>
        <v/>
      </c>
      <c r="BN161" s="27" t="str">
        <f t="shared" si="201"/>
        <v/>
      </c>
      <c r="BO161" s="69" t="str">
        <f t="shared" si="202"/>
        <v/>
      </c>
      <c r="BP161" s="69" t="str">
        <f t="shared" si="163"/>
        <v/>
      </c>
      <c r="BQ161" s="27" t="str">
        <f t="shared" si="164"/>
        <v/>
      </c>
      <c r="BR161" s="27" t="str" cm="1">
        <f t="array" ref="BR161">IFERROR(""&amp;INDEX(regNatjecatelj_klub,DI161),"")</f>
        <v/>
      </c>
      <c r="BS161" s="82" t="str">
        <f t="shared" si="203"/>
        <v/>
      </c>
      <c r="BT161" s="62" t="str">
        <f t="shared" si="204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/>
      </c>
      <c r="CP161" s="69" t="str">
        <f t="shared" si="213"/>
        <v/>
      </c>
      <c r="CQ161" s="216" t="str">
        <f t="shared" si="214"/>
        <v/>
      </c>
      <c r="CR161" s="217" t="str">
        <f t="shared" si="160"/>
        <v/>
      </c>
      <c r="CS161" s="150" t="str">
        <f t="shared" si="165"/>
        <v/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/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/>
      </c>
      <c r="DI161" s="49" t="str">
        <f t="shared" si="220"/>
        <v/>
      </c>
      <c r="DJ161" s="43" t="s">
        <v>0</v>
      </c>
      <c r="DK161" s="48" t="str">
        <f t="shared" si="221"/>
        <v/>
      </c>
      <c r="DL161" s="49" t="str">
        <f t="shared" si="222"/>
        <v/>
      </c>
      <c r="DM161" s="43" t="s">
        <v>0</v>
      </c>
      <c r="DN161" s="48" t="str">
        <f t="shared" si="223"/>
        <v/>
      </c>
      <c r="DO161" s="49" t="str">
        <f t="shared" si="224"/>
        <v/>
      </c>
      <c r="DP161" s="43" t="s">
        <v>0</v>
      </c>
      <c r="DQ161" s="54" t="str">
        <f t="shared" si="225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6"/>
        <v/>
      </c>
      <c r="DU161" s="69" t="str">
        <f t="shared" si="169"/>
        <v/>
      </c>
      <c r="DV161" s="69" t="str">
        <f t="shared" si="227"/>
        <v/>
      </c>
      <c r="DW161" s="69" t="str">
        <f t="shared" si="228"/>
        <v/>
      </c>
      <c r="DX161" s="62" t="str">
        <f t="shared" si="229"/>
        <v/>
      </c>
      <c r="DY161" s="43" t="s">
        <v>0</v>
      </c>
      <c r="DZ161" s="54" t="str">
        <f>IF(AN161="","",MAX(DZ$12:DZ160)+1)</f>
        <v/>
      </c>
      <c r="EA161" s="69" t="str">
        <f t="shared" si="230"/>
        <v/>
      </c>
      <c r="EB161" s="69" t="str">
        <f t="shared" si="231"/>
        <v/>
      </c>
      <c r="EC161" s="69" t="str">
        <f t="shared" si="232"/>
        <v/>
      </c>
      <c r="ED161" s="69" t="str">
        <f t="shared" si="233"/>
        <v/>
      </c>
      <c r="EE161" s="69" t="str">
        <f t="shared" si="170"/>
        <v/>
      </c>
      <c r="EF161" s="69" t="str">
        <f t="shared" si="234"/>
        <v/>
      </c>
      <c r="EG161" s="69" t="str">
        <f t="shared" si="235"/>
        <v/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/>
      </c>
      <c r="EM161" s="43" t="s">
        <v>0</v>
      </c>
      <c r="EN161" s="16" t="str">
        <f t="shared" si="172"/>
        <v/>
      </c>
      <c r="EO161" s="43" t="s">
        <v>0</v>
      </c>
      <c r="EP161" s="167" t="str">
        <f t="shared" si="239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3"/>
        <v/>
      </c>
      <c r="P162" s="43"/>
      <c r="Q162" s="48" t="str">
        <f t="shared" si="174"/>
        <v/>
      </c>
      <c r="R162" s="69" t="str">
        <f>IF(Q162="","",IF(COUNTIF(Q$12:Q161,Q162)=0,R161+1,R161))</f>
        <v/>
      </c>
      <c r="S162" s="69" t="str">
        <f t="shared" si="175"/>
        <v/>
      </c>
      <c r="T162" s="69" t="str">
        <f t="shared" si="176"/>
        <v/>
      </c>
      <c r="U162" s="62" t="str">
        <f t="shared" si="177"/>
        <v/>
      </c>
      <c r="V162" s="43" t="s">
        <v>0</v>
      </c>
      <c r="W162" s="209" t="str">
        <f t="shared" si="178"/>
        <v/>
      </c>
      <c r="X162" s="259" t="str">
        <f t="shared" si="179"/>
        <v/>
      </c>
      <c r="Y162" s="210" t="str">
        <f t="shared" si="161"/>
        <v/>
      </c>
      <c r="Z162" s="43" t="s">
        <v>0</v>
      </c>
      <c r="AA162" s="48" t="str">
        <f t="shared" si="180"/>
        <v/>
      </c>
      <c r="AB162" s="69" t="str">
        <f t="shared" si="181"/>
        <v/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/>
      </c>
      <c r="AK162" s="150" t="str">
        <f t="shared" si="185"/>
        <v/>
      </c>
      <c r="AL162" s="43"/>
      <c r="AM162" s="48" t="str">
        <f t="shared" si="186"/>
        <v/>
      </c>
      <c r="AN162" s="27" t="str">
        <f t="shared" si="187"/>
        <v/>
      </c>
      <c r="AO162" s="69" t="str">
        <f t="shared" si="188"/>
        <v/>
      </c>
      <c r="AP162" s="69" t="str">
        <f t="shared" si="189"/>
        <v/>
      </c>
      <c r="AQ162" s="27" t="str">
        <f t="shared" si="190"/>
        <v/>
      </c>
      <c r="AR162" s="62" t="str">
        <f t="shared" si="191"/>
        <v/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3"/>
        <v/>
      </c>
      <c r="BQ162" s="27" t="str">
        <f t="shared" si="164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/>
      </c>
      <c r="CQ162" s="216" t="str">
        <f t="shared" si="214"/>
        <v/>
      </c>
      <c r="CR162" s="217" t="str">
        <f t="shared" si="160"/>
        <v/>
      </c>
      <c r="CS162" s="150" t="str">
        <f t="shared" si="165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/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9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70"/>
        <v/>
      </c>
      <c r="EF162" s="69" t="str">
        <f t="shared" si="234"/>
        <v/>
      </c>
      <c r="EG162" s="69" t="str">
        <f t="shared" si="235"/>
        <v/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2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3"/>
        <v/>
      </c>
      <c r="P163" s="43"/>
      <c r="Q163" s="48" t="str">
        <f t="shared" si="174"/>
        <v/>
      </c>
      <c r="R163" s="69" t="str">
        <f>IF(Q163="","",IF(COUNTIF(Q$12:Q162,Q163)=0,R162+1,R162))</f>
        <v/>
      </c>
      <c r="S163" s="69" t="str">
        <f t="shared" si="175"/>
        <v/>
      </c>
      <c r="T163" s="69" t="str">
        <f t="shared" si="176"/>
        <v/>
      </c>
      <c r="U163" s="62" t="str">
        <f t="shared" si="177"/>
        <v/>
      </c>
      <c r="V163" s="43" t="s">
        <v>0</v>
      </c>
      <c r="W163" s="209" t="str">
        <f t="shared" si="178"/>
        <v/>
      </c>
      <c r="X163" s="259" t="str">
        <f t="shared" si="179"/>
        <v/>
      </c>
      <c r="Y163" s="210" t="str">
        <f t="shared" si="161"/>
        <v/>
      </c>
      <c r="Z163" s="43" t="s">
        <v>0</v>
      </c>
      <c r="AA163" s="48" t="str">
        <f t="shared" si="180"/>
        <v/>
      </c>
      <c r="AB163" s="69" t="str">
        <f t="shared" si="181"/>
        <v/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/>
      </c>
      <c r="AK163" s="150" t="str">
        <f t="shared" si="185"/>
        <v/>
      </c>
      <c r="AL163" s="43"/>
      <c r="AM163" s="48" t="str">
        <f t="shared" si="186"/>
        <v/>
      </c>
      <c r="AN163" s="27" t="str">
        <f t="shared" si="187"/>
        <v/>
      </c>
      <c r="AO163" s="69" t="str">
        <f t="shared" si="188"/>
        <v/>
      </c>
      <c r="AP163" s="69" t="str">
        <f t="shared" si="189"/>
        <v/>
      </c>
      <c r="AQ163" s="27" t="str">
        <f t="shared" si="190"/>
        <v/>
      </c>
      <c r="AR163" s="62" t="str">
        <f t="shared" si="191"/>
        <v/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/>
      </c>
      <c r="BI163" s="27" t="str">
        <f t="shared" si="197"/>
        <v/>
      </c>
      <c r="BJ163" s="69" t="str">
        <f t="shared" si="198"/>
        <v/>
      </c>
      <c r="BK163" s="49" t="str">
        <f t="shared" si="199"/>
        <v/>
      </c>
      <c r="BL163" s="43" t="s">
        <v>0</v>
      </c>
      <c r="BM163" s="48" t="str">
        <f t="shared" si="200"/>
        <v/>
      </c>
      <c r="BN163" s="27" t="str">
        <f t="shared" si="201"/>
        <v/>
      </c>
      <c r="BO163" s="69" t="str">
        <f t="shared" si="202"/>
        <v/>
      </c>
      <c r="BP163" s="69" t="str">
        <f t="shared" si="163"/>
        <v/>
      </c>
      <c r="BQ163" s="27" t="str">
        <f t="shared" si="164"/>
        <v/>
      </c>
      <c r="BR163" s="27" t="str" cm="1">
        <f t="array" ref="BR163">IFERROR(""&amp;INDEX(regNatjecatelj_klub,DI163),"")</f>
        <v/>
      </c>
      <c r="BS163" s="82" t="str">
        <f t="shared" si="203"/>
        <v/>
      </c>
      <c r="BT163" s="62" t="str">
        <f t="shared" si="204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/>
      </c>
      <c r="CP163" s="69" t="str">
        <f t="shared" si="213"/>
        <v/>
      </c>
      <c r="CQ163" s="216" t="str">
        <f t="shared" si="214"/>
        <v/>
      </c>
      <c r="CR163" s="217" t="str">
        <f t="shared" si="160"/>
        <v/>
      </c>
      <c r="CS163" s="150" t="str">
        <f t="shared" si="165"/>
        <v/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/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/>
      </c>
      <c r="DI163" s="49" t="str">
        <f t="shared" si="220"/>
        <v/>
      </c>
      <c r="DJ163" s="43" t="s">
        <v>0</v>
      </c>
      <c r="DK163" s="48" t="str">
        <f t="shared" si="221"/>
        <v/>
      </c>
      <c r="DL163" s="49" t="str">
        <f t="shared" si="222"/>
        <v/>
      </c>
      <c r="DM163" s="43" t="s">
        <v>0</v>
      </c>
      <c r="DN163" s="48" t="str">
        <f t="shared" si="223"/>
        <v/>
      </c>
      <c r="DO163" s="49" t="str">
        <f t="shared" si="224"/>
        <v/>
      </c>
      <c r="DP163" s="43" t="s">
        <v>0</v>
      </c>
      <c r="DQ163" s="54" t="str">
        <f t="shared" si="225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6"/>
        <v/>
      </c>
      <c r="DU163" s="69" t="str">
        <f t="shared" si="169"/>
        <v/>
      </c>
      <c r="DV163" s="69" t="str">
        <f t="shared" si="227"/>
        <v/>
      </c>
      <c r="DW163" s="69" t="str">
        <f t="shared" si="228"/>
        <v/>
      </c>
      <c r="DX163" s="62" t="str">
        <f t="shared" si="229"/>
        <v/>
      </c>
      <c r="DY163" s="43" t="s">
        <v>0</v>
      </c>
      <c r="DZ163" s="54" t="str">
        <f>IF(AN163="","",MAX(DZ$12:DZ162)+1)</f>
        <v/>
      </c>
      <c r="EA163" s="69" t="str">
        <f t="shared" si="230"/>
        <v/>
      </c>
      <c r="EB163" s="69" t="str">
        <f t="shared" si="231"/>
        <v/>
      </c>
      <c r="EC163" s="69" t="str">
        <f t="shared" si="232"/>
        <v/>
      </c>
      <c r="ED163" s="69" t="str">
        <f t="shared" si="233"/>
        <v/>
      </c>
      <c r="EE163" s="69" t="str">
        <f t="shared" si="170"/>
        <v/>
      </c>
      <c r="EF163" s="69" t="str">
        <f t="shared" si="234"/>
        <v/>
      </c>
      <c r="EG163" s="69" t="str">
        <f t="shared" si="235"/>
        <v/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/>
      </c>
      <c r="EM163" s="43" t="s">
        <v>0</v>
      </c>
      <c r="EN163" s="16" t="str">
        <f t="shared" si="172"/>
        <v/>
      </c>
      <c r="EO163" s="43" t="s">
        <v>0</v>
      </c>
      <c r="EP163" s="167" t="str">
        <f t="shared" si="239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3"/>
        <v/>
      </c>
      <c r="P164" s="43"/>
      <c r="Q164" s="48" t="str">
        <f t="shared" si="174"/>
        <v/>
      </c>
      <c r="R164" s="69" t="str">
        <f>IF(Q164="","",IF(COUNTIF(Q$12:Q163,Q164)=0,R163+1,R163))</f>
        <v/>
      </c>
      <c r="S164" s="69" t="str">
        <f t="shared" si="175"/>
        <v/>
      </c>
      <c r="T164" s="69" t="str">
        <f t="shared" si="176"/>
        <v/>
      </c>
      <c r="U164" s="62" t="str">
        <f t="shared" si="177"/>
        <v/>
      </c>
      <c r="V164" s="43" t="s">
        <v>0</v>
      </c>
      <c r="W164" s="209" t="str">
        <f t="shared" si="178"/>
        <v/>
      </c>
      <c r="X164" s="259" t="str">
        <f t="shared" si="179"/>
        <v/>
      </c>
      <c r="Y164" s="210" t="str">
        <f t="shared" si="161"/>
        <v/>
      </c>
      <c r="Z164" s="43" t="s">
        <v>0</v>
      </c>
      <c r="AA164" s="48" t="str">
        <f t="shared" si="180"/>
        <v/>
      </c>
      <c r="AB164" s="69" t="str">
        <f t="shared" si="181"/>
        <v/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/>
      </c>
      <c r="AK164" s="150" t="str">
        <f t="shared" si="185"/>
        <v/>
      </c>
      <c r="AL164" s="43"/>
      <c r="AM164" s="48" t="str">
        <f t="shared" si="186"/>
        <v/>
      </c>
      <c r="AN164" s="27" t="str">
        <f t="shared" si="187"/>
        <v/>
      </c>
      <c r="AO164" s="69" t="str">
        <f t="shared" si="188"/>
        <v/>
      </c>
      <c r="AP164" s="69" t="str">
        <f t="shared" si="189"/>
        <v/>
      </c>
      <c r="AQ164" s="27" t="str">
        <f t="shared" si="190"/>
        <v/>
      </c>
      <c r="AR164" s="62" t="str">
        <f t="shared" si="191"/>
        <v/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/>
      </c>
      <c r="BI164" s="27" t="str">
        <f t="shared" si="197"/>
        <v/>
      </c>
      <c r="BJ164" s="69" t="str">
        <f t="shared" si="198"/>
        <v/>
      </c>
      <c r="BK164" s="49" t="str">
        <f t="shared" si="199"/>
        <v/>
      </c>
      <c r="BL164" s="43" t="s">
        <v>0</v>
      </c>
      <c r="BM164" s="48" t="str">
        <f t="shared" si="200"/>
        <v/>
      </c>
      <c r="BN164" s="27" t="str">
        <f t="shared" si="201"/>
        <v/>
      </c>
      <c r="BO164" s="69" t="str">
        <f t="shared" si="202"/>
        <v/>
      </c>
      <c r="BP164" s="69" t="str">
        <f t="shared" si="163"/>
        <v/>
      </c>
      <c r="BQ164" s="27" t="str">
        <f t="shared" si="164"/>
        <v/>
      </c>
      <c r="BR164" s="27" t="str" cm="1">
        <f t="array" ref="BR164">IFERROR(""&amp;INDEX(regNatjecatelj_klub,DI164),"")</f>
        <v/>
      </c>
      <c r="BS164" s="82" t="str">
        <f t="shared" si="203"/>
        <v/>
      </c>
      <c r="BT164" s="62" t="str">
        <f t="shared" si="204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/>
      </c>
      <c r="CP164" s="69" t="str">
        <f t="shared" si="213"/>
        <v/>
      </c>
      <c r="CQ164" s="216" t="str">
        <f t="shared" si="214"/>
        <v/>
      </c>
      <c r="CR164" s="217" t="str">
        <f t="shared" si="160"/>
        <v/>
      </c>
      <c r="CS164" s="150" t="str">
        <f t="shared" si="165"/>
        <v/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/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/>
      </c>
      <c r="DI164" s="49" t="str">
        <f t="shared" si="220"/>
        <v/>
      </c>
      <c r="DJ164" s="43" t="s">
        <v>0</v>
      </c>
      <c r="DK164" s="48" t="str">
        <f t="shared" si="221"/>
        <v/>
      </c>
      <c r="DL164" s="49" t="str">
        <f t="shared" si="222"/>
        <v/>
      </c>
      <c r="DM164" s="43" t="s">
        <v>0</v>
      </c>
      <c r="DN164" s="48" t="str">
        <f t="shared" si="223"/>
        <v/>
      </c>
      <c r="DO164" s="49" t="str">
        <f t="shared" si="224"/>
        <v/>
      </c>
      <c r="DP164" s="43" t="s">
        <v>0</v>
      </c>
      <c r="DQ164" s="54" t="str">
        <f t="shared" si="225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6"/>
        <v/>
      </c>
      <c r="DU164" s="69" t="str">
        <f t="shared" si="169"/>
        <v/>
      </c>
      <c r="DV164" s="69" t="str">
        <f t="shared" si="227"/>
        <v/>
      </c>
      <c r="DW164" s="69" t="str">
        <f t="shared" si="228"/>
        <v/>
      </c>
      <c r="DX164" s="62" t="str">
        <f t="shared" si="229"/>
        <v/>
      </c>
      <c r="DY164" s="43" t="s">
        <v>0</v>
      </c>
      <c r="DZ164" s="54" t="str">
        <f>IF(AN164="","",MAX(DZ$12:DZ163)+1)</f>
        <v/>
      </c>
      <c r="EA164" s="69" t="str">
        <f t="shared" si="230"/>
        <v/>
      </c>
      <c r="EB164" s="69" t="str">
        <f t="shared" si="231"/>
        <v/>
      </c>
      <c r="EC164" s="69" t="str">
        <f t="shared" si="232"/>
        <v/>
      </c>
      <c r="ED164" s="69" t="str">
        <f t="shared" si="233"/>
        <v/>
      </c>
      <c r="EE164" s="69" t="str">
        <f t="shared" si="170"/>
        <v/>
      </c>
      <c r="EF164" s="69" t="str">
        <f t="shared" si="234"/>
        <v/>
      </c>
      <c r="EG164" s="69" t="str">
        <f t="shared" si="235"/>
        <v/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/>
      </c>
      <c r="EM164" s="43" t="s">
        <v>0</v>
      </c>
      <c r="EN164" s="16" t="str">
        <f t="shared" si="172"/>
        <v/>
      </c>
      <c r="EO164" s="43" t="s">
        <v>0</v>
      </c>
      <c r="EP164" s="167" t="str">
        <f t="shared" si="239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3"/>
        <v/>
      </c>
      <c r="P165" s="43"/>
      <c r="Q165" s="48" t="str">
        <f t="shared" si="174"/>
        <v/>
      </c>
      <c r="R165" s="69" t="str">
        <f>IF(Q165="","",IF(COUNTIF(Q$12:Q164,Q165)=0,R164+1,R164))</f>
        <v/>
      </c>
      <c r="S165" s="69" t="str">
        <f t="shared" si="175"/>
        <v/>
      </c>
      <c r="T165" s="69" t="str">
        <f t="shared" si="176"/>
        <v/>
      </c>
      <c r="U165" s="62" t="str">
        <f t="shared" si="177"/>
        <v/>
      </c>
      <c r="V165" s="43" t="s">
        <v>0</v>
      </c>
      <c r="W165" s="209" t="str">
        <f t="shared" si="178"/>
        <v/>
      </c>
      <c r="X165" s="259" t="str">
        <f t="shared" si="179"/>
        <v/>
      </c>
      <c r="Y165" s="210" t="str">
        <f t="shared" si="161"/>
        <v/>
      </c>
      <c r="Z165" s="43" t="s">
        <v>0</v>
      </c>
      <c r="AA165" s="48" t="str">
        <f t="shared" si="180"/>
        <v/>
      </c>
      <c r="AB165" s="69" t="str">
        <f t="shared" si="181"/>
        <v/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/>
      </c>
      <c r="AK165" s="150" t="str">
        <f t="shared" si="185"/>
        <v/>
      </c>
      <c r="AL165" s="43"/>
      <c r="AM165" s="48" t="str">
        <f t="shared" si="186"/>
        <v/>
      </c>
      <c r="AN165" s="27" t="str">
        <f t="shared" si="187"/>
        <v/>
      </c>
      <c r="AO165" s="69" t="str">
        <f t="shared" si="188"/>
        <v/>
      </c>
      <c r="AP165" s="69" t="str">
        <f t="shared" si="189"/>
        <v/>
      </c>
      <c r="AQ165" s="27" t="str">
        <f t="shared" si="190"/>
        <v/>
      </c>
      <c r="AR165" s="62" t="str">
        <f t="shared" si="191"/>
        <v/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3"/>
        <v/>
      </c>
      <c r="BQ165" s="27" t="str">
        <f t="shared" si="164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/>
      </c>
      <c r="CQ165" s="216" t="str">
        <f t="shared" si="214"/>
        <v/>
      </c>
      <c r="CR165" s="217" t="str">
        <f t="shared" si="160"/>
        <v/>
      </c>
      <c r="CS165" s="150" t="str">
        <f t="shared" si="165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/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9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70"/>
        <v/>
      </c>
      <c r="EF165" s="69" t="str">
        <f t="shared" si="234"/>
        <v/>
      </c>
      <c r="EG165" s="69" t="str">
        <f t="shared" si="235"/>
        <v/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2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3"/>
        <v/>
      </c>
      <c r="P166" s="43"/>
      <c r="Q166" s="48" t="str">
        <f t="shared" si="174"/>
        <v/>
      </c>
      <c r="R166" s="69" t="str">
        <f>IF(Q166="","",IF(COUNTIF(Q$12:Q165,Q166)=0,R165+1,R165))</f>
        <v/>
      </c>
      <c r="S166" s="69" t="str">
        <f t="shared" si="175"/>
        <v/>
      </c>
      <c r="T166" s="69" t="str">
        <f t="shared" si="176"/>
        <v/>
      </c>
      <c r="U166" s="62" t="str">
        <f t="shared" si="177"/>
        <v/>
      </c>
      <c r="V166" s="43" t="s">
        <v>0</v>
      </c>
      <c r="W166" s="209" t="str">
        <f t="shared" si="178"/>
        <v/>
      </c>
      <c r="X166" s="259" t="str">
        <f t="shared" si="179"/>
        <v/>
      </c>
      <c r="Y166" s="210" t="str">
        <f t="shared" si="161"/>
        <v/>
      </c>
      <c r="Z166" s="43" t="s">
        <v>0</v>
      </c>
      <c r="AA166" s="48" t="str">
        <f t="shared" si="180"/>
        <v/>
      </c>
      <c r="AB166" s="69" t="str">
        <f t="shared" si="181"/>
        <v/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/>
      </c>
      <c r="AK166" s="150" t="str">
        <f t="shared" si="185"/>
        <v/>
      </c>
      <c r="AL166" s="43"/>
      <c r="AM166" s="48" t="str">
        <f t="shared" si="186"/>
        <v/>
      </c>
      <c r="AN166" s="27" t="str">
        <f t="shared" si="187"/>
        <v/>
      </c>
      <c r="AO166" s="69" t="str">
        <f t="shared" si="188"/>
        <v/>
      </c>
      <c r="AP166" s="69" t="str">
        <f t="shared" si="189"/>
        <v/>
      </c>
      <c r="AQ166" s="27" t="str">
        <f t="shared" si="190"/>
        <v/>
      </c>
      <c r="AR166" s="62" t="str">
        <f t="shared" si="191"/>
        <v/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/>
      </c>
      <c r="BI166" s="27" t="str">
        <f t="shared" si="197"/>
        <v/>
      </c>
      <c r="BJ166" s="69" t="str">
        <f t="shared" si="198"/>
        <v/>
      </c>
      <c r="BK166" s="49" t="str">
        <f t="shared" si="199"/>
        <v/>
      </c>
      <c r="BL166" s="43" t="s">
        <v>0</v>
      </c>
      <c r="BM166" s="48" t="str">
        <f t="shared" si="200"/>
        <v/>
      </c>
      <c r="BN166" s="27" t="str">
        <f t="shared" si="201"/>
        <v/>
      </c>
      <c r="BO166" s="69" t="str">
        <f t="shared" si="202"/>
        <v/>
      </c>
      <c r="BP166" s="69" t="str">
        <f t="shared" si="163"/>
        <v/>
      </c>
      <c r="BQ166" s="27" t="str">
        <f t="shared" si="164"/>
        <v/>
      </c>
      <c r="BR166" s="27" t="str" cm="1">
        <f t="array" ref="BR166">IFERROR(""&amp;INDEX(regNatjecatelj_klub,DI166),"")</f>
        <v/>
      </c>
      <c r="BS166" s="82" t="str">
        <f t="shared" si="203"/>
        <v/>
      </c>
      <c r="BT166" s="62" t="str">
        <f t="shared" si="204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/>
      </c>
      <c r="CP166" s="69" t="str">
        <f t="shared" si="213"/>
        <v/>
      </c>
      <c r="CQ166" s="216" t="str">
        <f t="shared" si="214"/>
        <v/>
      </c>
      <c r="CR166" s="217" t="str">
        <f t="shared" si="160"/>
        <v/>
      </c>
      <c r="CS166" s="150" t="str">
        <f t="shared" si="165"/>
        <v/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/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69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70"/>
        <v/>
      </c>
      <c r="EF166" s="69" t="str">
        <f t="shared" si="234"/>
        <v/>
      </c>
      <c r="EG166" s="69" t="str">
        <f t="shared" si="235"/>
        <v/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2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3"/>
        <v/>
      </c>
      <c r="P167" s="43"/>
      <c r="Q167" s="48" t="str">
        <f t="shared" si="174"/>
        <v/>
      </c>
      <c r="R167" s="69" t="str">
        <f>IF(Q167="","",IF(COUNTIF(Q$12:Q166,Q167)=0,R166+1,R166))</f>
        <v/>
      </c>
      <c r="S167" s="69" t="str">
        <f t="shared" si="175"/>
        <v/>
      </c>
      <c r="T167" s="69" t="str">
        <f t="shared" si="176"/>
        <v/>
      </c>
      <c r="U167" s="62" t="str">
        <f t="shared" si="177"/>
        <v/>
      </c>
      <c r="V167" s="43" t="s">
        <v>0</v>
      </c>
      <c r="W167" s="209" t="str">
        <f t="shared" si="178"/>
        <v/>
      </c>
      <c r="X167" s="259" t="str">
        <f t="shared" si="179"/>
        <v/>
      </c>
      <c r="Y167" s="210" t="str">
        <f t="shared" si="161"/>
        <v/>
      </c>
      <c r="Z167" s="43" t="s">
        <v>0</v>
      </c>
      <c r="AA167" s="48" t="str">
        <f t="shared" si="180"/>
        <v/>
      </c>
      <c r="AB167" s="69" t="str">
        <f t="shared" si="181"/>
        <v/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/>
      </c>
      <c r="AK167" s="150" t="str">
        <f t="shared" si="185"/>
        <v/>
      </c>
      <c r="AL167" s="43"/>
      <c r="AM167" s="48" t="str">
        <f t="shared" si="186"/>
        <v/>
      </c>
      <c r="AN167" s="27" t="str">
        <f t="shared" si="187"/>
        <v/>
      </c>
      <c r="AO167" s="69" t="str">
        <f t="shared" si="188"/>
        <v/>
      </c>
      <c r="AP167" s="69" t="str">
        <f t="shared" si="189"/>
        <v/>
      </c>
      <c r="AQ167" s="27" t="str">
        <f t="shared" si="190"/>
        <v/>
      </c>
      <c r="AR167" s="62" t="str">
        <f t="shared" si="191"/>
        <v/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/>
      </c>
      <c r="BI167" s="27" t="str">
        <f t="shared" si="197"/>
        <v/>
      </c>
      <c r="BJ167" s="69" t="str">
        <f t="shared" si="198"/>
        <v/>
      </c>
      <c r="BK167" s="49" t="str">
        <f t="shared" si="199"/>
        <v/>
      </c>
      <c r="BL167" s="43" t="s">
        <v>0</v>
      </c>
      <c r="BM167" s="48" t="str">
        <f t="shared" si="200"/>
        <v/>
      </c>
      <c r="BN167" s="27" t="str">
        <f t="shared" si="201"/>
        <v/>
      </c>
      <c r="BO167" s="69" t="str">
        <f t="shared" si="202"/>
        <v/>
      </c>
      <c r="BP167" s="69" t="str">
        <f t="shared" si="163"/>
        <v/>
      </c>
      <c r="BQ167" s="27" t="str">
        <f t="shared" si="164"/>
        <v/>
      </c>
      <c r="BR167" s="27" t="str" cm="1">
        <f t="array" ref="BR167">IFERROR(""&amp;INDEX(regNatjecatelj_klub,DI167),"")</f>
        <v/>
      </c>
      <c r="BS167" s="82" t="str">
        <f t="shared" si="203"/>
        <v/>
      </c>
      <c r="BT167" s="62" t="str">
        <f t="shared" si="204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/>
      </c>
      <c r="CP167" s="69" t="str">
        <f t="shared" si="213"/>
        <v/>
      </c>
      <c r="CQ167" s="216" t="str">
        <f t="shared" si="214"/>
        <v/>
      </c>
      <c r="CR167" s="217" t="str">
        <f t="shared" si="160"/>
        <v/>
      </c>
      <c r="CS167" s="150" t="str">
        <f t="shared" si="165"/>
        <v/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/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/>
      </c>
      <c r="DI167" s="49" t="str">
        <f t="shared" si="220"/>
        <v/>
      </c>
      <c r="DJ167" s="43" t="s">
        <v>0</v>
      </c>
      <c r="DK167" s="48" t="str">
        <f t="shared" si="221"/>
        <v/>
      </c>
      <c r="DL167" s="49" t="str">
        <f t="shared" si="222"/>
        <v/>
      </c>
      <c r="DM167" s="43" t="s">
        <v>0</v>
      </c>
      <c r="DN167" s="48" t="str">
        <f t="shared" si="223"/>
        <v/>
      </c>
      <c r="DO167" s="49" t="str">
        <f t="shared" si="224"/>
        <v/>
      </c>
      <c r="DP167" s="43" t="s">
        <v>0</v>
      </c>
      <c r="DQ167" s="54" t="str">
        <f t="shared" si="225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6"/>
        <v/>
      </c>
      <c r="DU167" s="69" t="str">
        <f t="shared" si="169"/>
        <v/>
      </c>
      <c r="DV167" s="69" t="str">
        <f t="shared" si="227"/>
        <v/>
      </c>
      <c r="DW167" s="69" t="str">
        <f t="shared" si="228"/>
        <v/>
      </c>
      <c r="DX167" s="62" t="str">
        <f t="shared" si="229"/>
        <v/>
      </c>
      <c r="DY167" s="43" t="s">
        <v>0</v>
      </c>
      <c r="DZ167" s="54" t="str">
        <f>IF(AN167="","",MAX(DZ$12:DZ166)+1)</f>
        <v/>
      </c>
      <c r="EA167" s="69" t="str">
        <f t="shared" si="230"/>
        <v/>
      </c>
      <c r="EB167" s="69" t="str">
        <f t="shared" si="231"/>
        <v/>
      </c>
      <c r="EC167" s="69" t="str">
        <f t="shared" si="232"/>
        <v/>
      </c>
      <c r="ED167" s="69" t="str">
        <f t="shared" si="233"/>
        <v/>
      </c>
      <c r="EE167" s="69" t="str">
        <f t="shared" si="170"/>
        <v/>
      </c>
      <c r="EF167" s="69" t="str">
        <f t="shared" si="234"/>
        <v/>
      </c>
      <c r="EG167" s="69" t="str">
        <f t="shared" si="235"/>
        <v/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/>
      </c>
      <c r="EM167" s="43" t="s">
        <v>0</v>
      </c>
      <c r="EN167" s="16" t="str">
        <f t="shared" si="172"/>
        <v/>
      </c>
      <c r="EO167" s="43" t="s">
        <v>0</v>
      </c>
      <c r="EP167" s="167" t="str">
        <f t="shared" si="239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3"/>
        <v/>
      </c>
      <c r="P168" s="43"/>
      <c r="Q168" s="48" t="str">
        <f t="shared" si="174"/>
        <v/>
      </c>
      <c r="R168" s="69" t="str">
        <f>IF(Q168="","",IF(COUNTIF(Q$12:Q167,Q168)=0,R167+1,R167))</f>
        <v/>
      </c>
      <c r="S168" s="69" t="str">
        <f t="shared" si="175"/>
        <v/>
      </c>
      <c r="T168" s="69" t="str">
        <f t="shared" si="176"/>
        <v/>
      </c>
      <c r="U168" s="62" t="str">
        <f t="shared" si="177"/>
        <v/>
      </c>
      <c r="V168" s="43" t="s">
        <v>0</v>
      </c>
      <c r="W168" s="209" t="str">
        <f t="shared" si="178"/>
        <v/>
      </c>
      <c r="X168" s="259" t="str">
        <f t="shared" si="179"/>
        <v/>
      </c>
      <c r="Y168" s="210" t="str">
        <f t="shared" si="161"/>
        <v/>
      </c>
      <c r="Z168" s="43" t="s">
        <v>0</v>
      </c>
      <c r="AA168" s="48" t="str">
        <f t="shared" si="180"/>
        <v/>
      </c>
      <c r="AB168" s="69" t="str">
        <f t="shared" si="181"/>
        <v/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/>
      </c>
      <c r="AK168" s="150" t="str">
        <f t="shared" si="185"/>
        <v/>
      </c>
      <c r="AL168" s="43"/>
      <c r="AM168" s="48" t="str">
        <f t="shared" si="186"/>
        <v/>
      </c>
      <c r="AN168" s="27" t="str">
        <f t="shared" si="187"/>
        <v/>
      </c>
      <c r="AO168" s="69" t="str">
        <f t="shared" si="188"/>
        <v/>
      </c>
      <c r="AP168" s="69" t="str">
        <f t="shared" si="189"/>
        <v/>
      </c>
      <c r="AQ168" s="27" t="str">
        <f t="shared" si="190"/>
        <v/>
      </c>
      <c r="AR168" s="62" t="str">
        <f t="shared" si="191"/>
        <v/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3"/>
        <v/>
      </c>
      <c r="BQ168" s="27" t="str">
        <f t="shared" si="164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/>
      </c>
      <c r="CQ168" s="216" t="str">
        <f t="shared" si="214"/>
        <v/>
      </c>
      <c r="CR168" s="217" t="str">
        <f t="shared" si="160"/>
        <v/>
      </c>
      <c r="CS168" s="150" t="str">
        <f t="shared" si="165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/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9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70"/>
        <v/>
      </c>
      <c r="EF168" s="69" t="str">
        <f t="shared" si="234"/>
        <v/>
      </c>
      <c r="EG168" s="69" t="str">
        <f t="shared" si="235"/>
        <v/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2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3"/>
        <v/>
      </c>
      <c r="P169" s="43"/>
      <c r="Q169" s="48" t="str">
        <f t="shared" si="174"/>
        <v/>
      </c>
      <c r="R169" s="69" t="str">
        <f>IF(Q169="","",IF(COUNTIF(Q$12:Q168,Q169)=0,R168+1,R168))</f>
        <v/>
      </c>
      <c r="S169" s="69" t="str">
        <f t="shared" si="175"/>
        <v/>
      </c>
      <c r="T169" s="69" t="str">
        <f t="shared" si="176"/>
        <v/>
      </c>
      <c r="U169" s="62" t="str">
        <f t="shared" si="177"/>
        <v/>
      </c>
      <c r="V169" s="43" t="s">
        <v>0</v>
      </c>
      <c r="W169" s="209" t="str">
        <f t="shared" si="178"/>
        <v/>
      </c>
      <c r="X169" s="259" t="str">
        <f t="shared" si="179"/>
        <v/>
      </c>
      <c r="Y169" s="210" t="str">
        <f t="shared" si="161"/>
        <v/>
      </c>
      <c r="Z169" s="43" t="s">
        <v>0</v>
      </c>
      <c r="AA169" s="48" t="str">
        <f t="shared" si="180"/>
        <v/>
      </c>
      <c r="AB169" s="69" t="str">
        <f t="shared" si="181"/>
        <v/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/>
      </c>
      <c r="AK169" s="150" t="str">
        <f t="shared" si="185"/>
        <v/>
      </c>
      <c r="AL169" s="43"/>
      <c r="AM169" s="48" t="str">
        <f t="shared" si="186"/>
        <v/>
      </c>
      <c r="AN169" s="27" t="str">
        <f t="shared" si="187"/>
        <v/>
      </c>
      <c r="AO169" s="69" t="str">
        <f t="shared" si="188"/>
        <v/>
      </c>
      <c r="AP169" s="69" t="str">
        <f t="shared" si="189"/>
        <v/>
      </c>
      <c r="AQ169" s="27" t="str">
        <f t="shared" si="190"/>
        <v/>
      </c>
      <c r="AR169" s="62" t="str">
        <f t="shared" si="191"/>
        <v/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3"/>
        <v/>
      </c>
      <c r="BQ169" s="27" t="str">
        <f t="shared" si="164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/>
      </c>
      <c r="CQ169" s="216" t="str">
        <f t="shared" si="214"/>
        <v/>
      </c>
      <c r="CR169" s="217" t="str">
        <f t="shared" si="160"/>
        <v/>
      </c>
      <c r="CS169" s="150" t="str">
        <f t="shared" si="165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/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9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70"/>
        <v/>
      </c>
      <c r="EF169" s="69" t="str">
        <f t="shared" si="234"/>
        <v/>
      </c>
      <c r="EG169" s="69" t="str">
        <f t="shared" si="235"/>
        <v/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2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/>
      </c>
      <c r="R170" s="69" t="str">
        <f>IF(Q170="","",IF(COUNTIF(Q$12:Q169,Q170)=0,R169+1,R169))</f>
        <v/>
      </c>
      <c r="S170" s="69" t="str">
        <f t="shared" si="175"/>
        <v/>
      </c>
      <c r="T170" s="69" t="str">
        <f t="shared" si="176"/>
        <v/>
      </c>
      <c r="U170" s="62" t="str">
        <f t="shared" si="177"/>
        <v/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/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/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3"/>
        <v/>
      </c>
      <c r="P171" s="43"/>
      <c r="Q171" s="48" t="str">
        <f t="shared" si="174"/>
        <v/>
      </c>
      <c r="R171" s="69" t="str">
        <f>IF(Q171="","",IF(COUNTIF(Q$12:Q170,Q171)=0,R170+1,R170))</f>
        <v/>
      </c>
      <c r="S171" s="69" t="str">
        <f t="shared" si="175"/>
        <v/>
      </c>
      <c r="T171" s="69" t="str">
        <f t="shared" si="176"/>
        <v/>
      </c>
      <c r="U171" s="62" t="str">
        <f t="shared" si="177"/>
        <v/>
      </c>
      <c r="V171" s="43" t="s">
        <v>0</v>
      </c>
      <c r="W171" s="209" t="str">
        <f t="shared" si="178"/>
        <v/>
      </c>
      <c r="X171" s="259" t="str">
        <f t="shared" si="179"/>
        <v/>
      </c>
      <c r="Y171" s="210" t="str">
        <f t="shared" si="161"/>
        <v/>
      </c>
      <c r="Z171" s="43" t="s">
        <v>0</v>
      </c>
      <c r="AA171" s="48" t="str">
        <f t="shared" si="180"/>
        <v/>
      </c>
      <c r="AB171" s="69" t="str">
        <f t="shared" si="181"/>
        <v/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/>
      </c>
      <c r="AK171" s="150" t="str">
        <f t="shared" si="185"/>
        <v/>
      </c>
      <c r="AL171" s="43"/>
      <c r="AM171" s="48" t="str">
        <f t="shared" si="186"/>
        <v/>
      </c>
      <c r="AN171" s="27" t="str">
        <f t="shared" si="187"/>
        <v/>
      </c>
      <c r="AO171" s="69" t="str">
        <f t="shared" si="188"/>
        <v/>
      </c>
      <c r="AP171" s="69" t="str">
        <f t="shared" si="189"/>
        <v/>
      </c>
      <c r="AQ171" s="27" t="str">
        <f t="shared" si="190"/>
        <v/>
      </c>
      <c r="AR171" s="62" t="str">
        <f t="shared" si="191"/>
        <v/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/>
      </c>
      <c r="CQ171" s="216" t="str">
        <f t="shared" si="214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/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9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0"/>
        <v/>
      </c>
      <c r="EF171" s="69" t="str">
        <f t="shared" si="234"/>
        <v/>
      </c>
      <c r="EG171" s="69" t="str">
        <f t="shared" si="235"/>
        <v/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2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3"/>
        <v/>
      </c>
      <c r="P172" s="43"/>
      <c r="Q172" s="48" t="str">
        <f t="shared" si="174"/>
        <v/>
      </c>
      <c r="R172" s="69" t="str">
        <f>IF(Q172="","",IF(COUNTIF(Q$12:Q171,Q172)=0,R171+1,R171))</f>
        <v/>
      </c>
      <c r="S172" s="69" t="str">
        <f t="shared" si="175"/>
        <v/>
      </c>
      <c r="T172" s="69" t="str">
        <f t="shared" si="176"/>
        <v/>
      </c>
      <c r="U172" s="62" t="str">
        <f t="shared" si="177"/>
        <v/>
      </c>
      <c r="V172" s="43" t="s">
        <v>0</v>
      </c>
      <c r="W172" s="209" t="str">
        <f t="shared" si="178"/>
        <v/>
      </c>
      <c r="X172" s="259" t="str">
        <f t="shared" si="179"/>
        <v/>
      </c>
      <c r="Y172" s="210" t="str">
        <f t="shared" si="161"/>
        <v/>
      </c>
      <c r="Z172" s="43" t="s">
        <v>0</v>
      </c>
      <c r="AA172" s="48" t="str">
        <f t="shared" si="180"/>
        <v/>
      </c>
      <c r="AB172" s="69" t="str">
        <f t="shared" si="181"/>
        <v/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/>
      </c>
      <c r="AK172" s="150" t="str">
        <f t="shared" si="185"/>
        <v/>
      </c>
      <c r="AL172" s="43"/>
      <c r="AM172" s="48" t="str">
        <f t="shared" si="186"/>
        <v/>
      </c>
      <c r="AN172" s="27" t="str">
        <f t="shared" si="187"/>
        <v/>
      </c>
      <c r="AO172" s="69" t="str">
        <f t="shared" si="188"/>
        <v/>
      </c>
      <c r="AP172" s="69" t="str">
        <f t="shared" si="189"/>
        <v/>
      </c>
      <c r="AQ172" s="27" t="str">
        <f t="shared" si="190"/>
        <v/>
      </c>
      <c r="AR172" s="62" t="str">
        <f t="shared" si="191"/>
        <v/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/>
      </c>
      <c r="BI172" s="27" t="str">
        <f t="shared" si="197"/>
        <v/>
      </c>
      <c r="BJ172" s="69" t="str">
        <f t="shared" si="198"/>
        <v/>
      </c>
      <c r="BK172" s="49" t="str">
        <f t="shared" si="199"/>
        <v/>
      </c>
      <c r="BL172" s="43" t="s">
        <v>0</v>
      </c>
      <c r="BM172" s="48" t="str">
        <f t="shared" si="200"/>
        <v/>
      </c>
      <c r="BN172" s="27" t="str">
        <f t="shared" si="201"/>
        <v/>
      </c>
      <c r="BO172" s="69" t="str">
        <f t="shared" si="202"/>
        <v/>
      </c>
      <c r="BP172" s="69" t="str">
        <f t="shared" si="163"/>
        <v/>
      </c>
      <c r="BQ172" s="27" t="str">
        <f t="shared" si="164"/>
        <v/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/>
      </c>
      <c r="CP172" s="69" t="str">
        <f t="shared" si="213"/>
        <v/>
      </c>
      <c r="CQ172" s="216" t="str">
        <f t="shared" si="214"/>
        <v/>
      </c>
      <c r="CR172" s="217" t="str">
        <f t="shared" si="160"/>
        <v/>
      </c>
      <c r="CS172" s="150" t="str">
        <f t="shared" si="165"/>
        <v/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/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69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70"/>
        <v/>
      </c>
      <c r="EF172" s="69" t="str">
        <f t="shared" si="234"/>
        <v/>
      </c>
      <c r="EG172" s="69" t="str">
        <f t="shared" si="235"/>
        <v/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2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3"/>
        <v/>
      </c>
      <c r="P173" s="43"/>
      <c r="Q173" s="48" t="str">
        <f t="shared" si="174"/>
        <v/>
      </c>
      <c r="R173" s="69" t="str">
        <f>IF(Q173="","",IF(COUNTIF(Q$12:Q172,Q173)=0,R172+1,R172))</f>
        <v/>
      </c>
      <c r="S173" s="69" t="str">
        <f t="shared" si="175"/>
        <v/>
      </c>
      <c r="T173" s="69" t="str">
        <f t="shared" si="176"/>
        <v/>
      </c>
      <c r="U173" s="62" t="str">
        <f t="shared" si="177"/>
        <v/>
      </c>
      <c r="V173" s="43" t="s">
        <v>0</v>
      </c>
      <c r="W173" s="209" t="str">
        <f t="shared" si="178"/>
        <v/>
      </c>
      <c r="X173" s="259" t="str">
        <f t="shared" si="179"/>
        <v/>
      </c>
      <c r="Y173" s="210" t="str">
        <f t="shared" si="161"/>
        <v/>
      </c>
      <c r="Z173" s="43" t="s">
        <v>0</v>
      </c>
      <c r="AA173" s="48" t="str">
        <f t="shared" si="180"/>
        <v/>
      </c>
      <c r="AB173" s="69" t="str">
        <f t="shared" si="181"/>
        <v/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/>
      </c>
      <c r="AK173" s="150" t="str">
        <f t="shared" si="185"/>
        <v/>
      </c>
      <c r="AL173" s="43"/>
      <c r="AM173" s="48" t="str">
        <f t="shared" si="186"/>
        <v/>
      </c>
      <c r="AN173" s="27" t="str">
        <f t="shared" si="187"/>
        <v/>
      </c>
      <c r="AO173" s="69" t="str">
        <f t="shared" si="188"/>
        <v/>
      </c>
      <c r="AP173" s="69" t="str">
        <f t="shared" si="189"/>
        <v/>
      </c>
      <c r="AQ173" s="27" t="str">
        <f t="shared" si="190"/>
        <v/>
      </c>
      <c r="AR173" s="62" t="str">
        <f t="shared" si="191"/>
        <v/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/>
      </c>
      <c r="BI173" s="27" t="str">
        <f t="shared" si="197"/>
        <v/>
      </c>
      <c r="BJ173" s="69" t="str">
        <f t="shared" si="198"/>
        <v/>
      </c>
      <c r="BK173" s="49" t="str">
        <f t="shared" si="199"/>
        <v/>
      </c>
      <c r="BL173" s="43" t="s">
        <v>0</v>
      </c>
      <c r="BM173" s="48" t="str">
        <f t="shared" si="200"/>
        <v/>
      </c>
      <c r="BN173" s="27" t="str">
        <f t="shared" si="201"/>
        <v/>
      </c>
      <c r="BO173" s="69" t="str">
        <f t="shared" si="202"/>
        <v/>
      </c>
      <c r="BP173" s="69" t="str">
        <f t="shared" si="163"/>
        <v/>
      </c>
      <c r="BQ173" s="27" t="str">
        <f t="shared" si="164"/>
        <v/>
      </c>
      <c r="BR173" s="27" t="str" cm="1">
        <f t="array" ref="BR173">IFERROR(""&amp;INDEX(regNatjecatelj_klub,DI173),"")</f>
        <v/>
      </c>
      <c r="BS173" s="82" t="str">
        <f t="shared" si="203"/>
        <v/>
      </c>
      <c r="BT173" s="62" t="str">
        <f t="shared" si="204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/>
      </c>
      <c r="CP173" s="69" t="str">
        <f t="shared" si="213"/>
        <v/>
      </c>
      <c r="CQ173" s="216" t="str">
        <f t="shared" si="214"/>
        <v/>
      </c>
      <c r="CR173" s="217" t="str">
        <f t="shared" si="160"/>
        <v/>
      </c>
      <c r="CS173" s="150" t="str">
        <f t="shared" si="165"/>
        <v/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/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/>
      </c>
      <c r="DI173" s="49" t="str">
        <f t="shared" si="220"/>
        <v/>
      </c>
      <c r="DJ173" s="43" t="s">
        <v>0</v>
      </c>
      <c r="DK173" s="48" t="str">
        <f t="shared" si="221"/>
        <v/>
      </c>
      <c r="DL173" s="49" t="str">
        <f t="shared" si="222"/>
        <v/>
      </c>
      <c r="DM173" s="43" t="s">
        <v>0</v>
      </c>
      <c r="DN173" s="48" t="str">
        <f t="shared" si="223"/>
        <v/>
      </c>
      <c r="DO173" s="49" t="str">
        <f t="shared" si="224"/>
        <v/>
      </c>
      <c r="DP173" s="43" t="s">
        <v>0</v>
      </c>
      <c r="DQ173" s="54" t="str">
        <f t="shared" si="225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6"/>
        <v/>
      </c>
      <c r="DU173" s="69" t="str">
        <f t="shared" si="169"/>
        <v/>
      </c>
      <c r="DV173" s="69" t="str">
        <f t="shared" si="227"/>
        <v/>
      </c>
      <c r="DW173" s="69" t="str">
        <f t="shared" si="228"/>
        <v/>
      </c>
      <c r="DX173" s="62" t="str">
        <f t="shared" si="229"/>
        <v/>
      </c>
      <c r="DY173" s="43" t="s">
        <v>0</v>
      </c>
      <c r="DZ173" s="54" t="str">
        <f>IF(AN173="","",MAX(DZ$12:DZ172)+1)</f>
        <v/>
      </c>
      <c r="EA173" s="69" t="str">
        <f t="shared" si="230"/>
        <v/>
      </c>
      <c r="EB173" s="69" t="str">
        <f t="shared" si="231"/>
        <v/>
      </c>
      <c r="EC173" s="69" t="str">
        <f t="shared" si="232"/>
        <v/>
      </c>
      <c r="ED173" s="69" t="str">
        <f t="shared" si="233"/>
        <v/>
      </c>
      <c r="EE173" s="69" t="str">
        <f t="shared" si="170"/>
        <v/>
      </c>
      <c r="EF173" s="69" t="str">
        <f t="shared" si="234"/>
        <v/>
      </c>
      <c r="EG173" s="69" t="str">
        <f t="shared" si="235"/>
        <v/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/>
      </c>
      <c r="EM173" s="43" t="s">
        <v>0</v>
      </c>
      <c r="EN173" s="16" t="str">
        <f t="shared" si="172"/>
        <v/>
      </c>
      <c r="EO173" s="43" t="s">
        <v>0</v>
      </c>
      <c r="EP173" s="167" t="str">
        <f t="shared" si="239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3"/>
        <v/>
      </c>
      <c r="P174" s="43"/>
      <c r="Q174" s="48" t="str">
        <f t="shared" si="174"/>
        <v/>
      </c>
      <c r="R174" s="69" t="str">
        <f>IF(Q174="","",IF(COUNTIF(Q$12:Q173,Q174)=0,R173+1,R173))</f>
        <v/>
      </c>
      <c r="S174" s="69" t="str">
        <f t="shared" si="175"/>
        <v/>
      </c>
      <c r="T174" s="69" t="str">
        <f t="shared" si="176"/>
        <v/>
      </c>
      <c r="U174" s="62" t="str">
        <f t="shared" si="177"/>
        <v/>
      </c>
      <c r="V174" s="43" t="s">
        <v>0</v>
      </c>
      <c r="W174" s="209" t="str">
        <f t="shared" si="178"/>
        <v/>
      </c>
      <c r="X174" s="259" t="str">
        <f t="shared" si="179"/>
        <v/>
      </c>
      <c r="Y174" s="210" t="str">
        <f t="shared" si="161"/>
        <v/>
      </c>
      <c r="Z174" s="43" t="s">
        <v>0</v>
      </c>
      <c r="AA174" s="48" t="str">
        <f t="shared" si="180"/>
        <v/>
      </c>
      <c r="AB174" s="69" t="str">
        <f t="shared" si="181"/>
        <v/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/>
      </c>
      <c r="AK174" s="150" t="str">
        <f t="shared" si="185"/>
        <v/>
      </c>
      <c r="AL174" s="43"/>
      <c r="AM174" s="48" t="str">
        <f t="shared" si="186"/>
        <v/>
      </c>
      <c r="AN174" s="27" t="str">
        <f t="shared" si="187"/>
        <v/>
      </c>
      <c r="AO174" s="69" t="str">
        <f t="shared" si="188"/>
        <v/>
      </c>
      <c r="AP174" s="69" t="str">
        <f t="shared" si="189"/>
        <v/>
      </c>
      <c r="AQ174" s="27" t="str">
        <f t="shared" si="190"/>
        <v/>
      </c>
      <c r="AR174" s="62" t="str">
        <f t="shared" si="191"/>
        <v/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/>
      </c>
      <c r="BI174" s="27" t="str">
        <f t="shared" si="197"/>
        <v/>
      </c>
      <c r="BJ174" s="69" t="str">
        <f t="shared" si="198"/>
        <v/>
      </c>
      <c r="BK174" s="49" t="str">
        <f t="shared" si="199"/>
        <v/>
      </c>
      <c r="BL174" s="43" t="s">
        <v>0</v>
      </c>
      <c r="BM174" s="48" t="str">
        <f t="shared" si="200"/>
        <v/>
      </c>
      <c r="BN174" s="27" t="str">
        <f t="shared" si="201"/>
        <v/>
      </c>
      <c r="BO174" s="69" t="str">
        <f t="shared" si="202"/>
        <v/>
      </c>
      <c r="BP174" s="69" t="str">
        <f t="shared" si="163"/>
        <v/>
      </c>
      <c r="BQ174" s="27" t="str">
        <f t="shared" si="164"/>
        <v/>
      </c>
      <c r="BR174" s="27" t="str" cm="1">
        <f t="array" ref="BR174">IFERROR(""&amp;INDEX(regNatjecatelj_klub,DI174),"")</f>
        <v/>
      </c>
      <c r="BS174" s="82" t="str">
        <f t="shared" si="203"/>
        <v/>
      </c>
      <c r="BT174" s="62" t="str">
        <f t="shared" si="204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/>
      </c>
      <c r="CQ174" s="216" t="str">
        <f t="shared" si="214"/>
        <v/>
      </c>
      <c r="CR174" s="217" t="str">
        <f t="shared" si="160"/>
        <v/>
      </c>
      <c r="CS174" s="150" t="str">
        <f t="shared" si="165"/>
        <v/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/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69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70"/>
        <v/>
      </c>
      <c r="EF174" s="69" t="str">
        <f t="shared" si="234"/>
        <v/>
      </c>
      <c r="EG174" s="69" t="str">
        <f t="shared" si="235"/>
        <v/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2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3"/>
        <v/>
      </c>
      <c r="P175" s="43"/>
      <c r="Q175" s="48" t="str">
        <f t="shared" si="174"/>
        <v/>
      </c>
      <c r="R175" s="69" t="str">
        <f>IF(Q175="","",IF(COUNTIF(Q$12:Q174,Q175)=0,R174+1,R174))</f>
        <v/>
      </c>
      <c r="S175" s="69" t="str">
        <f t="shared" si="175"/>
        <v/>
      </c>
      <c r="T175" s="69" t="str">
        <f t="shared" si="176"/>
        <v/>
      </c>
      <c r="U175" s="62" t="str">
        <f t="shared" si="177"/>
        <v/>
      </c>
      <c r="V175" s="43" t="s">
        <v>0</v>
      </c>
      <c r="W175" s="209" t="str">
        <f t="shared" si="178"/>
        <v/>
      </c>
      <c r="X175" s="259" t="str">
        <f t="shared" si="179"/>
        <v/>
      </c>
      <c r="Y175" s="210" t="str">
        <f t="shared" si="161"/>
        <v/>
      </c>
      <c r="Z175" s="43" t="s">
        <v>0</v>
      </c>
      <c r="AA175" s="48" t="str">
        <f t="shared" si="180"/>
        <v/>
      </c>
      <c r="AB175" s="69" t="str">
        <f t="shared" si="181"/>
        <v/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/>
      </c>
      <c r="AK175" s="150" t="str">
        <f t="shared" si="185"/>
        <v/>
      </c>
      <c r="AL175" s="43"/>
      <c r="AM175" s="48" t="str">
        <f t="shared" si="186"/>
        <v/>
      </c>
      <c r="AN175" s="27" t="str">
        <f t="shared" si="187"/>
        <v/>
      </c>
      <c r="AO175" s="69" t="str">
        <f t="shared" si="188"/>
        <v/>
      </c>
      <c r="AP175" s="69" t="str">
        <f t="shared" si="189"/>
        <v/>
      </c>
      <c r="AQ175" s="27" t="str">
        <f t="shared" si="190"/>
        <v/>
      </c>
      <c r="AR175" s="62" t="str">
        <f t="shared" si="191"/>
        <v/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/>
      </c>
      <c r="BI175" s="27" t="str">
        <f t="shared" si="197"/>
        <v/>
      </c>
      <c r="BJ175" s="69" t="str">
        <f t="shared" si="198"/>
        <v/>
      </c>
      <c r="BK175" s="49" t="str">
        <f t="shared" si="199"/>
        <v/>
      </c>
      <c r="BL175" s="43" t="s">
        <v>0</v>
      </c>
      <c r="BM175" s="48" t="str">
        <f t="shared" si="200"/>
        <v/>
      </c>
      <c r="BN175" s="27" t="str">
        <f t="shared" si="201"/>
        <v/>
      </c>
      <c r="BO175" s="69" t="str">
        <f t="shared" si="202"/>
        <v/>
      </c>
      <c r="BP175" s="69" t="str">
        <f t="shared" si="163"/>
        <v/>
      </c>
      <c r="BQ175" s="27" t="str">
        <f t="shared" si="164"/>
        <v/>
      </c>
      <c r="BR175" s="27" t="str" cm="1">
        <f t="array" ref="BR175">IFERROR(""&amp;INDEX(regNatjecatelj_klub,DI175),"")</f>
        <v/>
      </c>
      <c r="BS175" s="82" t="str">
        <f t="shared" si="203"/>
        <v/>
      </c>
      <c r="BT175" s="62" t="str">
        <f t="shared" si="204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/>
      </c>
      <c r="CQ175" s="216" t="str">
        <f t="shared" si="214"/>
        <v/>
      </c>
      <c r="CR175" s="217" t="str">
        <f t="shared" si="160"/>
        <v/>
      </c>
      <c r="CS175" s="150" t="str">
        <f t="shared" si="165"/>
        <v/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/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69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70"/>
        <v/>
      </c>
      <c r="EF175" s="69" t="str">
        <f t="shared" si="234"/>
        <v/>
      </c>
      <c r="EG175" s="69" t="str">
        <f t="shared" si="235"/>
        <v/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2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3"/>
        <v/>
      </c>
      <c r="P176" s="43"/>
      <c r="Q176" s="48" t="str">
        <f t="shared" si="174"/>
        <v/>
      </c>
      <c r="R176" s="69" t="str">
        <f>IF(Q176="","",IF(COUNTIF(Q$12:Q175,Q176)=0,R175+1,R175))</f>
        <v/>
      </c>
      <c r="S176" s="69" t="str">
        <f t="shared" si="175"/>
        <v/>
      </c>
      <c r="T176" s="69" t="str">
        <f t="shared" si="176"/>
        <v/>
      </c>
      <c r="U176" s="62" t="str">
        <f t="shared" si="177"/>
        <v/>
      </c>
      <c r="V176" s="43" t="s">
        <v>0</v>
      </c>
      <c r="W176" s="209" t="str">
        <f t="shared" si="178"/>
        <v/>
      </c>
      <c r="X176" s="259" t="str">
        <f t="shared" si="179"/>
        <v/>
      </c>
      <c r="Y176" s="210" t="str">
        <f t="shared" si="161"/>
        <v/>
      </c>
      <c r="Z176" s="43" t="s">
        <v>0</v>
      </c>
      <c r="AA176" s="48" t="str">
        <f t="shared" si="180"/>
        <v/>
      </c>
      <c r="AB176" s="69" t="str">
        <f t="shared" si="181"/>
        <v/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/>
      </c>
      <c r="AK176" s="150" t="str">
        <f t="shared" si="185"/>
        <v/>
      </c>
      <c r="AL176" s="43"/>
      <c r="AM176" s="48" t="str">
        <f t="shared" si="186"/>
        <v/>
      </c>
      <c r="AN176" s="27" t="str">
        <f t="shared" si="187"/>
        <v/>
      </c>
      <c r="AO176" s="69" t="str">
        <f t="shared" si="188"/>
        <v/>
      </c>
      <c r="AP176" s="69" t="str">
        <f t="shared" si="189"/>
        <v/>
      </c>
      <c r="AQ176" s="27" t="str">
        <f t="shared" si="190"/>
        <v/>
      </c>
      <c r="AR176" s="62" t="str">
        <f t="shared" si="191"/>
        <v/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/>
      </c>
      <c r="BI176" s="27" t="str">
        <f t="shared" si="197"/>
        <v/>
      </c>
      <c r="BJ176" s="69" t="str">
        <f t="shared" si="198"/>
        <v/>
      </c>
      <c r="BK176" s="49" t="str">
        <f t="shared" si="199"/>
        <v/>
      </c>
      <c r="BL176" s="43" t="s">
        <v>0</v>
      </c>
      <c r="BM176" s="48" t="str">
        <f t="shared" si="200"/>
        <v/>
      </c>
      <c r="BN176" s="27" t="str">
        <f t="shared" si="201"/>
        <v/>
      </c>
      <c r="BO176" s="69" t="str">
        <f t="shared" si="202"/>
        <v/>
      </c>
      <c r="BP176" s="69" t="str">
        <f t="shared" si="163"/>
        <v/>
      </c>
      <c r="BQ176" s="27" t="str">
        <f t="shared" si="164"/>
        <v/>
      </c>
      <c r="BR176" s="27" t="str" cm="1">
        <f t="array" ref="BR176">IFERROR(""&amp;INDEX(regNatjecatelj_klub,DI176),"")</f>
        <v/>
      </c>
      <c r="BS176" s="82" t="str">
        <f t="shared" si="203"/>
        <v/>
      </c>
      <c r="BT176" s="62" t="str">
        <f t="shared" si="204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/>
      </c>
      <c r="CQ176" s="216" t="str">
        <f t="shared" si="214"/>
        <v/>
      </c>
      <c r="CR176" s="217" t="str">
        <f t="shared" si="160"/>
        <v/>
      </c>
      <c r="CS176" s="150" t="str">
        <f t="shared" si="165"/>
        <v/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/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69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70"/>
        <v/>
      </c>
      <c r="EF176" s="69" t="str">
        <f t="shared" si="234"/>
        <v/>
      </c>
      <c r="EG176" s="69" t="str">
        <f t="shared" si="235"/>
        <v/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2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3"/>
        <v/>
      </c>
      <c r="P177" s="43"/>
      <c r="Q177" s="48" t="str">
        <f t="shared" si="174"/>
        <v/>
      </c>
      <c r="R177" s="69" t="str">
        <f>IF(Q177="","",IF(COUNTIF(Q$12:Q176,Q177)=0,R176+1,R176))</f>
        <v/>
      </c>
      <c r="S177" s="69" t="str">
        <f t="shared" si="175"/>
        <v/>
      </c>
      <c r="T177" s="69" t="str">
        <f t="shared" si="176"/>
        <v/>
      </c>
      <c r="U177" s="62" t="str">
        <f t="shared" si="177"/>
        <v/>
      </c>
      <c r="V177" s="43" t="s">
        <v>0</v>
      </c>
      <c r="W177" s="209" t="str">
        <f t="shared" si="178"/>
        <v/>
      </c>
      <c r="X177" s="259" t="str">
        <f t="shared" si="179"/>
        <v/>
      </c>
      <c r="Y177" s="210" t="str">
        <f t="shared" si="161"/>
        <v/>
      </c>
      <c r="Z177" s="43" t="s">
        <v>0</v>
      </c>
      <c r="AA177" s="48" t="str">
        <f t="shared" si="180"/>
        <v/>
      </c>
      <c r="AB177" s="69" t="str">
        <f t="shared" si="181"/>
        <v/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/>
      </c>
      <c r="AK177" s="150" t="str">
        <f t="shared" si="185"/>
        <v/>
      </c>
      <c r="AL177" s="43"/>
      <c r="AM177" s="48" t="str">
        <f t="shared" si="186"/>
        <v/>
      </c>
      <c r="AN177" s="27" t="str">
        <f t="shared" si="187"/>
        <v/>
      </c>
      <c r="AO177" s="69" t="str">
        <f t="shared" si="188"/>
        <v/>
      </c>
      <c r="AP177" s="69" t="str">
        <f t="shared" si="189"/>
        <v/>
      </c>
      <c r="AQ177" s="27" t="str">
        <f t="shared" si="190"/>
        <v/>
      </c>
      <c r="AR177" s="62" t="str">
        <f t="shared" si="191"/>
        <v/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/>
      </c>
      <c r="BI177" s="27" t="str">
        <f t="shared" si="197"/>
        <v/>
      </c>
      <c r="BJ177" s="69" t="str">
        <f t="shared" si="198"/>
        <v/>
      </c>
      <c r="BK177" s="49" t="str">
        <f t="shared" si="199"/>
        <v/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3"/>
        <v/>
      </c>
      <c r="BQ177" s="27" t="str">
        <f t="shared" si="164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/>
      </c>
      <c r="CP177" s="69" t="str">
        <f t="shared" si="213"/>
        <v/>
      </c>
      <c r="CQ177" s="216" t="str">
        <f t="shared" si="214"/>
        <v/>
      </c>
      <c r="CR177" s="217" t="str">
        <f t="shared" si="160"/>
        <v/>
      </c>
      <c r="CS177" s="150" t="str">
        <f t="shared" si="165"/>
        <v/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/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69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70"/>
        <v/>
      </c>
      <c r="EF177" s="69" t="str">
        <f t="shared" si="234"/>
        <v/>
      </c>
      <c r="EG177" s="69" t="str">
        <f t="shared" si="235"/>
        <v/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2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3"/>
        <v/>
      </c>
      <c r="P178" s="43"/>
      <c r="Q178" s="48" t="str">
        <f t="shared" si="174"/>
        <v/>
      </c>
      <c r="R178" s="69" t="str">
        <f>IF(Q178="","",IF(COUNTIF(Q$12:Q177,Q178)=0,R177+1,R177))</f>
        <v/>
      </c>
      <c r="S178" s="69" t="str">
        <f t="shared" si="175"/>
        <v/>
      </c>
      <c r="T178" s="69" t="str">
        <f t="shared" si="176"/>
        <v/>
      </c>
      <c r="U178" s="62" t="str">
        <f t="shared" si="177"/>
        <v/>
      </c>
      <c r="V178" s="43" t="s">
        <v>0</v>
      </c>
      <c r="W178" s="209" t="str">
        <f t="shared" si="178"/>
        <v/>
      </c>
      <c r="X178" s="259" t="str">
        <f t="shared" si="179"/>
        <v/>
      </c>
      <c r="Y178" s="210" t="str">
        <f t="shared" si="161"/>
        <v/>
      </c>
      <c r="Z178" s="43" t="s">
        <v>0</v>
      </c>
      <c r="AA178" s="48" t="str">
        <f t="shared" si="180"/>
        <v/>
      </c>
      <c r="AB178" s="69" t="str">
        <f t="shared" si="181"/>
        <v/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/>
      </c>
      <c r="AK178" s="150" t="str">
        <f t="shared" si="185"/>
        <v/>
      </c>
      <c r="AL178" s="43"/>
      <c r="AM178" s="48" t="str">
        <f t="shared" si="186"/>
        <v/>
      </c>
      <c r="AN178" s="27" t="str">
        <f t="shared" si="187"/>
        <v/>
      </c>
      <c r="AO178" s="69" t="str">
        <f t="shared" si="188"/>
        <v/>
      </c>
      <c r="AP178" s="69" t="str">
        <f t="shared" si="189"/>
        <v/>
      </c>
      <c r="AQ178" s="27" t="str">
        <f t="shared" si="190"/>
        <v/>
      </c>
      <c r="AR178" s="62" t="str">
        <f t="shared" si="191"/>
        <v/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/>
      </c>
      <c r="BI178" s="27" t="str">
        <f t="shared" si="197"/>
        <v/>
      </c>
      <c r="BJ178" s="69" t="str">
        <f t="shared" si="198"/>
        <v/>
      </c>
      <c r="BK178" s="49" t="str">
        <f t="shared" si="199"/>
        <v/>
      </c>
      <c r="BL178" s="43" t="s">
        <v>0</v>
      </c>
      <c r="BM178" s="48" t="str">
        <f t="shared" si="200"/>
        <v/>
      </c>
      <c r="BN178" s="27" t="str">
        <f t="shared" si="201"/>
        <v/>
      </c>
      <c r="BO178" s="69" t="str">
        <f t="shared" si="202"/>
        <v/>
      </c>
      <c r="BP178" s="69" t="str">
        <f t="shared" si="163"/>
        <v/>
      </c>
      <c r="BQ178" s="27" t="str">
        <f t="shared" si="164"/>
        <v/>
      </c>
      <c r="BR178" s="27" t="str" cm="1">
        <f t="array" ref="BR178">IFERROR(""&amp;INDEX(regNatjecatelj_klub,DI178),"")</f>
        <v/>
      </c>
      <c r="BS178" s="82" t="str">
        <f t="shared" si="203"/>
        <v/>
      </c>
      <c r="BT178" s="62" t="str">
        <f t="shared" si="204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/>
      </c>
      <c r="CP178" s="69" t="str">
        <f t="shared" si="213"/>
        <v/>
      </c>
      <c r="CQ178" s="216" t="str">
        <f t="shared" si="214"/>
        <v/>
      </c>
      <c r="CR178" s="217" t="str">
        <f t="shared" si="160"/>
        <v/>
      </c>
      <c r="CS178" s="150" t="str">
        <f t="shared" si="165"/>
        <v/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/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69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70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2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3"/>
        <v/>
      </c>
      <c r="P179" s="43"/>
      <c r="Q179" s="48" t="str">
        <f t="shared" si="174"/>
        <v/>
      </c>
      <c r="R179" s="69" t="str">
        <f>IF(Q179="","",IF(COUNTIF(Q$12:Q178,Q179)=0,R178+1,R178))</f>
        <v/>
      </c>
      <c r="S179" s="69" t="str">
        <f t="shared" si="175"/>
        <v/>
      </c>
      <c r="T179" s="69" t="str">
        <f t="shared" si="176"/>
        <v/>
      </c>
      <c r="U179" s="62" t="str">
        <f t="shared" si="177"/>
        <v/>
      </c>
      <c r="V179" s="43" t="s">
        <v>0</v>
      </c>
      <c r="W179" s="209" t="str">
        <f t="shared" si="178"/>
        <v/>
      </c>
      <c r="X179" s="259" t="str">
        <f t="shared" si="179"/>
        <v/>
      </c>
      <c r="Y179" s="210" t="str">
        <f t="shared" si="161"/>
        <v/>
      </c>
      <c r="Z179" s="43" t="s">
        <v>0</v>
      </c>
      <c r="AA179" s="48" t="str">
        <f t="shared" si="180"/>
        <v/>
      </c>
      <c r="AB179" s="69" t="str">
        <f t="shared" si="181"/>
        <v/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/>
      </c>
      <c r="AK179" s="150" t="str">
        <f t="shared" si="185"/>
        <v/>
      </c>
      <c r="AL179" s="43"/>
      <c r="AM179" s="48" t="str">
        <f t="shared" si="186"/>
        <v/>
      </c>
      <c r="AN179" s="27" t="str">
        <f t="shared" si="187"/>
        <v/>
      </c>
      <c r="AO179" s="69" t="str">
        <f t="shared" si="188"/>
        <v/>
      </c>
      <c r="AP179" s="69" t="str">
        <f t="shared" si="189"/>
        <v/>
      </c>
      <c r="AQ179" s="27" t="str">
        <f t="shared" si="190"/>
        <v/>
      </c>
      <c r="AR179" s="62" t="str">
        <f t="shared" si="191"/>
        <v/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/>
      </c>
      <c r="BI179" s="27" t="str">
        <f t="shared" si="197"/>
        <v/>
      </c>
      <c r="BJ179" s="69" t="str">
        <f t="shared" si="198"/>
        <v/>
      </c>
      <c r="BK179" s="49" t="str">
        <f t="shared" si="199"/>
        <v/>
      </c>
      <c r="BL179" s="43" t="s">
        <v>0</v>
      </c>
      <c r="BM179" s="48" t="str">
        <f t="shared" si="200"/>
        <v/>
      </c>
      <c r="BN179" s="27" t="str">
        <f t="shared" si="201"/>
        <v/>
      </c>
      <c r="BO179" s="69" t="str">
        <f t="shared" si="202"/>
        <v/>
      </c>
      <c r="BP179" s="69" t="str">
        <f t="shared" si="163"/>
        <v/>
      </c>
      <c r="BQ179" s="27" t="str">
        <f t="shared" si="164"/>
        <v/>
      </c>
      <c r="BR179" s="27" t="str" cm="1">
        <f t="array" ref="BR179">IFERROR(""&amp;INDEX(regNatjecatelj_klub,DI179),"")</f>
        <v/>
      </c>
      <c r="BS179" s="82" t="str">
        <f t="shared" si="203"/>
        <v/>
      </c>
      <c r="BT179" s="62" t="str">
        <f t="shared" si="204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/>
      </c>
      <c r="CP179" s="69" t="str">
        <f t="shared" si="213"/>
        <v/>
      </c>
      <c r="CQ179" s="216" t="str">
        <f t="shared" si="214"/>
        <v/>
      </c>
      <c r="CR179" s="217" t="str">
        <f t="shared" si="160"/>
        <v/>
      </c>
      <c r="CS179" s="150" t="str">
        <f t="shared" si="165"/>
        <v/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/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/>
      </c>
      <c r="DI179" s="49" t="str">
        <f t="shared" si="220"/>
        <v/>
      </c>
      <c r="DJ179" s="43" t="s">
        <v>0</v>
      </c>
      <c r="DK179" s="48" t="str">
        <f t="shared" si="221"/>
        <v/>
      </c>
      <c r="DL179" s="49" t="str">
        <f t="shared" si="222"/>
        <v/>
      </c>
      <c r="DM179" s="43" t="s">
        <v>0</v>
      </c>
      <c r="DN179" s="48" t="str">
        <f t="shared" si="223"/>
        <v/>
      </c>
      <c r="DO179" s="49" t="str">
        <f t="shared" si="224"/>
        <v/>
      </c>
      <c r="DP179" s="43" t="s">
        <v>0</v>
      </c>
      <c r="DQ179" s="54" t="str">
        <f t="shared" si="225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6"/>
        <v/>
      </c>
      <c r="DU179" s="69" t="str">
        <f t="shared" si="169"/>
        <v/>
      </c>
      <c r="DV179" s="69" t="str">
        <f t="shared" si="227"/>
        <v/>
      </c>
      <c r="DW179" s="69" t="str">
        <f t="shared" si="228"/>
        <v/>
      </c>
      <c r="DX179" s="62" t="str">
        <f t="shared" si="229"/>
        <v/>
      </c>
      <c r="DY179" s="43" t="s">
        <v>0</v>
      </c>
      <c r="DZ179" s="54" t="str">
        <f>IF(AN179="","",MAX(DZ$12:DZ178)+1)</f>
        <v/>
      </c>
      <c r="EA179" s="69" t="str">
        <f t="shared" si="230"/>
        <v/>
      </c>
      <c r="EB179" s="69" t="str">
        <f t="shared" si="231"/>
        <v/>
      </c>
      <c r="EC179" s="69" t="str">
        <f t="shared" si="232"/>
        <v/>
      </c>
      <c r="ED179" s="69" t="str">
        <f t="shared" si="233"/>
        <v/>
      </c>
      <c r="EE179" s="69" t="str">
        <f t="shared" si="170"/>
        <v/>
      </c>
      <c r="EF179" s="69" t="str">
        <f t="shared" si="234"/>
        <v/>
      </c>
      <c r="EG179" s="69" t="str">
        <f t="shared" si="235"/>
        <v/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/>
      </c>
      <c r="EM179" s="43" t="s">
        <v>0</v>
      </c>
      <c r="EN179" s="16" t="str">
        <f t="shared" si="172"/>
        <v/>
      </c>
      <c r="EO179" s="43" t="s">
        <v>0</v>
      </c>
      <c r="EP179" s="167" t="str">
        <f t="shared" si="239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3"/>
        <v/>
      </c>
      <c r="P180" s="43"/>
      <c r="Q180" s="48" t="str">
        <f t="shared" si="174"/>
        <v/>
      </c>
      <c r="R180" s="69" t="str">
        <f>IF(Q180="","",IF(COUNTIF(Q$12:Q179,Q180)=0,R179+1,R179))</f>
        <v/>
      </c>
      <c r="S180" s="69" t="str">
        <f t="shared" si="175"/>
        <v/>
      </c>
      <c r="T180" s="69" t="str">
        <f t="shared" si="176"/>
        <v/>
      </c>
      <c r="U180" s="62" t="str">
        <f t="shared" si="177"/>
        <v/>
      </c>
      <c r="V180" s="43" t="s">
        <v>0</v>
      </c>
      <c r="W180" s="209" t="str">
        <f t="shared" si="178"/>
        <v/>
      </c>
      <c r="X180" s="259" t="str">
        <f t="shared" si="179"/>
        <v/>
      </c>
      <c r="Y180" s="210" t="str">
        <f t="shared" si="161"/>
        <v/>
      </c>
      <c r="Z180" s="43" t="s">
        <v>0</v>
      </c>
      <c r="AA180" s="48" t="str">
        <f t="shared" si="180"/>
        <v/>
      </c>
      <c r="AB180" s="69" t="str">
        <f t="shared" si="181"/>
        <v/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/>
      </c>
      <c r="AK180" s="150" t="str">
        <f t="shared" si="185"/>
        <v/>
      </c>
      <c r="AL180" s="43"/>
      <c r="AM180" s="48" t="str">
        <f t="shared" si="186"/>
        <v/>
      </c>
      <c r="AN180" s="27" t="str">
        <f t="shared" si="187"/>
        <v/>
      </c>
      <c r="AO180" s="69" t="str">
        <f t="shared" si="188"/>
        <v/>
      </c>
      <c r="AP180" s="69" t="str">
        <f t="shared" si="189"/>
        <v/>
      </c>
      <c r="AQ180" s="27" t="str">
        <f t="shared" si="190"/>
        <v/>
      </c>
      <c r="AR180" s="62" t="str">
        <f t="shared" si="191"/>
        <v/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/>
      </c>
      <c r="BI180" s="27" t="str">
        <f t="shared" si="197"/>
        <v/>
      </c>
      <c r="BJ180" s="69" t="str">
        <f t="shared" si="198"/>
        <v/>
      </c>
      <c r="BK180" s="49" t="str">
        <f t="shared" si="199"/>
        <v/>
      </c>
      <c r="BL180" s="43" t="s">
        <v>0</v>
      </c>
      <c r="BM180" s="48" t="str">
        <f t="shared" si="200"/>
        <v/>
      </c>
      <c r="BN180" s="27" t="str">
        <f t="shared" si="201"/>
        <v/>
      </c>
      <c r="BO180" s="69" t="str">
        <f t="shared" si="202"/>
        <v/>
      </c>
      <c r="BP180" s="69" t="str">
        <f t="shared" si="163"/>
        <v/>
      </c>
      <c r="BQ180" s="27" t="str">
        <f t="shared" si="164"/>
        <v/>
      </c>
      <c r="BR180" s="27" t="str" cm="1">
        <f t="array" ref="BR180">IFERROR(""&amp;INDEX(regNatjecatelj_klub,DI180),"")</f>
        <v/>
      </c>
      <c r="BS180" s="82" t="str">
        <f t="shared" si="203"/>
        <v/>
      </c>
      <c r="BT180" s="62" t="str">
        <f t="shared" si="204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/>
      </c>
      <c r="CP180" s="69" t="str">
        <f t="shared" si="213"/>
        <v/>
      </c>
      <c r="CQ180" s="216" t="str">
        <f t="shared" si="214"/>
        <v/>
      </c>
      <c r="CR180" s="217" t="str">
        <f t="shared" si="160"/>
        <v/>
      </c>
      <c r="CS180" s="150" t="str">
        <f t="shared" si="165"/>
        <v/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/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/>
      </c>
      <c r="DI180" s="49" t="str">
        <f t="shared" si="220"/>
        <v/>
      </c>
      <c r="DJ180" s="43" t="s">
        <v>0</v>
      </c>
      <c r="DK180" s="48" t="str">
        <f t="shared" si="221"/>
        <v/>
      </c>
      <c r="DL180" s="49" t="str">
        <f t="shared" si="222"/>
        <v/>
      </c>
      <c r="DM180" s="43" t="s">
        <v>0</v>
      </c>
      <c r="DN180" s="48" t="str">
        <f t="shared" si="223"/>
        <v/>
      </c>
      <c r="DO180" s="49" t="str">
        <f t="shared" si="224"/>
        <v/>
      </c>
      <c r="DP180" s="43" t="s">
        <v>0</v>
      </c>
      <c r="DQ180" s="54" t="str">
        <f t="shared" si="225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6"/>
        <v/>
      </c>
      <c r="DU180" s="69" t="str">
        <f t="shared" si="169"/>
        <v/>
      </c>
      <c r="DV180" s="69" t="str">
        <f t="shared" si="227"/>
        <v/>
      </c>
      <c r="DW180" s="69" t="str">
        <f t="shared" si="228"/>
        <v/>
      </c>
      <c r="DX180" s="62" t="str">
        <f t="shared" si="229"/>
        <v/>
      </c>
      <c r="DY180" s="43" t="s">
        <v>0</v>
      </c>
      <c r="DZ180" s="54" t="str">
        <f>IF(AN180="","",MAX(DZ$12:DZ179)+1)</f>
        <v/>
      </c>
      <c r="EA180" s="69" t="str">
        <f t="shared" si="230"/>
        <v/>
      </c>
      <c r="EB180" s="69" t="str">
        <f t="shared" si="231"/>
        <v/>
      </c>
      <c r="EC180" s="69" t="str">
        <f t="shared" si="232"/>
        <v/>
      </c>
      <c r="ED180" s="69" t="str">
        <f t="shared" si="233"/>
        <v/>
      </c>
      <c r="EE180" s="69" t="str">
        <f t="shared" si="170"/>
        <v/>
      </c>
      <c r="EF180" s="69" t="str">
        <f t="shared" si="234"/>
        <v/>
      </c>
      <c r="EG180" s="69" t="str">
        <f t="shared" si="235"/>
        <v/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/>
      </c>
      <c r="EM180" s="43" t="s">
        <v>0</v>
      </c>
      <c r="EN180" s="16" t="str">
        <f t="shared" si="172"/>
        <v/>
      </c>
      <c r="EO180" s="43" t="s">
        <v>0</v>
      </c>
      <c r="EP180" s="167" t="str">
        <f t="shared" si="239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3"/>
        <v/>
      </c>
      <c r="P181" s="43"/>
      <c r="Q181" s="48" t="str">
        <f t="shared" si="174"/>
        <v/>
      </c>
      <c r="R181" s="69" t="str">
        <f>IF(Q181="","",IF(COUNTIF(Q$12:Q180,Q181)=0,R180+1,R180))</f>
        <v/>
      </c>
      <c r="S181" s="69" t="str">
        <f t="shared" si="175"/>
        <v/>
      </c>
      <c r="T181" s="69" t="str">
        <f t="shared" si="176"/>
        <v/>
      </c>
      <c r="U181" s="62" t="str">
        <f t="shared" si="177"/>
        <v/>
      </c>
      <c r="V181" s="43" t="s">
        <v>0</v>
      </c>
      <c r="W181" s="209" t="str">
        <f t="shared" si="178"/>
        <v/>
      </c>
      <c r="X181" s="259" t="str">
        <f t="shared" si="179"/>
        <v/>
      </c>
      <c r="Y181" s="210" t="str">
        <f t="shared" si="161"/>
        <v/>
      </c>
      <c r="Z181" s="43" t="s">
        <v>0</v>
      </c>
      <c r="AA181" s="48" t="str">
        <f t="shared" si="180"/>
        <v/>
      </c>
      <c r="AB181" s="69" t="str">
        <f t="shared" si="181"/>
        <v/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/>
      </c>
      <c r="AK181" s="150" t="str">
        <f t="shared" si="185"/>
        <v/>
      </c>
      <c r="AL181" s="43"/>
      <c r="AM181" s="48" t="str">
        <f t="shared" si="186"/>
        <v/>
      </c>
      <c r="AN181" s="27" t="str">
        <f t="shared" si="187"/>
        <v/>
      </c>
      <c r="AO181" s="69" t="str">
        <f t="shared" si="188"/>
        <v/>
      </c>
      <c r="AP181" s="69" t="str">
        <f t="shared" si="189"/>
        <v/>
      </c>
      <c r="AQ181" s="27" t="str">
        <f t="shared" si="190"/>
        <v/>
      </c>
      <c r="AR181" s="62" t="str">
        <f t="shared" si="191"/>
        <v/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/>
      </c>
      <c r="BI181" s="27" t="str">
        <f t="shared" si="197"/>
        <v/>
      </c>
      <c r="BJ181" s="69" t="str">
        <f t="shared" si="198"/>
        <v/>
      </c>
      <c r="BK181" s="49" t="str">
        <f t="shared" si="199"/>
        <v/>
      </c>
      <c r="BL181" s="43" t="s">
        <v>0</v>
      </c>
      <c r="BM181" s="48" t="str">
        <f t="shared" si="200"/>
        <v/>
      </c>
      <c r="BN181" s="27" t="str">
        <f t="shared" si="201"/>
        <v/>
      </c>
      <c r="BO181" s="69" t="str">
        <f t="shared" si="202"/>
        <v/>
      </c>
      <c r="BP181" s="69" t="str">
        <f t="shared" si="163"/>
        <v/>
      </c>
      <c r="BQ181" s="27" t="str">
        <f t="shared" si="164"/>
        <v/>
      </c>
      <c r="BR181" s="27" t="str" cm="1">
        <f t="array" ref="BR181">IFERROR(""&amp;INDEX(regNatjecatelj_klub,DI181),"")</f>
        <v/>
      </c>
      <c r="BS181" s="82" t="str">
        <f t="shared" si="203"/>
        <v/>
      </c>
      <c r="BT181" s="62" t="str">
        <f t="shared" si="204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/>
      </c>
      <c r="CP181" s="69" t="str">
        <f t="shared" si="213"/>
        <v/>
      </c>
      <c r="CQ181" s="216" t="str">
        <f t="shared" si="214"/>
        <v/>
      </c>
      <c r="CR181" s="217" t="str">
        <f t="shared" si="160"/>
        <v/>
      </c>
      <c r="CS181" s="150" t="str">
        <f t="shared" si="165"/>
        <v/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/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/>
      </c>
      <c r="DI181" s="49" t="str">
        <f t="shared" si="220"/>
        <v/>
      </c>
      <c r="DJ181" s="43" t="s">
        <v>0</v>
      </c>
      <c r="DK181" s="48" t="str">
        <f t="shared" si="221"/>
        <v/>
      </c>
      <c r="DL181" s="49" t="str">
        <f t="shared" si="222"/>
        <v/>
      </c>
      <c r="DM181" s="43" t="s">
        <v>0</v>
      </c>
      <c r="DN181" s="48" t="str">
        <f t="shared" si="223"/>
        <v/>
      </c>
      <c r="DO181" s="49" t="str">
        <f t="shared" si="224"/>
        <v/>
      </c>
      <c r="DP181" s="43" t="s">
        <v>0</v>
      </c>
      <c r="DQ181" s="54" t="str">
        <f t="shared" si="225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6"/>
        <v/>
      </c>
      <c r="DU181" s="69" t="str">
        <f t="shared" si="169"/>
        <v/>
      </c>
      <c r="DV181" s="69" t="str">
        <f t="shared" si="227"/>
        <v/>
      </c>
      <c r="DW181" s="69" t="str">
        <f t="shared" si="228"/>
        <v/>
      </c>
      <c r="DX181" s="62" t="str">
        <f t="shared" si="229"/>
        <v/>
      </c>
      <c r="DY181" s="43" t="s">
        <v>0</v>
      </c>
      <c r="DZ181" s="54" t="str">
        <f>IF(AN181="","",MAX(DZ$12:DZ180)+1)</f>
        <v/>
      </c>
      <c r="EA181" s="69" t="str">
        <f t="shared" si="230"/>
        <v/>
      </c>
      <c r="EB181" s="69" t="str">
        <f t="shared" si="231"/>
        <v/>
      </c>
      <c r="EC181" s="69" t="str">
        <f t="shared" si="232"/>
        <v/>
      </c>
      <c r="ED181" s="69" t="str">
        <f t="shared" si="233"/>
        <v/>
      </c>
      <c r="EE181" s="69" t="str">
        <f t="shared" si="170"/>
        <v/>
      </c>
      <c r="EF181" s="69" t="str">
        <f t="shared" si="234"/>
        <v/>
      </c>
      <c r="EG181" s="69" t="str">
        <f t="shared" si="235"/>
        <v/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/>
      </c>
      <c r="EM181" s="43" t="s">
        <v>0</v>
      </c>
      <c r="EN181" s="16" t="str">
        <f t="shared" si="172"/>
        <v/>
      </c>
      <c r="EO181" s="43" t="s">
        <v>0</v>
      </c>
      <c r="EP181" s="167" t="str">
        <f t="shared" si="239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3"/>
        <v/>
      </c>
      <c r="P182" s="43"/>
      <c r="Q182" s="48" t="str">
        <f t="shared" si="174"/>
        <v/>
      </c>
      <c r="R182" s="69" t="str">
        <f>IF(Q182="","",IF(COUNTIF(Q$12:Q181,Q182)=0,R181+1,R181))</f>
        <v/>
      </c>
      <c r="S182" s="69" t="str">
        <f t="shared" si="175"/>
        <v/>
      </c>
      <c r="T182" s="69" t="str">
        <f t="shared" si="176"/>
        <v/>
      </c>
      <c r="U182" s="62" t="str">
        <f t="shared" si="177"/>
        <v/>
      </c>
      <c r="V182" s="43" t="s">
        <v>0</v>
      </c>
      <c r="W182" s="209" t="str">
        <f t="shared" si="178"/>
        <v/>
      </c>
      <c r="X182" s="259" t="str">
        <f t="shared" si="179"/>
        <v/>
      </c>
      <c r="Y182" s="210" t="str">
        <f t="shared" si="161"/>
        <v/>
      </c>
      <c r="Z182" s="43" t="s">
        <v>0</v>
      </c>
      <c r="AA182" s="48" t="str">
        <f t="shared" si="180"/>
        <v/>
      </c>
      <c r="AB182" s="69" t="str">
        <f t="shared" si="181"/>
        <v/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/>
      </c>
      <c r="AK182" s="150" t="str">
        <f t="shared" si="185"/>
        <v/>
      </c>
      <c r="AL182" s="43"/>
      <c r="AM182" s="48" t="str">
        <f t="shared" si="186"/>
        <v/>
      </c>
      <c r="AN182" s="27" t="str">
        <f t="shared" si="187"/>
        <v/>
      </c>
      <c r="AO182" s="69" t="str">
        <f t="shared" si="188"/>
        <v/>
      </c>
      <c r="AP182" s="69" t="str">
        <f t="shared" si="189"/>
        <v/>
      </c>
      <c r="AQ182" s="27" t="str">
        <f t="shared" si="190"/>
        <v/>
      </c>
      <c r="AR182" s="62" t="str">
        <f t="shared" si="191"/>
        <v/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/>
      </c>
      <c r="BI182" s="27" t="str">
        <f t="shared" si="197"/>
        <v/>
      </c>
      <c r="BJ182" s="69" t="str">
        <f t="shared" si="198"/>
        <v/>
      </c>
      <c r="BK182" s="49" t="str">
        <f t="shared" si="199"/>
        <v/>
      </c>
      <c r="BL182" s="43" t="s">
        <v>0</v>
      </c>
      <c r="BM182" s="48" t="str">
        <f t="shared" si="200"/>
        <v/>
      </c>
      <c r="BN182" s="27" t="str">
        <f t="shared" si="201"/>
        <v/>
      </c>
      <c r="BO182" s="69" t="str">
        <f t="shared" si="202"/>
        <v/>
      </c>
      <c r="BP182" s="69" t="str">
        <f t="shared" si="163"/>
        <v/>
      </c>
      <c r="BQ182" s="27" t="str">
        <f t="shared" si="164"/>
        <v/>
      </c>
      <c r="BR182" s="27" t="str" cm="1">
        <f t="array" ref="BR182">IFERROR(""&amp;INDEX(regNatjecatelj_klub,DI182),"")</f>
        <v/>
      </c>
      <c r="BS182" s="82" t="str">
        <f t="shared" si="203"/>
        <v/>
      </c>
      <c r="BT182" s="62" t="str">
        <f t="shared" si="204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/>
      </c>
      <c r="CP182" s="69" t="str">
        <f t="shared" si="213"/>
        <v/>
      </c>
      <c r="CQ182" s="216" t="str">
        <f t="shared" si="214"/>
        <v/>
      </c>
      <c r="CR182" s="217" t="str">
        <f t="shared" si="160"/>
        <v/>
      </c>
      <c r="CS182" s="150" t="str">
        <f t="shared" si="165"/>
        <v/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/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/>
      </c>
      <c r="DI182" s="49" t="str">
        <f t="shared" si="220"/>
        <v/>
      </c>
      <c r="DJ182" s="43" t="s">
        <v>0</v>
      </c>
      <c r="DK182" s="48" t="str">
        <f t="shared" si="221"/>
        <v/>
      </c>
      <c r="DL182" s="49" t="str">
        <f t="shared" si="222"/>
        <v/>
      </c>
      <c r="DM182" s="43" t="s">
        <v>0</v>
      </c>
      <c r="DN182" s="48" t="str">
        <f t="shared" si="223"/>
        <v/>
      </c>
      <c r="DO182" s="49" t="str">
        <f t="shared" si="224"/>
        <v/>
      </c>
      <c r="DP182" s="43" t="s">
        <v>0</v>
      </c>
      <c r="DQ182" s="54" t="str">
        <f t="shared" si="225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6"/>
        <v/>
      </c>
      <c r="DU182" s="69" t="str">
        <f t="shared" si="169"/>
        <v/>
      </c>
      <c r="DV182" s="69" t="str">
        <f t="shared" si="227"/>
        <v/>
      </c>
      <c r="DW182" s="69" t="str">
        <f t="shared" si="228"/>
        <v/>
      </c>
      <c r="DX182" s="62" t="str">
        <f t="shared" si="229"/>
        <v/>
      </c>
      <c r="DY182" s="43" t="s">
        <v>0</v>
      </c>
      <c r="DZ182" s="54" t="str">
        <f>IF(AN182="","",MAX(DZ$12:DZ181)+1)</f>
        <v/>
      </c>
      <c r="EA182" s="69" t="str">
        <f t="shared" si="230"/>
        <v/>
      </c>
      <c r="EB182" s="69" t="str">
        <f t="shared" si="231"/>
        <v/>
      </c>
      <c r="EC182" s="69" t="str">
        <f t="shared" si="232"/>
        <v/>
      </c>
      <c r="ED182" s="69" t="str">
        <f t="shared" si="233"/>
        <v/>
      </c>
      <c r="EE182" s="69" t="str">
        <f t="shared" si="170"/>
        <v/>
      </c>
      <c r="EF182" s="69" t="str">
        <f t="shared" si="234"/>
        <v/>
      </c>
      <c r="EG182" s="69" t="str">
        <f t="shared" si="235"/>
        <v/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/>
      </c>
      <c r="EM182" s="43" t="s">
        <v>0</v>
      </c>
      <c r="EN182" s="16" t="str">
        <f t="shared" si="172"/>
        <v/>
      </c>
      <c r="EO182" s="43" t="s">
        <v>0</v>
      </c>
      <c r="EP182" s="167" t="str">
        <f t="shared" si="239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3"/>
        <v/>
      </c>
      <c r="P183" s="43"/>
      <c r="Q183" s="48" t="str">
        <f t="shared" si="174"/>
        <v/>
      </c>
      <c r="R183" s="69" t="str">
        <f>IF(Q183="","",IF(COUNTIF(Q$12:Q182,Q183)=0,R182+1,R182))</f>
        <v/>
      </c>
      <c r="S183" s="69" t="str">
        <f t="shared" si="175"/>
        <v/>
      </c>
      <c r="T183" s="69" t="str">
        <f t="shared" si="176"/>
        <v/>
      </c>
      <c r="U183" s="62" t="str">
        <f t="shared" si="177"/>
        <v/>
      </c>
      <c r="V183" s="43" t="s">
        <v>0</v>
      </c>
      <c r="W183" s="209" t="str">
        <f t="shared" si="178"/>
        <v/>
      </c>
      <c r="X183" s="259" t="str">
        <f t="shared" si="179"/>
        <v/>
      </c>
      <c r="Y183" s="210" t="str">
        <f t="shared" si="161"/>
        <v/>
      </c>
      <c r="Z183" s="43" t="s">
        <v>0</v>
      </c>
      <c r="AA183" s="48" t="str">
        <f t="shared" si="180"/>
        <v/>
      </c>
      <c r="AB183" s="69" t="str">
        <f t="shared" si="181"/>
        <v/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/>
      </c>
      <c r="AK183" s="150" t="str">
        <f t="shared" si="185"/>
        <v/>
      </c>
      <c r="AL183" s="43"/>
      <c r="AM183" s="48" t="str">
        <f t="shared" si="186"/>
        <v/>
      </c>
      <c r="AN183" s="27" t="str">
        <f t="shared" si="187"/>
        <v/>
      </c>
      <c r="AO183" s="69" t="str">
        <f t="shared" si="188"/>
        <v/>
      </c>
      <c r="AP183" s="69" t="str">
        <f t="shared" si="189"/>
        <v/>
      </c>
      <c r="AQ183" s="27" t="str">
        <f t="shared" si="190"/>
        <v/>
      </c>
      <c r="AR183" s="62" t="str">
        <f t="shared" si="191"/>
        <v/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/>
      </c>
      <c r="BI183" s="27" t="str">
        <f t="shared" si="197"/>
        <v/>
      </c>
      <c r="BJ183" s="69" t="str">
        <f t="shared" si="198"/>
        <v/>
      </c>
      <c r="BK183" s="49" t="str">
        <f t="shared" si="199"/>
        <v/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3"/>
        <v/>
      </c>
      <c r="BQ183" s="27" t="str">
        <f t="shared" si="164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/>
      </c>
      <c r="CQ183" s="216" t="str">
        <f t="shared" si="214"/>
        <v/>
      </c>
      <c r="CR183" s="217" t="str">
        <f t="shared" si="160"/>
        <v/>
      </c>
      <c r="CS183" s="150" t="str">
        <f t="shared" si="165"/>
        <v/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/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69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70"/>
        <v/>
      </c>
      <c r="EF183" s="69" t="str">
        <f t="shared" si="234"/>
        <v/>
      </c>
      <c r="EG183" s="69" t="str">
        <f t="shared" si="235"/>
        <v/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2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3"/>
        <v/>
      </c>
      <c r="P184" s="43"/>
      <c r="Q184" s="48" t="str">
        <f t="shared" si="174"/>
        <v/>
      </c>
      <c r="R184" s="69" t="str">
        <f>IF(Q184="","",IF(COUNTIF(Q$12:Q183,Q184)=0,R183+1,R183))</f>
        <v/>
      </c>
      <c r="S184" s="69" t="str">
        <f t="shared" si="175"/>
        <v/>
      </c>
      <c r="T184" s="69" t="str">
        <f t="shared" si="176"/>
        <v/>
      </c>
      <c r="U184" s="62" t="str">
        <f t="shared" si="177"/>
        <v/>
      </c>
      <c r="V184" s="43" t="s">
        <v>0</v>
      </c>
      <c r="W184" s="209" t="str">
        <f t="shared" si="178"/>
        <v/>
      </c>
      <c r="X184" s="259" t="str">
        <f t="shared" si="179"/>
        <v/>
      </c>
      <c r="Y184" s="210" t="str">
        <f t="shared" si="161"/>
        <v/>
      </c>
      <c r="Z184" s="43" t="s">
        <v>0</v>
      </c>
      <c r="AA184" s="48" t="str">
        <f t="shared" si="180"/>
        <v/>
      </c>
      <c r="AB184" s="69" t="str">
        <f t="shared" si="181"/>
        <v/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/>
      </c>
      <c r="AK184" s="150" t="str">
        <f t="shared" si="185"/>
        <v/>
      </c>
      <c r="AL184" s="43"/>
      <c r="AM184" s="48" t="str">
        <f t="shared" si="186"/>
        <v/>
      </c>
      <c r="AN184" s="27" t="str">
        <f t="shared" si="187"/>
        <v/>
      </c>
      <c r="AO184" s="69" t="str">
        <f t="shared" si="188"/>
        <v/>
      </c>
      <c r="AP184" s="69" t="str">
        <f t="shared" si="189"/>
        <v/>
      </c>
      <c r="AQ184" s="27" t="str">
        <f t="shared" si="190"/>
        <v/>
      </c>
      <c r="AR184" s="62" t="str">
        <f t="shared" si="191"/>
        <v/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3"/>
        <v/>
      </c>
      <c r="BQ184" s="27" t="str">
        <f t="shared" si="164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/>
      </c>
      <c r="CQ184" s="216" t="str">
        <f t="shared" si="214"/>
        <v/>
      </c>
      <c r="CR184" s="217" t="str">
        <f t="shared" si="160"/>
        <v/>
      </c>
      <c r="CS184" s="150" t="str">
        <f t="shared" si="165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/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9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70"/>
        <v/>
      </c>
      <c r="EF184" s="69" t="str">
        <f t="shared" si="234"/>
        <v/>
      </c>
      <c r="EG184" s="69" t="str">
        <f t="shared" si="235"/>
        <v/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2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3"/>
        <v/>
      </c>
      <c r="P185" s="43"/>
      <c r="Q185" s="48" t="str">
        <f t="shared" si="174"/>
        <v/>
      </c>
      <c r="R185" s="69" t="str">
        <f>IF(Q185="","",IF(COUNTIF(Q$12:Q184,Q185)=0,R184+1,R184))</f>
        <v/>
      </c>
      <c r="S185" s="69" t="str">
        <f t="shared" si="175"/>
        <v/>
      </c>
      <c r="T185" s="69" t="str">
        <f t="shared" si="176"/>
        <v/>
      </c>
      <c r="U185" s="62" t="str">
        <f t="shared" si="177"/>
        <v/>
      </c>
      <c r="V185" s="43" t="s">
        <v>0</v>
      </c>
      <c r="W185" s="209" t="str">
        <f t="shared" si="178"/>
        <v/>
      </c>
      <c r="X185" s="259" t="str">
        <f t="shared" si="179"/>
        <v/>
      </c>
      <c r="Y185" s="210" t="str">
        <f t="shared" si="161"/>
        <v/>
      </c>
      <c r="Z185" s="43" t="s">
        <v>0</v>
      </c>
      <c r="AA185" s="48" t="str">
        <f t="shared" si="180"/>
        <v/>
      </c>
      <c r="AB185" s="69" t="str">
        <f t="shared" si="181"/>
        <v/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/>
      </c>
      <c r="AK185" s="150" t="str">
        <f t="shared" si="185"/>
        <v/>
      </c>
      <c r="AL185" s="43"/>
      <c r="AM185" s="48" t="str">
        <f t="shared" si="186"/>
        <v/>
      </c>
      <c r="AN185" s="27" t="str">
        <f t="shared" si="187"/>
        <v/>
      </c>
      <c r="AO185" s="69" t="str">
        <f t="shared" si="188"/>
        <v/>
      </c>
      <c r="AP185" s="69" t="str">
        <f t="shared" si="189"/>
        <v/>
      </c>
      <c r="AQ185" s="27" t="str">
        <f t="shared" si="190"/>
        <v/>
      </c>
      <c r="AR185" s="62" t="str">
        <f t="shared" si="191"/>
        <v/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/>
      </c>
      <c r="BI185" s="27" t="str">
        <f t="shared" si="197"/>
        <v/>
      </c>
      <c r="BJ185" s="69" t="str">
        <f t="shared" si="198"/>
        <v/>
      </c>
      <c r="BK185" s="49" t="str">
        <f t="shared" si="199"/>
        <v/>
      </c>
      <c r="BL185" s="43" t="s">
        <v>0</v>
      </c>
      <c r="BM185" s="48" t="str">
        <f t="shared" si="200"/>
        <v/>
      </c>
      <c r="BN185" s="27" t="str">
        <f t="shared" si="201"/>
        <v/>
      </c>
      <c r="BO185" s="69" t="str">
        <f t="shared" si="202"/>
        <v/>
      </c>
      <c r="BP185" s="69" t="str">
        <f t="shared" si="163"/>
        <v/>
      </c>
      <c r="BQ185" s="27" t="str">
        <f t="shared" si="164"/>
        <v/>
      </c>
      <c r="BR185" s="27" t="str" cm="1">
        <f t="array" ref="BR185">IFERROR(""&amp;INDEX(regNatjecatelj_klub,DI185),"")</f>
        <v/>
      </c>
      <c r="BS185" s="82" t="str">
        <f t="shared" si="203"/>
        <v/>
      </c>
      <c r="BT185" s="62" t="str">
        <f t="shared" si="204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/>
      </c>
      <c r="CP185" s="69" t="str">
        <f t="shared" si="213"/>
        <v/>
      </c>
      <c r="CQ185" s="216" t="str">
        <f t="shared" si="214"/>
        <v/>
      </c>
      <c r="CR185" s="217" t="str">
        <f t="shared" ref="CR185:CR248" si="241">IF(CO185="","",IF(VALUE(LEFT(CO185,SEARCH(":",CO185)-1))&gt;999,59999,VALUE(LEFT(CO185,SEARCH(":",CO185)-1))*60+VALUE(RIGHT(CO185,2))))</f>
        <v/>
      </c>
      <c r="CS185" s="150" t="str">
        <f t="shared" si="165"/>
        <v/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/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/>
      </c>
      <c r="DI185" s="49" t="str">
        <f t="shared" si="220"/>
        <v/>
      </c>
      <c r="DJ185" s="43" t="s">
        <v>0</v>
      </c>
      <c r="DK185" s="48" t="str">
        <f t="shared" si="221"/>
        <v/>
      </c>
      <c r="DL185" s="49" t="str">
        <f t="shared" si="222"/>
        <v/>
      </c>
      <c r="DM185" s="43" t="s">
        <v>0</v>
      </c>
      <c r="DN185" s="48" t="str">
        <f t="shared" si="223"/>
        <v/>
      </c>
      <c r="DO185" s="49" t="str">
        <f t="shared" si="224"/>
        <v/>
      </c>
      <c r="DP185" s="43" t="s">
        <v>0</v>
      </c>
      <c r="DQ185" s="54" t="str">
        <f t="shared" si="225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6"/>
        <v/>
      </c>
      <c r="DU185" s="69" t="str">
        <f t="shared" si="169"/>
        <v/>
      </c>
      <c r="DV185" s="69" t="str">
        <f t="shared" si="227"/>
        <v/>
      </c>
      <c r="DW185" s="69" t="str">
        <f t="shared" si="228"/>
        <v/>
      </c>
      <c r="DX185" s="62" t="str">
        <f t="shared" si="229"/>
        <v/>
      </c>
      <c r="DY185" s="43" t="s">
        <v>0</v>
      </c>
      <c r="DZ185" s="54" t="str">
        <f>IF(AN185="","",MAX(DZ$12:DZ184)+1)</f>
        <v/>
      </c>
      <c r="EA185" s="69" t="str">
        <f t="shared" si="230"/>
        <v/>
      </c>
      <c r="EB185" s="69" t="str">
        <f t="shared" si="231"/>
        <v/>
      </c>
      <c r="EC185" s="69" t="str">
        <f t="shared" si="232"/>
        <v/>
      </c>
      <c r="ED185" s="69" t="str">
        <f t="shared" si="233"/>
        <v/>
      </c>
      <c r="EE185" s="69" t="str">
        <f t="shared" si="170"/>
        <v/>
      </c>
      <c r="EF185" s="69" t="str">
        <f t="shared" si="234"/>
        <v/>
      </c>
      <c r="EG185" s="69" t="str">
        <f t="shared" si="235"/>
        <v/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/>
      </c>
      <c r="EM185" s="43" t="s">
        <v>0</v>
      </c>
      <c r="EN185" s="16" t="str">
        <f t="shared" si="172"/>
        <v/>
      </c>
      <c r="EO185" s="43" t="s">
        <v>0</v>
      </c>
      <c r="EP185" s="167" t="str">
        <f t="shared" si="239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3"/>
        <v/>
      </c>
      <c r="P186" s="43"/>
      <c r="Q186" s="48" t="str">
        <f t="shared" si="174"/>
        <v/>
      </c>
      <c r="R186" s="69" t="str">
        <f>IF(Q186="","",IF(COUNTIF(Q$12:Q185,Q186)=0,R185+1,R185))</f>
        <v/>
      </c>
      <c r="S186" s="69" t="str">
        <f t="shared" si="175"/>
        <v/>
      </c>
      <c r="T186" s="69" t="str">
        <f t="shared" si="176"/>
        <v/>
      </c>
      <c r="U186" s="62" t="str">
        <f t="shared" si="177"/>
        <v/>
      </c>
      <c r="V186" s="43" t="s">
        <v>0</v>
      </c>
      <c r="W186" s="209" t="str">
        <f t="shared" si="178"/>
        <v/>
      </c>
      <c r="X186" s="259" t="str">
        <f t="shared" si="179"/>
        <v/>
      </c>
      <c r="Y186" s="210" t="str">
        <f t="shared" si="161"/>
        <v/>
      </c>
      <c r="Z186" s="43" t="s">
        <v>0</v>
      </c>
      <c r="AA186" s="48" t="str">
        <f t="shared" si="180"/>
        <v/>
      </c>
      <c r="AB186" s="69" t="str">
        <f t="shared" si="181"/>
        <v/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/>
      </c>
      <c r="AK186" s="150" t="str">
        <f t="shared" si="185"/>
        <v/>
      </c>
      <c r="AL186" s="43"/>
      <c r="AM186" s="48" t="str">
        <f t="shared" si="186"/>
        <v/>
      </c>
      <c r="AN186" s="27" t="str">
        <f t="shared" si="187"/>
        <v/>
      </c>
      <c r="AO186" s="69" t="str">
        <f t="shared" si="188"/>
        <v/>
      </c>
      <c r="AP186" s="69" t="str">
        <f t="shared" si="189"/>
        <v/>
      </c>
      <c r="AQ186" s="27" t="str">
        <f t="shared" si="190"/>
        <v/>
      </c>
      <c r="AR186" s="62" t="str">
        <f t="shared" si="191"/>
        <v/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/>
      </c>
      <c r="BI186" s="27" t="str">
        <f t="shared" si="197"/>
        <v/>
      </c>
      <c r="BJ186" s="69" t="str">
        <f t="shared" si="198"/>
        <v/>
      </c>
      <c r="BK186" s="49" t="str">
        <f t="shared" si="199"/>
        <v/>
      </c>
      <c r="BL186" s="43" t="s">
        <v>0</v>
      </c>
      <c r="BM186" s="48" t="str">
        <f t="shared" si="200"/>
        <v/>
      </c>
      <c r="BN186" s="27" t="str">
        <f t="shared" si="201"/>
        <v/>
      </c>
      <c r="BO186" s="69" t="str">
        <f t="shared" si="202"/>
        <v/>
      </c>
      <c r="BP186" s="69" t="str">
        <f t="shared" si="163"/>
        <v/>
      </c>
      <c r="BQ186" s="27" t="str">
        <f t="shared" si="164"/>
        <v/>
      </c>
      <c r="BR186" s="27" t="str" cm="1">
        <f t="array" ref="BR186">IFERROR(""&amp;INDEX(regNatjecatelj_klub,DI186),"")</f>
        <v/>
      </c>
      <c r="BS186" s="82" t="str">
        <f t="shared" si="203"/>
        <v/>
      </c>
      <c r="BT186" s="62" t="str">
        <f t="shared" si="204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/>
      </c>
      <c r="CQ186" s="216" t="str">
        <f t="shared" si="214"/>
        <v/>
      </c>
      <c r="CR186" s="217" t="str">
        <f t="shared" si="241"/>
        <v/>
      </c>
      <c r="CS186" s="150" t="str">
        <f t="shared" si="165"/>
        <v/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/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/>
      </c>
      <c r="DI186" s="49" t="str">
        <f t="shared" si="220"/>
        <v/>
      </c>
      <c r="DJ186" s="43" t="s">
        <v>0</v>
      </c>
      <c r="DK186" s="48" t="str">
        <f t="shared" si="221"/>
        <v/>
      </c>
      <c r="DL186" s="49" t="str">
        <f t="shared" si="222"/>
        <v/>
      </c>
      <c r="DM186" s="43" t="s">
        <v>0</v>
      </c>
      <c r="DN186" s="48" t="str">
        <f t="shared" si="223"/>
        <v/>
      </c>
      <c r="DO186" s="49" t="str">
        <f t="shared" si="224"/>
        <v/>
      </c>
      <c r="DP186" s="43" t="s">
        <v>0</v>
      </c>
      <c r="DQ186" s="54" t="str">
        <f t="shared" si="225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6"/>
        <v/>
      </c>
      <c r="DU186" s="69" t="str">
        <f t="shared" si="169"/>
        <v/>
      </c>
      <c r="DV186" s="69" t="str">
        <f t="shared" si="227"/>
        <v/>
      </c>
      <c r="DW186" s="69" t="str">
        <f t="shared" si="228"/>
        <v/>
      </c>
      <c r="DX186" s="62" t="str">
        <f t="shared" si="229"/>
        <v/>
      </c>
      <c r="DY186" s="43" t="s">
        <v>0</v>
      </c>
      <c r="DZ186" s="54" t="str">
        <f>IF(AN186="","",MAX(DZ$12:DZ185)+1)</f>
        <v/>
      </c>
      <c r="EA186" s="69" t="str">
        <f t="shared" si="230"/>
        <v/>
      </c>
      <c r="EB186" s="69" t="str">
        <f t="shared" si="231"/>
        <v/>
      </c>
      <c r="EC186" s="69" t="str">
        <f t="shared" si="232"/>
        <v/>
      </c>
      <c r="ED186" s="69" t="str">
        <f t="shared" si="233"/>
        <v/>
      </c>
      <c r="EE186" s="69" t="str">
        <f t="shared" si="170"/>
        <v/>
      </c>
      <c r="EF186" s="69" t="str">
        <f t="shared" si="234"/>
        <v/>
      </c>
      <c r="EG186" s="69" t="str">
        <f t="shared" si="235"/>
        <v/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/>
      </c>
      <c r="EM186" s="43" t="s">
        <v>0</v>
      </c>
      <c r="EN186" s="16" t="str">
        <f t="shared" si="172"/>
        <v/>
      </c>
      <c r="EO186" s="43" t="s">
        <v>0</v>
      </c>
      <c r="EP186" s="167" t="str">
        <f t="shared" si="239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3"/>
        <v/>
      </c>
      <c r="P187" s="43"/>
      <c r="Q187" s="48" t="str">
        <f t="shared" si="174"/>
        <v/>
      </c>
      <c r="R187" s="69" t="str">
        <f>IF(Q187="","",IF(COUNTIF(Q$12:Q186,Q187)=0,R186+1,R186))</f>
        <v/>
      </c>
      <c r="S187" s="69" t="str">
        <f t="shared" si="175"/>
        <v/>
      </c>
      <c r="T187" s="69" t="str">
        <f t="shared" si="176"/>
        <v/>
      </c>
      <c r="U187" s="62" t="str">
        <f t="shared" si="177"/>
        <v/>
      </c>
      <c r="V187" s="43" t="s">
        <v>0</v>
      </c>
      <c r="W187" s="209" t="str">
        <f t="shared" si="178"/>
        <v/>
      </c>
      <c r="X187" s="259" t="str">
        <f t="shared" si="179"/>
        <v/>
      </c>
      <c r="Y187" s="210" t="str">
        <f t="shared" si="161"/>
        <v/>
      </c>
      <c r="Z187" s="43" t="s">
        <v>0</v>
      </c>
      <c r="AA187" s="48" t="str">
        <f t="shared" si="180"/>
        <v/>
      </c>
      <c r="AB187" s="69" t="str">
        <f t="shared" si="181"/>
        <v/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/>
      </c>
      <c r="AK187" s="150" t="str">
        <f t="shared" si="185"/>
        <v/>
      </c>
      <c r="AL187" s="43"/>
      <c r="AM187" s="48" t="str">
        <f t="shared" si="186"/>
        <v/>
      </c>
      <c r="AN187" s="27" t="str">
        <f t="shared" si="187"/>
        <v/>
      </c>
      <c r="AO187" s="69" t="str">
        <f t="shared" si="188"/>
        <v/>
      </c>
      <c r="AP187" s="69" t="str">
        <f t="shared" si="189"/>
        <v/>
      </c>
      <c r="AQ187" s="27" t="str">
        <f t="shared" si="190"/>
        <v/>
      </c>
      <c r="AR187" s="62" t="str">
        <f t="shared" si="191"/>
        <v/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3"/>
        <v/>
      </c>
      <c r="BQ187" s="27" t="str">
        <f t="shared" si="164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/>
      </c>
      <c r="CQ187" s="216" t="str">
        <f t="shared" si="214"/>
        <v/>
      </c>
      <c r="CR187" s="217" t="str">
        <f t="shared" si="241"/>
        <v/>
      </c>
      <c r="CS187" s="150" t="str">
        <f t="shared" si="165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/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9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70"/>
        <v/>
      </c>
      <c r="EF187" s="69" t="str">
        <f t="shared" si="234"/>
        <v/>
      </c>
      <c r="EG187" s="69" t="str">
        <f t="shared" si="235"/>
        <v/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2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3"/>
        <v/>
      </c>
      <c r="P188" s="43"/>
      <c r="Q188" s="48" t="str">
        <f t="shared" si="174"/>
        <v/>
      </c>
      <c r="R188" s="69" t="str">
        <f>IF(Q188="","",IF(COUNTIF(Q$12:Q187,Q188)=0,R187+1,R187))</f>
        <v/>
      </c>
      <c r="S188" s="69" t="str">
        <f t="shared" si="175"/>
        <v/>
      </c>
      <c r="T188" s="69" t="str">
        <f t="shared" si="176"/>
        <v/>
      </c>
      <c r="U188" s="62" t="str">
        <f t="shared" si="177"/>
        <v/>
      </c>
      <c r="V188" s="43" t="s">
        <v>0</v>
      </c>
      <c r="W188" s="209" t="str">
        <f t="shared" si="178"/>
        <v/>
      </c>
      <c r="X188" s="259" t="str">
        <f t="shared" si="179"/>
        <v/>
      </c>
      <c r="Y188" s="210" t="str">
        <f t="shared" si="161"/>
        <v/>
      </c>
      <c r="Z188" s="43" t="s">
        <v>0</v>
      </c>
      <c r="AA188" s="48" t="str">
        <f t="shared" si="180"/>
        <v/>
      </c>
      <c r="AB188" s="69" t="str">
        <f t="shared" si="181"/>
        <v/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/>
      </c>
      <c r="AK188" s="150" t="str">
        <f t="shared" si="185"/>
        <v/>
      </c>
      <c r="AL188" s="43"/>
      <c r="AM188" s="48" t="str">
        <f t="shared" si="186"/>
        <v/>
      </c>
      <c r="AN188" s="27" t="str">
        <f t="shared" si="187"/>
        <v/>
      </c>
      <c r="AO188" s="69" t="str">
        <f t="shared" si="188"/>
        <v/>
      </c>
      <c r="AP188" s="69" t="str">
        <f t="shared" si="189"/>
        <v/>
      </c>
      <c r="AQ188" s="27" t="str">
        <f t="shared" si="190"/>
        <v/>
      </c>
      <c r="AR188" s="62" t="str">
        <f t="shared" si="191"/>
        <v/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/>
      </c>
      <c r="BI188" s="27" t="str">
        <f t="shared" si="197"/>
        <v/>
      </c>
      <c r="BJ188" s="69" t="str">
        <f t="shared" si="198"/>
        <v/>
      </c>
      <c r="BK188" s="49" t="str">
        <f t="shared" si="199"/>
        <v/>
      </c>
      <c r="BL188" s="43" t="s">
        <v>0</v>
      </c>
      <c r="BM188" s="48" t="str">
        <f t="shared" si="200"/>
        <v/>
      </c>
      <c r="BN188" s="27" t="str">
        <f t="shared" si="201"/>
        <v/>
      </c>
      <c r="BO188" s="69" t="str">
        <f t="shared" si="202"/>
        <v/>
      </c>
      <c r="BP188" s="69" t="str">
        <f t="shared" si="163"/>
        <v/>
      </c>
      <c r="BQ188" s="27" t="str">
        <f t="shared" si="164"/>
        <v/>
      </c>
      <c r="BR188" s="27" t="str" cm="1">
        <f t="array" ref="BR188">IFERROR(""&amp;INDEX(regNatjecatelj_klub,DI188),"")</f>
        <v/>
      </c>
      <c r="BS188" s="82" t="str">
        <f t="shared" si="203"/>
        <v/>
      </c>
      <c r="BT188" s="62" t="str">
        <f t="shared" si="204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/>
      </c>
      <c r="CP188" s="69" t="str">
        <f t="shared" si="213"/>
        <v/>
      </c>
      <c r="CQ188" s="216" t="str">
        <f t="shared" si="214"/>
        <v/>
      </c>
      <c r="CR188" s="217" t="str">
        <f t="shared" si="241"/>
        <v/>
      </c>
      <c r="CS188" s="150" t="str">
        <f t="shared" si="165"/>
        <v/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/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69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70"/>
        <v/>
      </c>
      <c r="EF188" s="69" t="str">
        <f t="shared" si="234"/>
        <v/>
      </c>
      <c r="EG188" s="69" t="str">
        <f t="shared" si="235"/>
        <v/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2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3"/>
        <v/>
      </c>
      <c r="P189" s="43"/>
      <c r="Q189" s="48" t="str">
        <f t="shared" si="174"/>
        <v/>
      </c>
      <c r="R189" s="69" t="str">
        <f>IF(Q189="","",IF(COUNTIF(Q$12:Q188,Q189)=0,R188+1,R188))</f>
        <v/>
      </c>
      <c r="S189" s="69" t="str">
        <f t="shared" si="175"/>
        <v/>
      </c>
      <c r="T189" s="69" t="str">
        <f t="shared" si="176"/>
        <v/>
      </c>
      <c r="U189" s="62" t="str">
        <f t="shared" si="177"/>
        <v/>
      </c>
      <c r="V189" s="43" t="s">
        <v>0</v>
      </c>
      <c r="W189" s="209" t="str">
        <f t="shared" si="178"/>
        <v/>
      </c>
      <c r="X189" s="259" t="str">
        <f t="shared" si="179"/>
        <v/>
      </c>
      <c r="Y189" s="210" t="str">
        <f t="shared" si="161"/>
        <v/>
      </c>
      <c r="Z189" s="43" t="s">
        <v>0</v>
      </c>
      <c r="AA189" s="48" t="str">
        <f t="shared" si="180"/>
        <v/>
      </c>
      <c r="AB189" s="69" t="str">
        <f t="shared" si="181"/>
        <v/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/>
      </c>
      <c r="AK189" s="150" t="str">
        <f t="shared" si="185"/>
        <v/>
      </c>
      <c r="AL189" s="43"/>
      <c r="AM189" s="48" t="str">
        <f t="shared" si="186"/>
        <v/>
      </c>
      <c r="AN189" s="27" t="str">
        <f t="shared" si="187"/>
        <v/>
      </c>
      <c r="AO189" s="69" t="str">
        <f t="shared" si="188"/>
        <v/>
      </c>
      <c r="AP189" s="69" t="str">
        <f t="shared" si="189"/>
        <v/>
      </c>
      <c r="AQ189" s="27" t="str">
        <f t="shared" si="190"/>
        <v/>
      </c>
      <c r="AR189" s="62" t="str">
        <f t="shared" si="191"/>
        <v/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/>
      </c>
      <c r="BI189" s="27" t="str">
        <f t="shared" si="197"/>
        <v/>
      </c>
      <c r="BJ189" s="69" t="str">
        <f t="shared" si="198"/>
        <v/>
      </c>
      <c r="BK189" s="49" t="str">
        <f t="shared" si="199"/>
        <v/>
      </c>
      <c r="BL189" s="43" t="s">
        <v>0</v>
      </c>
      <c r="BM189" s="48" t="str">
        <f t="shared" si="200"/>
        <v/>
      </c>
      <c r="BN189" s="27" t="str">
        <f t="shared" si="201"/>
        <v/>
      </c>
      <c r="BO189" s="69" t="str">
        <f t="shared" si="202"/>
        <v/>
      </c>
      <c r="BP189" s="69" t="str">
        <f t="shared" si="163"/>
        <v/>
      </c>
      <c r="BQ189" s="27" t="str">
        <f t="shared" si="164"/>
        <v/>
      </c>
      <c r="BR189" s="27" t="str" cm="1">
        <f t="array" ref="BR189">IFERROR(""&amp;INDEX(regNatjecatelj_klub,DI189),"")</f>
        <v/>
      </c>
      <c r="BS189" s="82" t="str">
        <f t="shared" si="203"/>
        <v/>
      </c>
      <c r="BT189" s="62" t="str">
        <f t="shared" si="204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/>
      </c>
      <c r="CP189" s="69" t="str">
        <f t="shared" si="213"/>
        <v/>
      </c>
      <c r="CQ189" s="216" t="str">
        <f t="shared" si="214"/>
        <v/>
      </c>
      <c r="CR189" s="217" t="str">
        <f t="shared" si="241"/>
        <v/>
      </c>
      <c r="CS189" s="150" t="str">
        <f t="shared" si="165"/>
        <v/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/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69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70"/>
        <v/>
      </c>
      <c r="EF189" s="69" t="str">
        <f t="shared" si="234"/>
        <v/>
      </c>
      <c r="EG189" s="69" t="str">
        <f t="shared" si="235"/>
        <v/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2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3"/>
        <v/>
      </c>
      <c r="P190" s="43"/>
      <c r="Q190" s="48" t="str">
        <f t="shared" si="174"/>
        <v/>
      </c>
      <c r="R190" s="69" t="str">
        <f>IF(Q190="","",IF(COUNTIF(Q$12:Q189,Q190)=0,R189+1,R189))</f>
        <v/>
      </c>
      <c r="S190" s="69" t="str">
        <f t="shared" si="175"/>
        <v/>
      </c>
      <c r="T190" s="69" t="str">
        <f t="shared" si="176"/>
        <v/>
      </c>
      <c r="U190" s="62" t="str">
        <f t="shared" si="177"/>
        <v/>
      </c>
      <c r="V190" s="43" t="s">
        <v>0</v>
      </c>
      <c r="W190" s="209" t="str">
        <f t="shared" si="178"/>
        <v/>
      </c>
      <c r="X190" s="259" t="str">
        <f t="shared" si="179"/>
        <v/>
      </c>
      <c r="Y190" s="210" t="str">
        <f t="shared" si="161"/>
        <v/>
      </c>
      <c r="Z190" s="43" t="s">
        <v>0</v>
      </c>
      <c r="AA190" s="48" t="str">
        <f t="shared" si="180"/>
        <v/>
      </c>
      <c r="AB190" s="69" t="str">
        <f t="shared" si="181"/>
        <v/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/>
      </c>
      <c r="AK190" s="150" t="str">
        <f t="shared" si="185"/>
        <v/>
      </c>
      <c r="AL190" s="43"/>
      <c r="AM190" s="48" t="str">
        <f t="shared" si="186"/>
        <v/>
      </c>
      <c r="AN190" s="27" t="str">
        <f t="shared" si="187"/>
        <v/>
      </c>
      <c r="AO190" s="69" t="str">
        <f t="shared" si="188"/>
        <v/>
      </c>
      <c r="AP190" s="69" t="str">
        <f t="shared" si="189"/>
        <v/>
      </c>
      <c r="AQ190" s="27" t="str">
        <f t="shared" si="190"/>
        <v/>
      </c>
      <c r="AR190" s="62" t="str">
        <f t="shared" si="191"/>
        <v/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3"/>
        <v/>
      </c>
      <c r="BQ190" s="27" t="str">
        <f t="shared" si="164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/>
      </c>
      <c r="CQ190" s="216" t="str">
        <f t="shared" si="214"/>
        <v/>
      </c>
      <c r="CR190" s="217" t="str">
        <f t="shared" si="241"/>
        <v/>
      </c>
      <c r="CS190" s="150" t="str">
        <f t="shared" si="165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/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9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70"/>
        <v/>
      </c>
      <c r="EF190" s="69" t="str">
        <f t="shared" si="234"/>
        <v/>
      </c>
      <c r="EG190" s="69" t="str">
        <f t="shared" si="235"/>
        <v/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2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3"/>
        <v/>
      </c>
      <c r="P191" s="43"/>
      <c r="Q191" s="48" t="str">
        <f t="shared" si="174"/>
        <v/>
      </c>
      <c r="R191" s="69" t="str">
        <f>IF(Q191="","",IF(COUNTIF(Q$12:Q190,Q191)=0,R190+1,R190))</f>
        <v/>
      </c>
      <c r="S191" s="69" t="str">
        <f t="shared" si="175"/>
        <v/>
      </c>
      <c r="T191" s="69" t="str">
        <f t="shared" si="176"/>
        <v/>
      </c>
      <c r="U191" s="62" t="str">
        <f t="shared" si="177"/>
        <v/>
      </c>
      <c r="V191" s="43" t="s">
        <v>0</v>
      </c>
      <c r="W191" s="209" t="str">
        <f t="shared" si="178"/>
        <v/>
      </c>
      <c r="X191" s="259" t="str">
        <f t="shared" si="179"/>
        <v/>
      </c>
      <c r="Y191" s="210" t="str">
        <f t="shared" si="161"/>
        <v/>
      </c>
      <c r="Z191" s="43" t="s">
        <v>0</v>
      </c>
      <c r="AA191" s="48" t="str">
        <f t="shared" si="180"/>
        <v/>
      </c>
      <c r="AB191" s="69" t="str">
        <f t="shared" si="181"/>
        <v/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/>
      </c>
      <c r="AK191" s="150" t="str">
        <f t="shared" si="185"/>
        <v/>
      </c>
      <c r="AL191" s="43"/>
      <c r="AM191" s="48" t="str">
        <f t="shared" si="186"/>
        <v/>
      </c>
      <c r="AN191" s="27" t="str">
        <f t="shared" si="187"/>
        <v/>
      </c>
      <c r="AO191" s="69" t="str">
        <f t="shared" si="188"/>
        <v/>
      </c>
      <c r="AP191" s="69" t="str">
        <f t="shared" si="189"/>
        <v/>
      </c>
      <c r="AQ191" s="27" t="str">
        <f t="shared" si="190"/>
        <v/>
      </c>
      <c r="AR191" s="62" t="str">
        <f t="shared" si="191"/>
        <v/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/>
      </c>
      <c r="BI191" s="27" t="str">
        <f t="shared" si="197"/>
        <v/>
      </c>
      <c r="BJ191" s="69" t="str">
        <f t="shared" si="198"/>
        <v/>
      </c>
      <c r="BK191" s="49" t="str">
        <f t="shared" si="199"/>
        <v/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3"/>
        <v/>
      </c>
      <c r="BQ191" s="27" t="str">
        <f t="shared" si="164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/>
      </c>
      <c r="CQ191" s="216" t="str">
        <f t="shared" si="214"/>
        <v/>
      </c>
      <c r="CR191" s="217" t="str">
        <f t="shared" si="241"/>
        <v/>
      </c>
      <c r="CS191" s="150" t="str">
        <f t="shared" si="165"/>
        <v/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/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69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70"/>
        <v/>
      </c>
      <c r="EF191" s="69" t="str">
        <f t="shared" si="234"/>
        <v/>
      </c>
      <c r="EG191" s="69" t="str">
        <f t="shared" si="235"/>
        <v/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2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3"/>
        <v/>
      </c>
      <c r="P192" s="43"/>
      <c r="Q192" s="48" t="str">
        <f t="shared" si="174"/>
        <v/>
      </c>
      <c r="R192" s="69" t="str">
        <f>IF(Q192="","",IF(COUNTIF(Q$12:Q191,Q192)=0,R191+1,R191))</f>
        <v/>
      </c>
      <c r="S192" s="69" t="str">
        <f t="shared" si="175"/>
        <v/>
      </c>
      <c r="T192" s="69" t="str">
        <f t="shared" si="176"/>
        <v/>
      </c>
      <c r="U192" s="62" t="str">
        <f t="shared" si="177"/>
        <v/>
      </c>
      <c r="V192" s="43" t="s">
        <v>0</v>
      </c>
      <c r="W192" s="209" t="str">
        <f t="shared" si="178"/>
        <v/>
      </c>
      <c r="X192" s="259" t="str">
        <f t="shared" si="179"/>
        <v/>
      </c>
      <c r="Y192" s="210" t="str">
        <f t="shared" si="161"/>
        <v/>
      </c>
      <c r="Z192" s="43" t="s">
        <v>0</v>
      </c>
      <c r="AA192" s="48" t="str">
        <f t="shared" si="180"/>
        <v/>
      </c>
      <c r="AB192" s="69" t="str">
        <f t="shared" si="181"/>
        <v/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/>
      </c>
      <c r="AK192" s="150" t="str">
        <f t="shared" si="185"/>
        <v/>
      </c>
      <c r="AL192" s="43"/>
      <c r="AM192" s="48" t="str">
        <f t="shared" si="186"/>
        <v/>
      </c>
      <c r="AN192" s="27" t="str">
        <f t="shared" si="187"/>
        <v/>
      </c>
      <c r="AO192" s="69" t="str">
        <f t="shared" si="188"/>
        <v/>
      </c>
      <c r="AP192" s="69" t="str">
        <f t="shared" si="189"/>
        <v/>
      </c>
      <c r="AQ192" s="27" t="str">
        <f t="shared" si="190"/>
        <v/>
      </c>
      <c r="AR192" s="62" t="str">
        <f t="shared" si="191"/>
        <v/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3"/>
        <v/>
      </c>
      <c r="BQ192" s="27" t="str">
        <f t="shared" si="164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/>
      </c>
      <c r="CQ192" s="216" t="str">
        <f t="shared" si="214"/>
        <v/>
      </c>
      <c r="CR192" s="217" t="str">
        <f t="shared" si="241"/>
        <v/>
      </c>
      <c r="CS192" s="150" t="str">
        <f t="shared" si="165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/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9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70"/>
        <v/>
      </c>
      <c r="EF192" s="69" t="str">
        <f t="shared" si="234"/>
        <v/>
      </c>
      <c r="EG192" s="69" t="str">
        <f t="shared" si="235"/>
        <v/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2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3"/>
        <v/>
      </c>
      <c r="P193" s="43"/>
      <c r="Q193" s="48" t="str">
        <f t="shared" si="174"/>
        <v/>
      </c>
      <c r="R193" s="69" t="str">
        <f>IF(Q193="","",IF(COUNTIF(Q$12:Q192,Q193)=0,R192+1,R192))</f>
        <v/>
      </c>
      <c r="S193" s="69" t="str">
        <f t="shared" si="175"/>
        <v/>
      </c>
      <c r="T193" s="69" t="str">
        <f t="shared" si="176"/>
        <v/>
      </c>
      <c r="U193" s="62" t="str">
        <f t="shared" si="177"/>
        <v/>
      </c>
      <c r="V193" s="43" t="s">
        <v>0</v>
      </c>
      <c r="W193" s="209" t="str">
        <f t="shared" si="178"/>
        <v/>
      </c>
      <c r="X193" s="259" t="str">
        <f t="shared" si="179"/>
        <v/>
      </c>
      <c r="Y193" s="210" t="str">
        <f t="shared" si="161"/>
        <v/>
      </c>
      <c r="Z193" s="43" t="s">
        <v>0</v>
      </c>
      <c r="AA193" s="48" t="str">
        <f t="shared" si="180"/>
        <v/>
      </c>
      <c r="AB193" s="69" t="str">
        <f t="shared" si="181"/>
        <v/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/>
      </c>
      <c r="AK193" s="150" t="str">
        <f t="shared" si="185"/>
        <v/>
      </c>
      <c r="AL193" s="43"/>
      <c r="AM193" s="48" t="str">
        <f t="shared" si="186"/>
        <v/>
      </c>
      <c r="AN193" s="27" t="str">
        <f t="shared" si="187"/>
        <v/>
      </c>
      <c r="AO193" s="69" t="str">
        <f t="shared" si="188"/>
        <v/>
      </c>
      <c r="AP193" s="69" t="str">
        <f t="shared" si="189"/>
        <v/>
      </c>
      <c r="AQ193" s="27" t="str">
        <f t="shared" si="190"/>
        <v/>
      </c>
      <c r="AR193" s="62" t="str">
        <f t="shared" si="191"/>
        <v/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/>
      </c>
      <c r="CQ193" s="216" t="str">
        <f t="shared" si="214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/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9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0"/>
        <v/>
      </c>
      <c r="EF193" s="69" t="str">
        <f t="shared" si="234"/>
        <v/>
      </c>
      <c r="EG193" s="69" t="str">
        <f t="shared" si="235"/>
        <v/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2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3"/>
        <v/>
      </c>
      <c r="P194" s="43"/>
      <c r="Q194" s="48" t="str">
        <f t="shared" si="174"/>
        <v/>
      </c>
      <c r="R194" s="69" t="str">
        <f>IF(Q194="","",IF(COUNTIF(Q$12:Q193,Q194)=0,R193+1,R193))</f>
        <v/>
      </c>
      <c r="S194" s="69" t="str">
        <f t="shared" si="175"/>
        <v/>
      </c>
      <c r="T194" s="69" t="str">
        <f t="shared" si="176"/>
        <v/>
      </c>
      <c r="U194" s="62" t="str">
        <f t="shared" si="177"/>
        <v/>
      </c>
      <c r="V194" s="43" t="s">
        <v>0</v>
      </c>
      <c r="W194" s="209" t="str">
        <f t="shared" si="178"/>
        <v/>
      </c>
      <c r="X194" s="259" t="str">
        <f t="shared" si="179"/>
        <v/>
      </c>
      <c r="Y194" s="210" t="str">
        <f t="shared" si="161"/>
        <v/>
      </c>
      <c r="Z194" s="43" t="s">
        <v>0</v>
      </c>
      <c r="AA194" s="48" t="str">
        <f t="shared" si="180"/>
        <v/>
      </c>
      <c r="AB194" s="69" t="str">
        <f t="shared" si="181"/>
        <v/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/>
      </c>
      <c r="AK194" s="150" t="str">
        <f t="shared" si="185"/>
        <v/>
      </c>
      <c r="AL194" s="43"/>
      <c r="AM194" s="48" t="str">
        <f t="shared" si="186"/>
        <v/>
      </c>
      <c r="AN194" s="27" t="str">
        <f t="shared" si="187"/>
        <v/>
      </c>
      <c r="AO194" s="69" t="str">
        <f t="shared" si="188"/>
        <v/>
      </c>
      <c r="AP194" s="69" t="str">
        <f t="shared" si="189"/>
        <v/>
      </c>
      <c r="AQ194" s="27" t="str">
        <f t="shared" si="190"/>
        <v/>
      </c>
      <c r="AR194" s="62" t="str">
        <f t="shared" si="191"/>
        <v/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/>
      </c>
      <c r="CQ194" s="216" t="str">
        <f t="shared" si="214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/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9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0"/>
        <v/>
      </c>
      <c r="EF194" s="69" t="str">
        <f t="shared" si="234"/>
        <v/>
      </c>
      <c r="EG194" s="69" t="str">
        <f t="shared" si="235"/>
        <v/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2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3"/>
        <v/>
      </c>
      <c r="P195" s="43"/>
      <c r="Q195" s="48" t="str">
        <f t="shared" si="174"/>
        <v/>
      </c>
      <c r="R195" s="69" t="str">
        <f>IF(Q195="","",IF(COUNTIF(Q$12:Q194,Q195)=0,R194+1,R194))</f>
        <v/>
      </c>
      <c r="S195" s="69" t="str">
        <f t="shared" si="175"/>
        <v/>
      </c>
      <c r="T195" s="69" t="str">
        <f t="shared" si="176"/>
        <v/>
      </c>
      <c r="U195" s="62" t="str">
        <f t="shared" si="177"/>
        <v/>
      </c>
      <c r="V195" s="43" t="s">
        <v>0</v>
      </c>
      <c r="W195" s="209" t="str">
        <f t="shared" si="178"/>
        <v/>
      </c>
      <c r="X195" s="259" t="str">
        <f t="shared" si="179"/>
        <v/>
      </c>
      <c r="Y195" s="210" t="str">
        <f t="shared" si="161"/>
        <v/>
      </c>
      <c r="Z195" s="43" t="s">
        <v>0</v>
      </c>
      <c r="AA195" s="48" t="str">
        <f t="shared" si="180"/>
        <v/>
      </c>
      <c r="AB195" s="69" t="str">
        <f t="shared" si="181"/>
        <v/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/>
      </c>
      <c r="AK195" s="150" t="str">
        <f t="shared" si="185"/>
        <v/>
      </c>
      <c r="AL195" s="43"/>
      <c r="AM195" s="48" t="str">
        <f t="shared" si="186"/>
        <v/>
      </c>
      <c r="AN195" s="27" t="str">
        <f t="shared" si="187"/>
        <v/>
      </c>
      <c r="AO195" s="69" t="str">
        <f t="shared" si="188"/>
        <v/>
      </c>
      <c r="AP195" s="69" t="str">
        <f t="shared" si="189"/>
        <v/>
      </c>
      <c r="AQ195" s="27" t="str">
        <f t="shared" si="190"/>
        <v/>
      </c>
      <c r="AR195" s="62" t="str">
        <f t="shared" si="191"/>
        <v/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3"/>
        <v/>
      </c>
      <c r="BQ195" s="27" t="str">
        <f t="shared" si="164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/>
      </c>
      <c r="CQ195" s="216" t="str">
        <f t="shared" si="214"/>
        <v/>
      </c>
      <c r="CR195" s="217" t="str">
        <f t="shared" si="241"/>
        <v/>
      </c>
      <c r="CS195" s="150" t="str">
        <f t="shared" si="165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/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9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70"/>
        <v/>
      </c>
      <c r="EF195" s="69" t="str">
        <f t="shared" si="234"/>
        <v/>
      </c>
      <c r="EG195" s="69" t="str">
        <f t="shared" si="235"/>
        <v/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2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3"/>
        <v/>
      </c>
      <c r="P196" s="43"/>
      <c r="Q196" s="48" t="str">
        <f t="shared" si="174"/>
        <v/>
      </c>
      <c r="R196" s="69" t="str">
        <f>IF(Q196="","",IF(COUNTIF(Q$12:Q195,Q196)=0,R195+1,R195))</f>
        <v/>
      </c>
      <c r="S196" s="69" t="str">
        <f t="shared" si="175"/>
        <v/>
      </c>
      <c r="T196" s="69" t="str">
        <f t="shared" si="176"/>
        <v/>
      </c>
      <c r="U196" s="62" t="str">
        <f t="shared" si="177"/>
        <v/>
      </c>
      <c r="V196" s="43" t="s">
        <v>0</v>
      </c>
      <c r="W196" s="209" t="str">
        <f t="shared" si="178"/>
        <v/>
      </c>
      <c r="X196" s="259" t="str">
        <f t="shared" si="179"/>
        <v/>
      </c>
      <c r="Y196" s="210" t="str">
        <f t="shared" si="161"/>
        <v/>
      </c>
      <c r="Z196" s="43" t="s">
        <v>0</v>
      </c>
      <c r="AA196" s="48" t="str">
        <f t="shared" si="180"/>
        <v/>
      </c>
      <c r="AB196" s="69" t="str">
        <f t="shared" si="181"/>
        <v/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/>
      </c>
      <c r="AK196" s="150" t="str">
        <f t="shared" si="185"/>
        <v/>
      </c>
      <c r="AL196" s="43"/>
      <c r="AM196" s="48" t="str">
        <f t="shared" si="186"/>
        <v/>
      </c>
      <c r="AN196" s="27" t="str">
        <f t="shared" si="187"/>
        <v/>
      </c>
      <c r="AO196" s="69" t="str">
        <f t="shared" si="188"/>
        <v/>
      </c>
      <c r="AP196" s="69" t="str">
        <f t="shared" si="189"/>
        <v/>
      </c>
      <c r="AQ196" s="27" t="str">
        <f t="shared" si="190"/>
        <v/>
      </c>
      <c r="AR196" s="62" t="str">
        <f t="shared" si="191"/>
        <v/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/>
      </c>
      <c r="CQ196" s="216" t="str">
        <f t="shared" si="214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/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9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0"/>
        <v/>
      </c>
      <c r="EF196" s="69" t="str">
        <f t="shared" si="234"/>
        <v/>
      </c>
      <c r="EG196" s="69" t="str">
        <f t="shared" si="235"/>
        <v/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2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3"/>
        <v/>
      </c>
      <c r="P197" s="43"/>
      <c r="Q197" s="48" t="str">
        <f t="shared" si="174"/>
        <v/>
      </c>
      <c r="R197" s="69" t="str">
        <f>IF(Q197="","",IF(COUNTIF(Q$12:Q196,Q197)=0,R196+1,R196))</f>
        <v/>
      </c>
      <c r="S197" s="69" t="str">
        <f t="shared" si="175"/>
        <v/>
      </c>
      <c r="T197" s="69" t="str">
        <f t="shared" si="176"/>
        <v/>
      </c>
      <c r="U197" s="62" t="str">
        <f t="shared" si="177"/>
        <v/>
      </c>
      <c r="V197" s="43" t="s">
        <v>0</v>
      </c>
      <c r="W197" s="209" t="str">
        <f t="shared" si="178"/>
        <v/>
      </c>
      <c r="X197" s="259" t="str">
        <f t="shared" si="179"/>
        <v/>
      </c>
      <c r="Y197" s="210" t="str">
        <f t="shared" si="161"/>
        <v/>
      </c>
      <c r="Z197" s="43" t="s">
        <v>0</v>
      </c>
      <c r="AA197" s="48" t="str">
        <f t="shared" si="180"/>
        <v/>
      </c>
      <c r="AB197" s="69" t="str">
        <f t="shared" si="181"/>
        <v/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/>
      </c>
      <c r="AK197" s="150" t="str">
        <f t="shared" si="185"/>
        <v/>
      </c>
      <c r="AL197" s="43"/>
      <c r="AM197" s="48" t="str">
        <f t="shared" si="186"/>
        <v/>
      </c>
      <c r="AN197" s="27" t="str">
        <f t="shared" si="187"/>
        <v/>
      </c>
      <c r="AO197" s="69" t="str">
        <f t="shared" si="188"/>
        <v/>
      </c>
      <c r="AP197" s="69" t="str">
        <f t="shared" si="189"/>
        <v/>
      </c>
      <c r="AQ197" s="27" t="str">
        <f t="shared" si="190"/>
        <v/>
      </c>
      <c r="AR197" s="62" t="str">
        <f t="shared" si="191"/>
        <v/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/>
      </c>
      <c r="BI197" s="27" t="str">
        <f t="shared" si="197"/>
        <v/>
      </c>
      <c r="BJ197" s="69" t="str">
        <f t="shared" si="198"/>
        <v/>
      </c>
      <c r="BK197" s="49" t="str">
        <f t="shared" si="199"/>
        <v/>
      </c>
      <c r="BL197" s="43" t="s">
        <v>0</v>
      </c>
      <c r="BM197" s="48" t="str">
        <f t="shared" si="200"/>
        <v/>
      </c>
      <c r="BN197" s="27" t="str">
        <f t="shared" si="201"/>
        <v/>
      </c>
      <c r="BO197" s="69" t="str">
        <f t="shared" si="202"/>
        <v/>
      </c>
      <c r="BP197" s="69" t="str">
        <f t="shared" si="163"/>
        <v/>
      </c>
      <c r="BQ197" s="27" t="str">
        <f t="shared" si="164"/>
        <v/>
      </c>
      <c r="BR197" s="27" t="str" cm="1">
        <f t="array" ref="BR197">IFERROR(""&amp;INDEX(regNatjecatelj_klub,DI197),"")</f>
        <v/>
      </c>
      <c r="BS197" s="82" t="str">
        <f t="shared" si="203"/>
        <v/>
      </c>
      <c r="BT197" s="62" t="str">
        <f t="shared" si="204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/>
      </c>
      <c r="CP197" s="69" t="str">
        <f t="shared" si="213"/>
        <v/>
      </c>
      <c r="CQ197" s="216" t="str">
        <f t="shared" si="214"/>
        <v/>
      </c>
      <c r="CR197" s="217" t="str">
        <f t="shared" si="241"/>
        <v/>
      </c>
      <c r="CS197" s="150" t="str">
        <f t="shared" si="165"/>
        <v/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/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69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70"/>
        <v/>
      </c>
      <c r="EF197" s="69" t="str">
        <f t="shared" si="234"/>
        <v/>
      </c>
      <c r="EG197" s="69" t="str">
        <f t="shared" si="235"/>
        <v/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2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3"/>
        <v/>
      </c>
      <c r="P198" s="43"/>
      <c r="Q198" s="48" t="str">
        <f t="shared" si="174"/>
        <v/>
      </c>
      <c r="R198" s="69" t="str">
        <f>IF(Q198="","",IF(COUNTIF(Q$12:Q197,Q198)=0,R197+1,R197))</f>
        <v/>
      </c>
      <c r="S198" s="69" t="str">
        <f t="shared" si="175"/>
        <v/>
      </c>
      <c r="T198" s="69" t="str">
        <f t="shared" si="176"/>
        <v/>
      </c>
      <c r="U198" s="62" t="str">
        <f t="shared" si="177"/>
        <v/>
      </c>
      <c r="V198" s="43" t="s">
        <v>0</v>
      </c>
      <c r="W198" s="209" t="str">
        <f t="shared" si="178"/>
        <v/>
      </c>
      <c r="X198" s="259" t="str">
        <f t="shared" si="179"/>
        <v/>
      </c>
      <c r="Y198" s="210" t="str">
        <f t="shared" si="161"/>
        <v/>
      </c>
      <c r="Z198" s="43" t="s">
        <v>0</v>
      </c>
      <c r="AA198" s="48" t="str">
        <f t="shared" si="180"/>
        <v/>
      </c>
      <c r="AB198" s="69" t="str">
        <f t="shared" si="181"/>
        <v/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/>
      </c>
      <c r="AK198" s="150" t="str">
        <f t="shared" si="185"/>
        <v/>
      </c>
      <c r="AL198" s="43"/>
      <c r="AM198" s="48" t="str">
        <f t="shared" si="186"/>
        <v/>
      </c>
      <c r="AN198" s="27" t="str">
        <f t="shared" si="187"/>
        <v/>
      </c>
      <c r="AO198" s="69" t="str">
        <f t="shared" si="188"/>
        <v/>
      </c>
      <c r="AP198" s="69" t="str">
        <f t="shared" si="189"/>
        <v/>
      </c>
      <c r="AQ198" s="27" t="str">
        <f t="shared" si="190"/>
        <v/>
      </c>
      <c r="AR198" s="62" t="str">
        <f t="shared" si="191"/>
        <v/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/>
      </c>
      <c r="BI198" s="27" t="str">
        <f t="shared" si="197"/>
        <v/>
      </c>
      <c r="BJ198" s="69" t="str">
        <f t="shared" si="198"/>
        <v/>
      </c>
      <c r="BK198" s="49" t="str">
        <f t="shared" si="199"/>
        <v/>
      </c>
      <c r="BL198" s="43" t="s">
        <v>0</v>
      </c>
      <c r="BM198" s="48" t="str">
        <f t="shared" si="200"/>
        <v/>
      </c>
      <c r="BN198" s="27" t="str">
        <f t="shared" si="201"/>
        <v/>
      </c>
      <c r="BO198" s="69" t="str">
        <f t="shared" si="202"/>
        <v/>
      </c>
      <c r="BP198" s="69" t="str">
        <f t="shared" si="163"/>
        <v/>
      </c>
      <c r="BQ198" s="27" t="str">
        <f t="shared" si="164"/>
        <v/>
      </c>
      <c r="BR198" s="27" t="str" cm="1">
        <f t="array" ref="BR198">IFERROR(""&amp;INDEX(regNatjecatelj_klub,DI198),"")</f>
        <v/>
      </c>
      <c r="BS198" s="82" t="str">
        <f t="shared" si="203"/>
        <v/>
      </c>
      <c r="BT198" s="62" t="str">
        <f t="shared" si="204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/>
      </c>
      <c r="CP198" s="69" t="str">
        <f t="shared" si="213"/>
        <v/>
      </c>
      <c r="CQ198" s="216" t="str">
        <f t="shared" si="214"/>
        <v/>
      </c>
      <c r="CR198" s="217" t="str">
        <f t="shared" si="241"/>
        <v/>
      </c>
      <c r="CS198" s="150" t="str">
        <f t="shared" si="165"/>
        <v/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/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69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70"/>
        <v/>
      </c>
      <c r="EF198" s="69" t="str">
        <f t="shared" si="234"/>
        <v/>
      </c>
      <c r="EG198" s="69" t="str">
        <f t="shared" si="235"/>
        <v/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2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3"/>
        <v/>
      </c>
      <c r="P199" s="43"/>
      <c r="Q199" s="48" t="str">
        <f t="shared" si="174"/>
        <v/>
      </c>
      <c r="R199" s="69" t="str">
        <f>IF(Q199="","",IF(COUNTIF(Q$12:Q198,Q199)=0,R198+1,R198))</f>
        <v/>
      </c>
      <c r="S199" s="69" t="str">
        <f t="shared" si="175"/>
        <v/>
      </c>
      <c r="T199" s="69" t="str">
        <f t="shared" si="176"/>
        <v/>
      </c>
      <c r="U199" s="62" t="str">
        <f t="shared" si="177"/>
        <v/>
      </c>
      <c r="V199" s="43" t="s">
        <v>0</v>
      </c>
      <c r="W199" s="209" t="str">
        <f t="shared" si="178"/>
        <v/>
      </c>
      <c r="X199" s="259" t="str">
        <f t="shared" si="179"/>
        <v/>
      </c>
      <c r="Y199" s="210" t="str">
        <f t="shared" si="161"/>
        <v/>
      </c>
      <c r="Z199" s="43" t="s">
        <v>0</v>
      </c>
      <c r="AA199" s="48" t="str">
        <f t="shared" si="180"/>
        <v/>
      </c>
      <c r="AB199" s="69" t="str">
        <f t="shared" si="181"/>
        <v/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/>
      </c>
      <c r="AK199" s="150" t="str">
        <f t="shared" si="185"/>
        <v/>
      </c>
      <c r="AL199" s="43"/>
      <c r="AM199" s="48" t="str">
        <f t="shared" si="186"/>
        <v/>
      </c>
      <c r="AN199" s="27" t="str">
        <f t="shared" si="187"/>
        <v/>
      </c>
      <c r="AO199" s="69" t="str">
        <f t="shared" si="188"/>
        <v/>
      </c>
      <c r="AP199" s="69" t="str">
        <f t="shared" si="189"/>
        <v/>
      </c>
      <c r="AQ199" s="27" t="str">
        <f t="shared" si="190"/>
        <v/>
      </c>
      <c r="AR199" s="62" t="str">
        <f t="shared" si="191"/>
        <v/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/>
      </c>
      <c r="BI199" s="27" t="str">
        <f t="shared" si="197"/>
        <v/>
      </c>
      <c r="BJ199" s="69" t="str">
        <f t="shared" si="198"/>
        <v/>
      </c>
      <c r="BK199" s="49" t="str">
        <f t="shared" si="199"/>
        <v/>
      </c>
      <c r="BL199" s="43" t="s">
        <v>0</v>
      </c>
      <c r="BM199" s="48" t="str">
        <f t="shared" si="200"/>
        <v/>
      </c>
      <c r="BN199" s="27" t="str">
        <f t="shared" si="201"/>
        <v/>
      </c>
      <c r="BO199" s="69" t="str">
        <f t="shared" si="202"/>
        <v/>
      </c>
      <c r="BP199" s="69" t="str">
        <f t="shared" si="163"/>
        <v/>
      </c>
      <c r="BQ199" s="27" t="str">
        <f t="shared" si="164"/>
        <v/>
      </c>
      <c r="BR199" s="27" t="str" cm="1">
        <f t="array" ref="BR199">IFERROR(""&amp;INDEX(regNatjecatelj_klub,DI199),"")</f>
        <v/>
      </c>
      <c r="BS199" s="82" t="str">
        <f t="shared" si="203"/>
        <v/>
      </c>
      <c r="BT199" s="62" t="str">
        <f t="shared" si="204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/>
      </c>
      <c r="CP199" s="69" t="str">
        <f t="shared" si="213"/>
        <v/>
      </c>
      <c r="CQ199" s="216" t="str">
        <f t="shared" si="214"/>
        <v/>
      </c>
      <c r="CR199" s="217" t="str">
        <f t="shared" si="241"/>
        <v/>
      </c>
      <c r="CS199" s="150" t="str">
        <f t="shared" si="165"/>
        <v/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/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69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70"/>
        <v/>
      </c>
      <c r="EF199" s="69" t="str">
        <f t="shared" si="234"/>
        <v/>
      </c>
      <c r="EG199" s="69" t="str">
        <f t="shared" si="235"/>
        <v/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2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3"/>
        <v/>
      </c>
      <c r="P200" s="43"/>
      <c r="Q200" s="48" t="str">
        <f t="shared" si="174"/>
        <v/>
      </c>
      <c r="R200" s="69" t="str">
        <f>IF(Q200="","",IF(COUNTIF(Q$12:Q199,Q200)=0,R199+1,R199))</f>
        <v/>
      </c>
      <c r="S200" s="69" t="str">
        <f t="shared" si="175"/>
        <v/>
      </c>
      <c r="T200" s="69" t="str">
        <f t="shared" si="176"/>
        <v/>
      </c>
      <c r="U200" s="62" t="str">
        <f t="shared" si="177"/>
        <v/>
      </c>
      <c r="V200" s="43" t="s">
        <v>0</v>
      </c>
      <c r="W200" s="209" t="str">
        <f t="shared" si="178"/>
        <v/>
      </c>
      <c r="X200" s="259" t="str">
        <f t="shared" si="179"/>
        <v/>
      </c>
      <c r="Y200" s="210" t="str">
        <f t="shared" si="161"/>
        <v/>
      </c>
      <c r="Z200" s="43" t="s">
        <v>0</v>
      </c>
      <c r="AA200" s="48" t="str">
        <f t="shared" si="180"/>
        <v/>
      </c>
      <c r="AB200" s="69" t="str">
        <f t="shared" si="181"/>
        <v/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/>
      </c>
      <c r="AK200" s="150" t="str">
        <f t="shared" si="185"/>
        <v/>
      </c>
      <c r="AL200" s="43"/>
      <c r="AM200" s="48" t="str">
        <f t="shared" si="186"/>
        <v/>
      </c>
      <c r="AN200" s="27" t="str">
        <f t="shared" si="187"/>
        <v/>
      </c>
      <c r="AO200" s="69" t="str">
        <f t="shared" si="188"/>
        <v/>
      </c>
      <c r="AP200" s="69" t="str">
        <f t="shared" si="189"/>
        <v/>
      </c>
      <c r="AQ200" s="27" t="str">
        <f t="shared" si="190"/>
        <v/>
      </c>
      <c r="AR200" s="62" t="str">
        <f t="shared" si="191"/>
        <v/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3"/>
        <v/>
      </c>
      <c r="BQ200" s="27" t="str">
        <f t="shared" si="164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/>
      </c>
      <c r="CQ200" s="216" t="str">
        <f t="shared" si="214"/>
        <v/>
      </c>
      <c r="CR200" s="217" t="str">
        <f t="shared" si="241"/>
        <v/>
      </c>
      <c r="CS200" s="150" t="str">
        <f t="shared" si="165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/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9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70"/>
        <v/>
      </c>
      <c r="EF200" s="69" t="str">
        <f t="shared" si="234"/>
        <v/>
      </c>
      <c r="EG200" s="69" t="str">
        <f t="shared" si="235"/>
        <v/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2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3"/>
        <v/>
      </c>
      <c r="P201" s="43"/>
      <c r="Q201" s="48" t="str">
        <f t="shared" si="174"/>
        <v/>
      </c>
      <c r="R201" s="69" t="str">
        <f>IF(Q201="","",IF(COUNTIF(Q$12:Q200,Q201)=0,R200+1,R200))</f>
        <v/>
      </c>
      <c r="S201" s="69" t="str">
        <f t="shared" si="175"/>
        <v/>
      </c>
      <c r="T201" s="69" t="str">
        <f t="shared" si="176"/>
        <v/>
      </c>
      <c r="U201" s="62" t="str">
        <f t="shared" si="177"/>
        <v/>
      </c>
      <c r="V201" s="43" t="s">
        <v>0</v>
      </c>
      <c r="W201" s="209" t="str">
        <f t="shared" si="178"/>
        <v/>
      </c>
      <c r="X201" s="259" t="str">
        <f t="shared" si="179"/>
        <v/>
      </c>
      <c r="Y201" s="210" t="str">
        <f t="shared" si="161"/>
        <v/>
      </c>
      <c r="Z201" s="43" t="s">
        <v>0</v>
      </c>
      <c r="AA201" s="48" t="str">
        <f t="shared" si="180"/>
        <v/>
      </c>
      <c r="AB201" s="69" t="str">
        <f t="shared" si="181"/>
        <v/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/>
      </c>
      <c r="AK201" s="150" t="str">
        <f t="shared" si="185"/>
        <v/>
      </c>
      <c r="AL201" s="43"/>
      <c r="AM201" s="48" t="str">
        <f t="shared" si="186"/>
        <v/>
      </c>
      <c r="AN201" s="27" t="str">
        <f t="shared" si="187"/>
        <v/>
      </c>
      <c r="AO201" s="69" t="str">
        <f t="shared" si="188"/>
        <v/>
      </c>
      <c r="AP201" s="69" t="str">
        <f t="shared" si="189"/>
        <v/>
      </c>
      <c r="AQ201" s="27" t="str">
        <f t="shared" si="190"/>
        <v/>
      </c>
      <c r="AR201" s="62" t="str">
        <f t="shared" si="191"/>
        <v/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/>
      </c>
      <c r="BI201" s="27" t="str">
        <f t="shared" si="197"/>
        <v/>
      </c>
      <c r="BJ201" s="69" t="str">
        <f t="shared" si="198"/>
        <v/>
      </c>
      <c r="BK201" s="49" t="str">
        <f t="shared" si="199"/>
        <v/>
      </c>
      <c r="BL201" s="43" t="s">
        <v>0</v>
      </c>
      <c r="BM201" s="48" t="str">
        <f t="shared" si="200"/>
        <v/>
      </c>
      <c r="BN201" s="27" t="str">
        <f t="shared" si="201"/>
        <v/>
      </c>
      <c r="BO201" s="69" t="str">
        <f t="shared" si="202"/>
        <v/>
      </c>
      <c r="BP201" s="69" t="str">
        <f t="shared" si="163"/>
        <v/>
      </c>
      <c r="BQ201" s="27" t="str">
        <f t="shared" si="164"/>
        <v/>
      </c>
      <c r="BR201" s="27" t="str" cm="1">
        <f t="array" ref="BR201">IFERROR(""&amp;INDEX(regNatjecatelj_klub,DI201),"")</f>
        <v/>
      </c>
      <c r="BS201" s="82" t="str">
        <f t="shared" si="203"/>
        <v/>
      </c>
      <c r="BT201" s="62" t="str">
        <f t="shared" si="204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/>
      </c>
      <c r="CP201" s="69" t="str">
        <f t="shared" si="213"/>
        <v/>
      </c>
      <c r="CQ201" s="216" t="str">
        <f t="shared" si="214"/>
        <v/>
      </c>
      <c r="CR201" s="217" t="str">
        <f t="shared" si="241"/>
        <v/>
      </c>
      <c r="CS201" s="150" t="str">
        <f t="shared" si="165"/>
        <v/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/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69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70"/>
        <v/>
      </c>
      <c r="EF201" s="69" t="str">
        <f t="shared" si="234"/>
        <v/>
      </c>
      <c r="EG201" s="69" t="str">
        <f t="shared" si="235"/>
        <v/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2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3"/>
        <v/>
      </c>
      <c r="P202" s="43"/>
      <c r="Q202" s="48" t="str">
        <f t="shared" si="174"/>
        <v/>
      </c>
      <c r="R202" s="69" t="str">
        <f>IF(Q202="","",IF(COUNTIF(Q$12:Q201,Q202)=0,R201+1,R201))</f>
        <v/>
      </c>
      <c r="S202" s="69" t="str">
        <f t="shared" si="175"/>
        <v/>
      </c>
      <c r="T202" s="69" t="str">
        <f t="shared" si="176"/>
        <v/>
      </c>
      <c r="U202" s="62" t="str">
        <f t="shared" si="177"/>
        <v/>
      </c>
      <c r="V202" s="43" t="s">
        <v>0</v>
      </c>
      <c r="W202" s="209" t="str">
        <f t="shared" si="178"/>
        <v/>
      </c>
      <c r="X202" s="259" t="str">
        <f t="shared" si="179"/>
        <v/>
      </c>
      <c r="Y202" s="210" t="str">
        <f t="shared" si="161"/>
        <v/>
      </c>
      <c r="Z202" s="43" t="s">
        <v>0</v>
      </c>
      <c r="AA202" s="48" t="str">
        <f t="shared" si="180"/>
        <v/>
      </c>
      <c r="AB202" s="69" t="str">
        <f t="shared" si="181"/>
        <v/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/>
      </c>
      <c r="AK202" s="150" t="str">
        <f t="shared" si="185"/>
        <v/>
      </c>
      <c r="AL202" s="43"/>
      <c r="AM202" s="48" t="str">
        <f t="shared" si="186"/>
        <v/>
      </c>
      <c r="AN202" s="27" t="str">
        <f t="shared" si="187"/>
        <v/>
      </c>
      <c r="AO202" s="69" t="str">
        <f t="shared" si="188"/>
        <v/>
      </c>
      <c r="AP202" s="69" t="str">
        <f t="shared" si="189"/>
        <v/>
      </c>
      <c r="AQ202" s="27" t="str">
        <f t="shared" si="190"/>
        <v/>
      </c>
      <c r="AR202" s="62" t="str">
        <f t="shared" si="191"/>
        <v/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/>
      </c>
      <c r="BI202" s="27" t="str">
        <f t="shared" si="197"/>
        <v/>
      </c>
      <c r="BJ202" s="69" t="str">
        <f t="shared" si="198"/>
        <v/>
      </c>
      <c r="BK202" s="49" t="str">
        <f t="shared" si="199"/>
        <v/>
      </c>
      <c r="BL202" s="43" t="s">
        <v>0</v>
      </c>
      <c r="BM202" s="48" t="str">
        <f t="shared" si="200"/>
        <v/>
      </c>
      <c r="BN202" s="27" t="str">
        <f t="shared" si="201"/>
        <v/>
      </c>
      <c r="BO202" s="69" t="str">
        <f t="shared" si="202"/>
        <v/>
      </c>
      <c r="BP202" s="69" t="str">
        <f t="shared" si="163"/>
        <v/>
      </c>
      <c r="BQ202" s="27" t="str">
        <f t="shared" si="164"/>
        <v/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/>
      </c>
      <c r="CP202" s="69" t="str">
        <f t="shared" si="213"/>
        <v/>
      </c>
      <c r="CQ202" s="216" t="str">
        <f t="shared" si="214"/>
        <v/>
      </c>
      <c r="CR202" s="217" t="str">
        <f t="shared" si="241"/>
        <v/>
      </c>
      <c r="CS202" s="150" t="str">
        <f t="shared" si="165"/>
        <v/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/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69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70"/>
        <v/>
      </c>
      <c r="EF202" s="69" t="str">
        <f t="shared" si="234"/>
        <v/>
      </c>
      <c r="EG202" s="69" t="str">
        <f t="shared" si="235"/>
        <v/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2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3"/>
        <v/>
      </c>
      <c r="P203" s="43"/>
      <c r="Q203" s="48" t="str">
        <f t="shared" si="174"/>
        <v/>
      </c>
      <c r="R203" s="69" t="str">
        <f>IF(Q203="","",IF(COUNTIF(Q$12:Q202,Q203)=0,R202+1,R202))</f>
        <v/>
      </c>
      <c r="S203" s="69" t="str">
        <f t="shared" si="175"/>
        <v/>
      </c>
      <c r="T203" s="69" t="str">
        <f t="shared" si="176"/>
        <v/>
      </c>
      <c r="U203" s="62" t="str">
        <f t="shared" si="177"/>
        <v/>
      </c>
      <c r="V203" s="43" t="s">
        <v>0</v>
      </c>
      <c r="W203" s="209" t="str">
        <f t="shared" si="178"/>
        <v/>
      </c>
      <c r="X203" s="259" t="str">
        <f t="shared" si="179"/>
        <v/>
      </c>
      <c r="Y203" s="210" t="str">
        <f t="shared" si="161"/>
        <v/>
      </c>
      <c r="Z203" s="43" t="s">
        <v>0</v>
      </c>
      <c r="AA203" s="48" t="str">
        <f t="shared" si="180"/>
        <v/>
      </c>
      <c r="AB203" s="69" t="str">
        <f t="shared" si="181"/>
        <v/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/>
      </c>
      <c r="AK203" s="150" t="str">
        <f t="shared" si="185"/>
        <v/>
      </c>
      <c r="AL203" s="43"/>
      <c r="AM203" s="48" t="str">
        <f t="shared" si="186"/>
        <v/>
      </c>
      <c r="AN203" s="27" t="str">
        <f t="shared" si="187"/>
        <v/>
      </c>
      <c r="AO203" s="69" t="str">
        <f t="shared" si="188"/>
        <v/>
      </c>
      <c r="AP203" s="69" t="str">
        <f t="shared" si="189"/>
        <v/>
      </c>
      <c r="AQ203" s="27" t="str">
        <f t="shared" si="190"/>
        <v/>
      </c>
      <c r="AR203" s="62" t="str">
        <f t="shared" si="191"/>
        <v/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/>
      </c>
      <c r="BI203" s="27" t="str">
        <f t="shared" si="197"/>
        <v/>
      </c>
      <c r="BJ203" s="69" t="str">
        <f t="shared" si="198"/>
        <v/>
      </c>
      <c r="BK203" s="49" t="str">
        <f t="shared" si="199"/>
        <v/>
      </c>
      <c r="BL203" s="43" t="s">
        <v>0</v>
      </c>
      <c r="BM203" s="48" t="str">
        <f t="shared" si="200"/>
        <v/>
      </c>
      <c r="BN203" s="27" t="str">
        <f t="shared" si="201"/>
        <v/>
      </c>
      <c r="BO203" s="69" t="str">
        <f t="shared" si="202"/>
        <v/>
      </c>
      <c r="BP203" s="69" t="str">
        <f t="shared" si="163"/>
        <v/>
      </c>
      <c r="BQ203" s="27" t="str">
        <f t="shared" si="164"/>
        <v/>
      </c>
      <c r="BR203" s="27" t="str" cm="1">
        <f t="array" ref="BR203">IFERROR(""&amp;INDEX(regNatjecatelj_klub,DI203),"")</f>
        <v/>
      </c>
      <c r="BS203" s="82" t="str">
        <f t="shared" si="203"/>
        <v/>
      </c>
      <c r="BT203" s="62" t="str">
        <f t="shared" si="204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/>
      </c>
      <c r="CP203" s="69" t="str">
        <f t="shared" si="213"/>
        <v/>
      </c>
      <c r="CQ203" s="216" t="str">
        <f t="shared" si="214"/>
        <v/>
      </c>
      <c r="CR203" s="217" t="str">
        <f t="shared" si="241"/>
        <v/>
      </c>
      <c r="CS203" s="150" t="str">
        <f t="shared" si="165"/>
        <v/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/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69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70"/>
        <v/>
      </c>
      <c r="EF203" s="69" t="str">
        <f t="shared" si="234"/>
        <v/>
      </c>
      <c r="EG203" s="69" t="str">
        <f t="shared" si="235"/>
        <v/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2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3"/>
        <v/>
      </c>
      <c r="P204" s="43"/>
      <c r="Q204" s="48" t="str">
        <f t="shared" si="174"/>
        <v/>
      </c>
      <c r="R204" s="69" t="str">
        <f>IF(Q204="","",IF(COUNTIF(Q$12:Q203,Q204)=0,R203+1,R203))</f>
        <v/>
      </c>
      <c r="S204" s="69" t="str">
        <f t="shared" si="175"/>
        <v/>
      </c>
      <c r="T204" s="69" t="str">
        <f t="shared" si="176"/>
        <v/>
      </c>
      <c r="U204" s="62" t="str">
        <f t="shared" si="177"/>
        <v/>
      </c>
      <c r="V204" s="43" t="s">
        <v>0</v>
      </c>
      <c r="W204" s="209" t="str">
        <f t="shared" si="178"/>
        <v/>
      </c>
      <c r="X204" s="259" t="str">
        <f t="shared" si="179"/>
        <v/>
      </c>
      <c r="Y204" s="210" t="str">
        <f t="shared" si="161"/>
        <v/>
      </c>
      <c r="Z204" s="43" t="s">
        <v>0</v>
      </c>
      <c r="AA204" s="48" t="str">
        <f t="shared" si="180"/>
        <v/>
      </c>
      <c r="AB204" s="69" t="str">
        <f t="shared" si="181"/>
        <v/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/>
      </c>
      <c r="AK204" s="150" t="str">
        <f t="shared" si="185"/>
        <v/>
      </c>
      <c r="AL204" s="43"/>
      <c r="AM204" s="48" t="str">
        <f t="shared" si="186"/>
        <v/>
      </c>
      <c r="AN204" s="27" t="str">
        <f t="shared" si="187"/>
        <v/>
      </c>
      <c r="AO204" s="69" t="str">
        <f t="shared" si="188"/>
        <v/>
      </c>
      <c r="AP204" s="69" t="str">
        <f t="shared" si="189"/>
        <v/>
      </c>
      <c r="AQ204" s="27" t="str">
        <f t="shared" si="190"/>
        <v/>
      </c>
      <c r="AR204" s="62" t="str">
        <f t="shared" si="191"/>
        <v/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/>
      </c>
      <c r="BI204" s="27" t="str">
        <f t="shared" si="197"/>
        <v/>
      </c>
      <c r="BJ204" s="69" t="str">
        <f t="shared" si="198"/>
        <v/>
      </c>
      <c r="BK204" s="49" t="str">
        <f t="shared" si="199"/>
        <v/>
      </c>
      <c r="BL204" s="43" t="s">
        <v>0</v>
      </c>
      <c r="BM204" s="48" t="str">
        <f t="shared" si="200"/>
        <v/>
      </c>
      <c r="BN204" s="27" t="str">
        <f t="shared" si="201"/>
        <v/>
      </c>
      <c r="BO204" s="69" t="str">
        <f t="shared" si="202"/>
        <v/>
      </c>
      <c r="BP204" s="69" t="str">
        <f t="shared" si="163"/>
        <v/>
      </c>
      <c r="BQ204" s="27" t="str">
        <f t="shared" si="164"/>
        <v/>
      </c>
      <c r="BR204" s="27" t="str" cm="1">
        <f t="array" ref="BR204">IFERROR(""&amp;INDEX(regNatjecatelj_klub,DI204),"")</f>
        <v/>
      </c>
      <c r="BS204" s="82" t="str">
        <f t="shared" si="203"/>
        <v/>
      </c>
      <c r="BT204" s="62" t="str">
        <f t="shared" si="204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/>
      </c>
      <c r="CP204" s="69" t="str">
        <f t="shared" si="213"/>
        <v/>
      </c>
      <c r="CQ204" s="216" t="str">
        <f t="shared" si="214"/>
        <v/>
      </c>
      <c r="CR204" s="217" t="str">
        <f t="shared" si="241"/>
        <v/>
      </c>
      <c r="CS204" s="150" t="str">
        <f t="shared" si="165"/>
        <v/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/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69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70"/>
        <v/>
      </c>
      <c r="EF204" s="69" t="str">
        <f t="shared" si="234"/>
        <v/>
      </c>
      <c r="EG204" s="69" t="str">
        <f t="shared" si="235"/>
        <v/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2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3"/>
        <v/>
      </c>
      <c r="P205" s="43"/>
      <c r="Q205" s="48" t="str">
        <f t="shared" si="174"/>
        <v/>
      </c>
      <c r="R205" s="69" t="str">
        <f>IF(Q205="","",IF(COUNTIF(Q$12:Q204,Q205)=0,R204+1,R204))</f>
        <v/>
      </c>
      <c r="S205" s="69" t="str">
        <f t="shared" si="175"/>
        <v/>
      </c>
      <c r="T205" s="69" t="str">
        <f t="shared" si="176"/>
        <v/>
      </c>
      <c r="U205" s="62" t="str">
        <f t="shared" si="177"/>
        <v/>
      </c>
      <c r="V205" s="43" t="s">
        <v>0</v>
      </c>
      <c r="W205" s="209" t="str">
        <f t="shared" si="178"/>
        <v/>
      </c>
      <c r="X205" s="259" t="str">
        <f t="shared" si="179"/>
        <v/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/>
      </c>
      <c r="AB205" s="69" t="str">
        <f t="shared" si="181"/>
        <v/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/>
      </c>
      <c r="AK205" s="150" t="str">
        <f t="shared" si="185"/>
        <v/>
      </c>
      <c r="AL205" s="43"/>
      <c r="AM205" s="48" t="str">
        <f t="shared" si="186"/>
        <v/>
      </c>
      <c r="AN205" s="27" t="str">
        <f t="shared" si="187"/>
        <v/>
      </c>
      <c r="AO205" s="69" t="str">
        <f t="shared" si="188"/>
        <v/>
      </c>
      <c r="AP205" s="69" t="str">
        <f t="shared" si="189"/>
        <v/>
      </c>
      <c r="AQ205" s="27" t="str">
        <f t="shared" si="190"/>
        <v/>
      </c>
      <c r="AR205" s="62" t="str">
        <f t="shared" si="191"/>
        <v/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/>
      </c>
      <c r="BI205" s="27" t="str">
        <f t="shared" si="197"/>
        <v/>
      </c>
      <c r="BJ205" s="69" t="str">
        <f t="shared" si="198"/>
        <v/>
      </c>
      <c r="BK205" s="49" t="str">
        <f t="shared" si="199"/>
        <v/>
      </c>
      <c r="BL205" s="43" t="s">
        <v>0</v>
      </c>
      <c r="BM205" s="48" t="str">
        <f t="shared" si="200"/>
        <v/>
      </c>
      <c r="BN205" s="27" t="str">
        <f t="shared" si="201"/>
        <v/>
      </c>
      <c r="BO205" s="69" t="str">
        <f t="shared" si="202"/>
        <v/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3"/>
        <v/>
      </c>
      <c r="BT205" s="62" t="str">
        <f t="shared" si="204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/>
      </c>
      <c r="CP205" s="69" t="str">
        <f t="shared" si="213"/>
        <v/>
      </c>
      <c r="CQ205" s="216" t="str">
        <f t="shared" si="214"/>
        <v/>
      </c>
      <c r="CR205" s="217" t="str">
        <f t="shared" si="241"/>
        <v/>
      </c>
      <c r="CS205" s="150" t="str">
        <f t="shared" ref="CS205:CS268" si="245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/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50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/>
      </c>
      <c r="R206" s="69" t="str">
        <f>IF(Q206="","",IF(COUNTIF(Q$12:Q205,Q206)=0,R205+1,R205))</f>
        <v/>
      </c>
      <c r="S206" s="69" t="str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6">IF(Q206="","",IFERROR(INDEX(natStaza_id,MATCH(Q206,natStaza_kategorija,0)),""))</f>
        <v/>
      </c>
      <c r="U206" s="62" t="str">
        <f t="shared" ref="U206:U269" si="257">IF(T206="","",INDEX(natStaza_naziv,MATCH(T206,natStaza_id,0)))</f>
        <v/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/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/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3"/>
        <v/>
      </c>
      <c r="P207" s="43"/>
      <c r="Q207" s="48" t="str">
        <f t="shared" si="254"/>
        <v/>
      </c>
      <c r="R207" s="69" t="str">
        <f>IF(Q207="","",IF(COUNTIF(Q$12:Q206,Q207)=0,R206+1,R206))</f>
        <v/>
      </c>
      <c r="S207" s="69" t="str">
        <f t="shared" si="255"/>
        <v/>
      </c>
      <c r="T207" s="69" t="str">
        <f t="shared" si="256"/>
        <v/>
      </c>
      <c r="U207" s="62" t="str">
        <f t="shared" si="257"/>
        <v/>
      </c>
      <c r="V207" s="43" t="s">
        <v>0</v>
      </c>
      <c r="W207" s="209" t="str">
        <f t="shared" si="258"/>
        <v/>
      </c>
      <c r="X207" s="259" t="str">
        <f t="shared" si="259"/>
        <v/>
      </c>
      <c r="Y207" s="210" t="str">
        <f t="shared" si="242"/>
        <v/>
      </c>
      <c r="Z207" s="43" t="s">
        <v>0</v>
      </c>
      <c r="AA207" s="48" t="str">
        <f t="shared" si="260"/>
        <v/>
      </c>
      <c r="AB207" s="69" t="str">
        <f t="shared" si="261"/>
        <v/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/>
      </c>
      <c r="AK207" s="150" t="str">
        <f t="shared" si="265"/>
        <v/>
      </c>
      <c r="AL207" s="43"/>
      <c r="AM207" s="48" t="str">
        <f t="shared" si="266"/>
        <v/>
      </c>
      <c r="AN207" s="27" t="str">
        <f t="shared" si="267"/>
        <v/>
      </c>
      <c r="AO207" s="69" t="str">
        <f t="shared" si="268"/>
        <v/>
      </c>
      <c r="AP207" s="69" t="str">
        <f t="shared" si="269"/>
        <v/>
      </c>
      <c r="AQ207" s="27" t="str">
        <f t="shared" si="270"/>
        <v/>
      </c>
      <c r="AR207" s="62" t="str">
        <f t="shared" si="271"/>
        <v/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/>
      </c>
      <c r="CQ207" s="216" t="str">
        <f t="shared" si="294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/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9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0"/>
        <v/>
      </c>
      <c r="EF207" s="69" t="str">
        <f t="shared" si="314"/>
        <v/>
      </c>
      <c r="EG207" s="69" t="str">
        <f t="shared" si="315"/>
        <v/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2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3"/>
        <v/>
      </c>
      <c r="P208" s="43"/>
      <c r="Q208" s="48" t="str">
        <f t="shared" si="254"/>
        <v/>
      </c>
      <c r="R208" s="69" t="str">
        <f>IF(Q208="","",IF(COUNTIF(Q$12:Q207,Q208)=0,R207+1,R207))</f>
        <v/>
      </c>
      <c r="S208" s="69" t="str">
        <f t="shared" si="255"/>
        <v/>
      </c>
      <c r="T208" s="69" t="str">
        <f t="shared" si="256"/>
        <v/>
      </c>
      <c r="U208" s="62" t="str">
        <f t="shared" si="257"/>
        <v/>
      </c>
      <c r="V208" s="43" t="s">
        <v>0</v>
      </c>
      <c r="W208" s="209" t="str">
        <f t="shared" si="258"/>
        <v/>
      </c>
      <c r="X208" s="259" t="str">
        <f t="shared" si="259"/>
        <v/>
      </c>
      <c r="Y208" s="210" t="str">
        <f t="shared" si="242"/>
        <v/>
      </c>
      <c r="Z208" s="43" t="s">
        <v>0</v>
      </c>
      <c r="AA208" s="48" t="str">
        <f t="shared" si="260"/>
        <v/>
      </c>
      <c r="AB208" s="69" t="str">
        <f t="shared" si="261"/>
        <v/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/>
      </c>
      <c r="AK208" s="150" t="str">
        <f t="shared" si="265"/>
        <v/>
      </c>
      <c r="AL208" s="43"/>
      <c r="AM208" s="48" t="str">
        <f t="shared" si="266"/>
        <v/>
      </c>
      <c r="AN208" s="27" t="str">
        <f t="shared" si="267"/>
        <v/>
      </c>
      <c r="AO208" s="69" t="str">
        <f t="shared" si="268"/>
        <v/>
      </c>
      <c r="AP208" s="69" t="str">
        <f t="shared" si="269"/>
        <v/>
      </c>
      <c r="AQ208" s="27" t="str">
        <f t="shared" si="270"/>
        <v/>
      </c>
      <c r="AR208" s="62" t="str">
        <f t="shared" si="271"/>
        <v/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/>
      </c>
      <c r="BI208" s="27" t="str">
        <f t="shared" si="277"/>
        <v/>
      </c>
      <c r="BJ208" s="69" t="str">
        <f t="shared" si="278"/>
        <v/>
      </c>
      <c r="BK208" s="49" t="str">
        <f t="shared" si="279"/>
        <v/>
      </c>
      <c r="BL208" s="43" t="s">
        <v>0</v>
      </c>
      <c r="BM208" s="48" t="str">
        <f t="shared" si="280"/>
        <v/>
      </c>
      <c r="BN208" s="27" t="str">
        <f t="shared" si="281"/>
        <v/>
      </c>
      <c r="BO208" s="69" t="str">
        <f t="shared" si="282"/>
        <v/>
      </c>
      <c r="BP208" s="69" t="str">
        <f t="shared" si="243"/>
        <v/>
      </c>
      <c r="BQ208" s="27" t="str">
        <f t="shared" si="244"/>
        <v/>
      </c>
      <c r="BR208" s="27" t="str" cm="1">
        <f t="array" ref="BR208">IFERROR(""&amp;INDEX(regNatjecatelj_klub,DI208),"")</f>
        <v/>
      </c>
      <c r="BS208" s="82" t="str">
        <f t="shared" si="283"/>
        <v/>
      </c>
      <c r="BT208" s="62" t="str">
        <f t="shared" si="284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/>
      </c>
      <c r="CQ208" s="216" t="str">
        <f t="shared" si="294"/>
        <v/>
      </c>
      <c r="CR208" s="217" t="str">
        <f t="shared" si="241"/>
        <v/>
      </c>
      <c r="CS208" s="150" t="str">
        <f t="shared" si="245"/>
        <v/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/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49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50"/>
        <v/>
      </c>
      <c r="EF208" s="69" t="str">
        <f t="shared" si="314"/>
        <v/>
      </c>
      <c r="EG208" s="69" t="str">
        <f t="shared" si="315"/>
        <v/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2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3"/>
        <v/>
      </c>
      <c r="P209" s="43"/>
      <c r="Q209" s="48" t="str">
        <f t="shared" si="254"/>
        <v/>
      </c>
      <c r="R209" s="69" t="str">
        <f>IF(Q209="","",IF(COUNTIF(Q$12:Q208,Q209)=0,R208+1,R208))</f>
        <v/>
      </c>
      <c r="S209" s="69" t="str">
        <f t="shared" si="255"/>
        <v/>
      </c>
      <c r="T209" s="69" t="str">
        <f t="shared" si="256"/>
        <v/>
      </c>
      <c r="U209" s="62" t="str">
        <f t="shared" si="257"/>
        <v/>
      </c>
      <c r="V209" s="43" t="s">
        <v>0</v>
      </c>
      <c r="W209" s="209" t="str">
        <f t="shared" si="258"/>
        <v/>
      </c>
      <c r="X209" s="259" t="str">
        <f t="shared" si="259"/>
        <v/>
      </c>
      <c r="Y209" s="210" t="str">
        <f t="shared" si="242"/>
        <v/>
      </c>
      <c r="Z209" s="43" t="s">
        <v>0</v>
      </c>
      <c r="AA209" s="48" t="str">
        <f t="shared" si="260"/>
        <v/>
      </c>
      <c r="AB209" s="69" t="str">
        <f t="shared" si="261"/>
        <v/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/>
      </c>
      <c r="AK209" s="150" t="str">
        <f t="shared" si="265"/>
        <v/>
      </c>
      <c r="AL209" s="43"/>
      <c r="AM209" s="48" t="str">
        <f t="shared" si="266"/>
        <v/>
      </c>
      <c r="AN209" s="27" t="str">
        <f t="shared" si="267"/>
        <v/>
      </c>
      <c r="AO209" s="69" t="str">
        <f t="shared" si="268"/>
        <v/>
      </c>
      <c r="AP209" s="69" t="str">
        <f t="shared" si="269"/>
        <v/>
      </c>
      <c r="AQ209" s="27" t="str">
        <f t="shared" si="270"/>
        <v/>
      </c>
      <c r="AR209" s="62" t="str">
        <f t="shared" si="271"/>
        <v/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/>
      </c>
      <c r="CQ209" s="216" t="str">
        <f t="shared" si="294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/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9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0"/>
        <v/>
      </c>
      <c r="EF209" s="69" t="str">
        <f t="shared" si="314"/>
        <v/>
      </c>
      <c r="EG209" s="69" t="str">
        <f t="shared" si="315"/>
        <v/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2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3"/>
        <v/>
      </c>
      <c r="P210" s="43"/>
      <c r="Q210" s="48" t="str">
        <f t="shared" si="254"/>
        <v/>
      </c>
      <c r="R210" s="69" t="str">
        <f>IF(Q210="","",IF(COUNTIF(Q$12:Q209,Q210)=0,R209+1,R209))</f>
        <v/>
      </c>
      <c r="S210" s="69" t="str">
        <f t="shared" si="255"/>
        <v/>
      </c>
      <c r="T210" s="69" t="str">
        <f t="shared" si="256"/>
        <v/>
      </c>
      <c r="U210" s="62" t="str">
        <f t="shared" si="257"/>
        <v/>
      </c>
      <c r="V210" s="43" t="s">
        <v>0</v>
      </c>
      <c r="W210" s="209" t="str">
        <f t="shared" si="258"/>
        <v/>
      </c>
      <c r="X210" s="259" t="str">
        <f t="shared" si="259"/>
        <v/>
      </c>
      <c r="Y210" s="210" t="str">
        <f t="shared" si="242"/>
        <v/>
      </c>
      <c r="Z210" s="43" t="s">
        <v>0</v>
      </c>
      <c r="AA210" s="48" t="str">
        <f t="shared" si="260"/>
        <v/>
      </c>
      <c r="AB210" s="69" t="str">
        <f t="shared" si="261"/>
        <v/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/>
      </c>
      <c r="AK210" s="150" t="str">
        <f t="shared" si="265"/>
        <v/>
      </c>
      <c r="AL210" s="43"/>
      <c r="AM210" s="48" t="str">
        <f t="shared" si="266"/>
        <v/>
      </c>
      <c r="AN210" s="27" t="str">
        <f t="shared" si="267"/>
        <v/>
      </c>
      <c r="AO210" s="69" t="str">
        <f t="shared" si="268"/>
        <v/>
      </c>
      <c r="AP210" s="69" t="str">
        <f t="shared" si="269"/>
        <v/>
      </c>
      <c r="AQ210" s="27" t="str">
        <f t="shared" si="270"/>
        <v/>
      </c>
      <c r="AR210" s="62" t="str">
        <f t="shared" si="271"/>
        <v/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/>
      </c>
      <c r="CQ210" s="216" t="str">
        <f t="shared" si="294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/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9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0"/>
        <v/>
      </c>
      <c r="EF210" s="69" t="str">
        <f t="shared" si="314"/>
        <v/>
      </c>
      <c r="EG210" s="69" t="str">
        <f t="shared" si="315"/>
        <v/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2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3"/>
        <v/>
      </c>
      <c r="P211" s="43"/>
      <c r="Q211" s="48" t="str">
        <f t="shared" si="254"/>
        <v/>
      </c>
      <c r="R211" s="69" t="str">
        <f>IF(Q211="","",IF(COUNTIF(Q$12:Q210,Q211)=0,R210+1,R210))</f>
        <v/>
      </c>
      <c r="S211" s="69" t="str">
        <f t="shared" si="255"/>
        <v/>
      </c>
      <c r="T211" s="69" t="str">
        <f t="shared" si="256"/>
        <v/>
      </c>
      <c r="U211" s="62" t="str">
        <f t="shared" si="257"/>
        <v/>
      </c>
      <c r="V211" s="43" t="s">
        <v>0</v>
      </c>
      <c r="W211" s="209" t="str">
        <f t="shared" si="258"/>
        <v/>
      </c>
      <c r="X211" s="259" t="str">
        <f t="shared" si="259"/>
        <v/>
      </c>
      <c r="Y211" s="210" t="str">
        <f t="shared" si="242"/>
        <v/>
      </c>
      <c r="Z211" s="43" t="s">
        <v>0</v>
      </c>
      <c r="AA211" s="48" t="str">
        <f t="shared" si="260"/>
        <v/>
      </c>
      <c r="AB211" s="69" t="str">
        <f t="shared" si="261"/>
        <v/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/>
      </c>
      <c r="AK211" s="150" t="str">
        <f t="shared" si="265"/>
        <v/>
      </c>
      <c r="AL211" s="43"/>
      <c r="AM211" s="48" t="str">
        <f t="shared" si="266"/>
        <v/>
      </c>
      <c r="AN211" s="27" t="str">
        <f t="shared" si="267"/>
        <v/>
      </c>
      <c r="AO211" s="69" t="str">
        <f t="shared" si="268"/>
        <v/>
      </c>
      <c r="AP211" s="69" t="str">
        <f t="shared" si="269"/>
        <v/>
      </c>
      <c r="AQ211" s="27" t="str">
        <f t="shared" si="270"/>
        <v/>
      </c>
      <c r="AR211" s="62" t="str">
        <f t="shared" si="271"/>
        <v/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/>
      </c>
      <c r="BI211" s="27" t="str">
        <f t="shared" si="277"/>
        <v/>
      </c>
      <c r="BJ211" s="69" t="str">
        <f t="shared" si="278"/>
        <v/>
      </c>
      <c r="BK211" s="49" t="str">
        <f t="shared" si="279"/>
        <v/>
      </c>
      <c r="BL211" s="43" t="s">
        <v>0</v>
      </c>
      <c r="BM211" s="48" t="str">
        <f t="shared" si="280"/>
        <v/>
      </c>
      <c r="BN211" s="27" t="str">
        <f t="shared" si="281"/>
        <v/>
      </c>
      <c r="BO211" s="69" t="str">
        <f t="shared" si="282"/>
        <v/>
      </c>
      <c r="BP211" s="69" t="str">
        <f t="shared" si="243"/>
        <v/>
      </c>
      <c r="BQ211" s="27" t="str">
        <f t="shared" si="244"/>
        <v/>
      </c>
      <c r="BR211" s="27" t="str" cm="1">
        <f t="array" ref="BR211">IFERROR(""&amp;INDEX(regNatjecatelj_klub,DI211),"")</f>
        <v/>
      </c>
      <c r="BS211" s="82" t="str">
        <f t="shared" si="283"/>
        <v/>
      </c>
      <c r="BT211" s="62" t="str">
        <f t="shared" si="284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/>
      </c>
      <c r="CQ211" s="216" t="str">
        <f t="shared" si="294"/>
        <v/>
      </c>
      <c r="CR211" s="217" t="str">
        <f t="shared" si="241"/>
        <v/>
      </c>
      <c r="CS211" s="150" t="str">
        <f t="shared" si="245"/>
        <v/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/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49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50"/>
        <v/>
      </c>
      <c r="EF211" s="69" t="str">
        <f t="shared" si="314"/>
        <v/>
      </c>
      <c r="EG211" s="69" t="str">
        <f t="shared" si="315"/>
        <v/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2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3"/>
        <v/>
      </c>
      <c r="P212" s="43"/>
      <c r="Q212" s="48" t="str">
        <f t="shared" si="254"/>
        <v/>
      </c>
      <c r="R212" s="69" t="str">
        <f>IF(Q212="","",IF(COUNTIF(Q$12:Q211,Q212)=0,R211+1,R211))</f>
        <v/>
      </c>
      <c r="S212" s="69" t="str">
        <f t="shared" si="255"/>
        <v/>
      </c>
      <c r="T212" s="69" t="str">
        <f t="shared" si="256"/>
        <v/>
      </c>
      <c r="U212" s="62" t="str">
        <f t="shared" si="257"/>
        <v/>
      </c>
      <c r="V212" s="43" t="s">
        <v>0</v>
      </c>
      <c r="W212" s="209" t="str">
        <f t="shared" si="258"/>
        <v/>
      </c>
      <c r="X212" s="259" t="str">
        <f t="shared" si="259"/>
        <v/>
      </c>
      <c r="Y212" s="210" t="str">
        <f t="shared" si="242"/>
        <v/>
      </c>
      <c r="Z212" s="43" t="s">
        <v>0</v>
      </c>
      <c r="AA212" s="48" t="str">
        <f t="shared" si="260"/>
        <v/>
      </c>
      <c r="AB212" s="69" t="str">
        <f t="shared" si="261"/>
        <v/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/>
      </c>
      <c r="AK212" s="150" t="str">
        <f t="shared" si="265"/>
        <v/>
      </c>
      <c r="AL212" s="43"/>
      <c r="AM212" s="48" t="str">
        <f t="shared" si="266"/>
        <v/>
      </c>
      <c r="AN212" s="27" t="str">
        <f t="shared" si="267"/>
        <v/>
      </c>
      <c r="AO212" s="69" t="str">
        <f t="shared" si="268"/>
        <v/>
      </c>
      <c r="AP212" s="69" t="str">
        <f t="shared" si="269"/>
        <v/>
      </c>
      <c r="AQ212" s="27" t="str">
        <f t="shared" si="270"/>
        <v/>
      </c>
      <c r="AR212" s="62" t="str">
        <f t="shared" si="271"/>
        <v/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/>
      </c>
      <c r="CQ212" s="216" t="str">
        <f t="shared" si="294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/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9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0"/>
        <v/>
      </c>
      <c r="EF212" s="69" t="str">
        <f t="shared" si="314"/>
        <v/>
      </c>
      <c r="EG212" s="69" t="str">
        <f t="shared" si="315"/>
        <v/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2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3"/>
        <v/>
      </c>
      <c r="P213" s="43"/>
      <c r="Q213" s="48" t="str">
        <f t="shared" si="254"/>
        <v/>
      </c>
      <c r="R213" s="69" t="str">
        <f>IF(Q213="","",IF(COUNTIF(Q$12:Q212,Q213)=0,R212+1,R212))</f>
        <v/>
      </c>
      <c r="S213" s="69" t="str">
        <f t="shared" si="255"/>
        <v/>
      </c>
      <c r="T213" s="69" t="str">
        <f t="shared" si="256"/>
        <v/>
      </c>
      <c r="U213" s="62" t="str">
        <f t="shared" si="257"/>
        <v/>
      </c>
      <c r="V213" s="43" t="s">
        <v>0</v>
      </c>
      <c r="W213" s="209" t="str">
        <f t="shared" si="258"/>
        <v/>
      </c>
      <c r="X213" s="259" t="str">
        <f t="shared" si="259"/>
        <v/>
      </c>
      <c r="Y213" s="210" t="str">
        <f t="shared" si="242"/>
        <v/>
      </c>
      <c r="Z213" s="43" t="s">
        <v>0</v>
      </c>
      <c r="AA213" s="48" t="str">
        <f t="shared" si="260"/>
        <v/>
      </c>
      <c r="AB213" s="69" t="str">
        <f t="shared" si="261"/>
        <v/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/>
      </c>
      <c r="AK213" s="150" t="str">
        <f t="shared" si="265"/>
        <v/>
      </c>
      <c r="AL213" s="43"/>
      <c r="AM213" s="48" t="str">
        <f t="shared" si="266"/>
        <v/>
      </c>
      <c r="AN213" s="27" t="str">
        <f t="shared" si="267"/>
        <v/>
      </c>
      <c r="AO213" s="69" t="str">
        <f t="shared" si="268"/>
        <v/>
      </c>
      <c r="AP213" s="69" t="str">
        <f t="shared" si="269"/>
        <v/>
      </c>
      <c r="AQ213" s="27" t="str">
        <f t="shared" si="270"/>
        <v/>
      </c>
      <c r="AR213" s="62" t="str">
        <f t="shared" si="271"/>
        <v/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/>
      </c>
      <c r="CQ213" s="216" t="str">
        <f t="shared" si="294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/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9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0"/>
        <v/>
      </c>
      <c r="EF213" s="69" t="str">
        <f t="shared" si="314"/>
        <v/>
      </c>
      <c r="EG213" s="69" t="str">
        <f t="shared" si="315"/>
        <v/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2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3"/>
        <v/>
      </c>
      <c r="P214" s="43"/>
      <c r="Q214" s="48" t="str">
        <f t="shared" si="254"/>
        <v/>
      </c>
      <c r="R214" s="69" t="str">
        <f>IF(Q214="","",IF(COUNTIF(Q$12:Q213,Q214)=0,R213+1,R213))</f>
        <v/>
      </c>
      <c r="S214" s="69" t="str">
        <f t="shared" si="255"/>
        <v/>
      </c>
      <c r="T214" s="69" t="str">
        <f t="shared" si="256"/>
        <v/>
      </c>
      <c r="U214" s="62" t="str">
        <f t="shared" si="257"/>
        <v/>
      </c>
      <c r="V214" s="43" t="s">
        <v>0</v>
      </c>
      <c r="W214" s="209" t="str">
        <f t="shared" si="258"/>
        <v/>
      </c>
      <c r="X214" s="259" t="str">
        <f t="shared" si="259"/>
        <v/>
      </c>
      <c r="Y214" s="210" t="str">
        <f t="shared" si="242"/>
        <v/>
      </c>
      <c r="Z214" s="43" t="s">
        <v>0</v>
      </c>
      <c r="AA214" s="48" t="str">
        <f t="shared" si="260"/>
        <v/>
      </c>
      <c r="AB214" s="69" t="str">
        <f t="shared" si="261"/>
        <v/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/>
      </c>
      <c r="AK214" s="150" t="str">
        <f t="shared" si="265"/>
        <v/>
      </c>
      <c r="AL214" s="43"/>
      <c r="AM214" s="48" t="str">
        <f t="shared" si="266"/>
        <v/>
      </c>
      <c r="AN214" s="27" t="str">
        <f t="shared" si="267"/>
        <v/>
      </c>
      <c r="AO214" s="69" t="str">
        <f t="shared" si="268"/>
        <v/>
      </c>
      <c r="AP214" s="69" t="str">
        <f t="shared" si="269"/>
        <v/>
      </c>
      <c r="AQ214" s="27" t="str">
        <f t="shared" si="270"/>
        <v/>
      </c>
      <c r="AR214" s="62" t="str">
        <f t="shared" si="271"/>
        <v/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/>
      </c>
      <c r="BI214" s="27" t="str">
        <f t="shared" si="277"/>
        <v/>
      </c>
      <c r="BJ214" s="69" t="str">
        <f t="shared" si="278"/>
        <v/>
      </c>
      <c r="BK214" s="49" t="str">
        <f t="shared" si="279"/>
        <v/>
      </c>
      <c r="BL214" s="43" t="s">
        <v>0</v>
      </c>
      <c r="BM214" s="48" t="str">
        <f t="shared" si="280"/>
        <v/>
      </c>
      <c r="BN214" s="27" t="str">
        <f t="shared" si="281"/>
        <v/>
      </c>
      <c r="BO214" s="69" t="str">
        <f t="shared" si="282"/>
        <v/>
      </c>
      <c r="BP214" s="69" t="str">
        <f t="shared" si="243"/>
        <v/>
      </c>
      <c r="BQ214" s="27" t="str">
        <f t="shared" si="244"/>
        <v/>
      </c>
      <c r="BR214" s="27" t="str" cm="1">
        <f t="array" ref="BR214">IFERROR(""&amp;INDEX(regNatjecatelj_klub,DI214),"")</f>
        <v/>
      </c>
      <c r="BS214" s="82" t="str">
        <f t="shared" si="283"/>
        <v/>
      </c>
      <c r="BT214" s="62" t="str">
        <f t="shared" si="284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/>
      </c>
      <c r="CP214" s="69" t="str">
        <f t="shared" si="293"/>
        <v/>
      </c>
      <c r="CQ214" s="216" t="str">
        <f t="shared" si="294"/>
        <v/>
      </c>
      <c r="CR214" s="217" t="str">
        <f t="shared" si="241"/>
        <v/>
      </c>
      <c r="CS214" s="150" t="str">
        <f t="shared" si="245"/>
        <v/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/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49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50"/>
        <v/>
      </c>
      <c r="EF214" s="69" t="str">
        <f t="shared" si="314"/>
        <v/>
      </c>
      <c r="EG214" s="69" t="str">
        <f t="shared" si="315"/>
        <v/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2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3"/>
        <v/>
      </c>
      <c r="P215" s="43"/>
      <c r="Q215" s="48" t="str">
        <f t="shared" si="254"/>
        <v/>
      </c>
      <c r="R215" s="69" t="str">
        <f>IF(Q215="","",IF(COUNTIF(Q$12:Q214,Q215)=0,R214+1,R214))</f>
        <v/>
      </c>
      <c r="S215" s="69" t="str">
        <f t="shared" si="255"/>
        <v/>
      </c>
      <c r="T215" s="69" t="str">
        <f t="shared" si="256"/>
        <v/>
      </c>
      <c r="U215" s="62" t="str">
        <f t="shared" si="257"/>
        <v/>
      </c>
      <c r="V215" s="43" t="s">
        <v>0</v>
      </c>
      <c r="W215" s="209" t="str">
        <f t="shared" si="258"/>
        <v/>
      </c>
      <c r="X215" s="259" t="str">
        <f t="shared" si="259"/>
        <v/>
      </c>
      <c r="Y215" s="210" t="str">
        <f t="shared" si="242"/>
        <v/>
      </c>
      <c r="Z215" s="43" t="s">
        <v>0</v>
      </c>
      <c r="AA215" s="48" t="str">
        <f t="shared" si="260"/>
        <v/>
      </c>
      <c r="AB215" s="69" t="str">
        <f t="shared" si="261"/>
        <v/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/>
      </c>
      <c r="AK215" s="150" t="str">
        <f t="shared" si="265"/>
        <v/>
      </c>
      <c r="AL215" s="43"/>
      <c r="AM215" s="48" t="str">
        <f t="shared" si="266"/>
        <v/>
      </c>
      <c r="AN215" s="27" t="str">
        <f t="shared" si="267"/>
        <v/>
      </c>
      <c r="AO215" s="69" t="str">
        <f t="shared" si="268"/>
        <v/>
      </c>
      <c r="AP215" s="69" t="str">
        <f t="shared" si="269"/>
        <v/>
      </c>
      <c r="AQ215" s="27" t="str">
        <f t="shared" si="270"/>
        <v/>
      </c>
      <c r="AR215" s="62" t="str">
        <f t="shared" si="271"/>
        <v/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/>
      </c>
      <c r="BI215" s="27" t="str">
        <f t="shared" si="277"/>
        <v/>
      </c>
      <c r="BJ215" s="69" t="str">
        <f t="shared" si="278"/>
        <v/>
      </c>
      <c r="BK215" s="49" t="str">
        <f t="shared" si="279"/>
        <v/>
      </c>
      <c r="BL215" s="43" t="s">
        <v>0</v>
      </c>
      <c r="BM215" s="48" t="str">
        <f t="shared" si="280"/>
        <v/>
      </c>
      <c r="BN215" s="27" t="str">
        <f t="shared" si="281"/>
        <v/>
      </c>
      <c r="BO215" s="69" t="str">
        <f t="shared" si="282"/>
        <v/>
      </c>
      <c r="BP215" s="69" t="str">
        <f t="shared" si="243"/>
        <v/>
      </c>
      <c r="BQ215" s="27" t="str">
        <f t="shared" si="244"/>
        <v/>
      </c>
      <c r="BR215" s="27" t="str" cm="1">
        <f t="array" ref="BR215">IFERROR(""&amp;INDEX(regNatjecatelj_klub,DI215),"")</f>
        <v/>
      </c>
      <c r="BS215" s="82" t="str">
        <f t="shared" si="283"/>
        <v/>
      </c>
      <c r="BT215" s="62" t="str">
        <f t="shared" si="284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/>
      </c>
      <c r="CQ215" s="216" t="str">
        <f t="shared" si="294"/>
        <v/>
      </c>
      <c r="CR215" s="217" t="str">
        <f t="shared" si="241"/>
        <v/>
      </c>
      <c r="CS215" s="150" t="str">
        <f t="shared" si="245"/>
        <v/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/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49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50"/>
        <v/>
      </c>
      <c r="EF215" s="69" t="str">
        <f t="shared" si="314"/>
        <v/>
      </c>
      <c r="EG215" s="69" t="str">
        <f t="shared" si="315"/>
        <v/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2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/>
      </c>
      <c r="R216" s="69" t="str">
        <f>IF(Q216="","",IF(COUNTIF(Q$12:Q215,Q216)=0,R215+1,R215))</f>
        <v/>
      </c>
      <c r="S216" s="69" t="str">
        <f t="shared" si="255"/>
        <v/>
      </c>
      <c r="T216" s="69" t="str">
        <f t="shared" si="256"/>
        <v/>
      </c>
      <c r="U216" s="62" t="str">
        <f t="shared" si="257"/>
        <v/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/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/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3"/>
        <v/>
      </c>
      <c r="P217" s="43"/>
      <c r="Q217" s="48" t="str">
        <f t="shared" si="254"/>
        <v/>
      </c>
      <c r="R217" s="69" t="str">
        <f>IF(Q217="","",IF(COUNTIF(Q$12:Q216,Q217)=0,R216+1,R216))</f>
        <v/>
      </c>
      <c r="S217" s="69" t="str">
        <f t="shared" si="255"/>
        <v/>
      </c>
      <c r="T217" s="69" t="str">
        <f t="shared" si="256"/>
        <v/>
      </c>
      <c r="U217" s="62" t="str">
        <f t="shared" si="257"/>
        <v/>
      </c>
      <c r="V217" s="43" t="s">
        <v>0</v>
      </c>
      <c r="W217" s="209" t="str">
        <f t="shared" si="258"/>
        <v/>
      </c>
      <c r="X217" s="259" t="str">
        <f t="shared" si="259"/>
        <v/>
      </c>
      <c r="Y217" s="210" t="str">
        <f t="shared" si="242"/>
        <v/>
      </c>
      <c r="Z217" s="43" t="s">
        <v>0</v>
      </c>
      <c r="AA217" s="48" t="str">
        <f t="shared" si="260"/>
        <v/>
      </c>
      <c r="AB217" s="69" t="str">
        <f t="shared" si="261"/>
        <v/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/>
      </c>
      <c r="AK217" s="150" t="str">
        <f t="shared" si="265"/>
        <v/>
      </c>
      <c r="AL217" s="43"/>
      <c r="AM217" s="48" t="str">
        <f t="shared" si="266"/>
        <v/>
      </c>
      <c r="AN217" s="27" t="str">
        <f t="shared" si="267"/>
        <v/>
      </c>
      <c r="AO217" s="69" t="str">
        <f t="shared" si="268"/>
        <v/>
      </c>
      <c r="AP217" s="69" t="str">
        <f t="shared" si="269"/>
        <v/>
      </c>
      <c r="AQ217" s="27" t="str">
        <f t="shared" si="270"/>
        <v/>
      </c>
      <c r="AR217" s="62" t="str">
        <f t="shared" si="271"/>
        <v/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/>
      </c>
      <c r="CQ217" s="216" t="str">
        <f t="shared" si="294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/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9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0"/>
        <v/>
      </c>
      <c r="EF217" s="69" t="str">
        <f t="shared" si="314"/>
        <v/>
      </c>
      <c r="EG217" s="69" t="str">
        <f t="shared" si="315"/>
        <v/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2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3"/>
        <v/>
      </c>
      <c r="P218" s="43"/>
      <c r="Q218" s="48" t="str">
        <f t="shared" si="254"/>
        <v/>
      </c>
      <c r="R218" s="69" t="str">
        <f>IF(Q218="","",IF(COUNTIF(Q$12:Q217,Q218)=0,R217+1,R217))</f>
        <v/>
      </c>
      <c r="S218" s="69" t="str">
        <f t="shared" si="255"/>
        <v/>
      </c>
      <c r="T218" s="69" t="str">
        <f t="shared" si="256"/>
        <v/>
      </c>
      <c r="U218" s="62" t="str">
        <f t="shared" si="257"/>
        <v/>
      </c>
      <c r="V218" s="43" t="s">
        <v>0</v>
      </c>
      <c r="W218" s="209" t="str">
        <f t="shared" si="258"/>
        <v/>
      </c>
      <c r="X218" s="259" t="str">
        <f t="shared" si="259"/>
        <v/>
      </c>
      <c r="Y218" s="210" t="str">
        <f t="shared" si="242"/>
        <v/>
      </c>
      <c r="Z218" s="43" t="s">
        <v>0</v>
      </c>
      <c r="AA218" s="48" t="str">
        <f t="shared" si="260"/>
        <v/>
      </c>
      <c r="AB218" s="69" t="str">
        <f t="shared" si="261"/>
        <v/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/>
      </c>
      <c r="AK218" s="150" t="str">
        <f t="shared" si="265"/>
        <v/>
      </c>
      <c r="AL218" s="43"/>
      <c r="AM218" s="48" t="str">
        <f t="shared" si="266"/>
        <v/>
      </c>
      <c r="AN218" s="27" t="str">
        <f t="shared" si="267"/>
        <v/>
      </c>
      <c r="AO218" s="69" t="str">
        <f t="shared" si="268"/>
        <v/>
      </c>
      <c r="AP218" s="69" t="str">
        <f t="shared" si="269"/>
        <v/>
      </c>
      <c r="AQ218" s="27" t="str">
        <f t="shared" si="270"/>
        <v/>
      </c>
      <c r="AR218" s="62" t="str">
        <f t="shared" si="271"/>
        <v/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/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9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0"/>
        <v/>
      </c>
      <c r="EF218" s="69" t="str">
        <f t="shared" si="314"/>
        <v/>
      </c>
      <c r="EG218" s="69" t="str">
        <f t="shared" si="315"/>
        <v/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2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/>
      </c>
      <c r="R219" s="69" t="str">
        <f>IF(Q219="","",IF(COUNTIF(Q$12:Q218,Q219)=0,R218+1,R218))</f>
        <v/>
      </c>
      <c r="S219" s="69" t="str">
        <f t="shared" si="255"/>
        <v/>
      </c>
      <c r="T219" s="69" t="str">
        <f t="shared" si="256"/>
        <v/>
      </c>
      <c r="U219" s="62" t="str">
        <f t="shared" si="257"/>
        <v/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/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2021-06-22T19:59:40Z</dcterms:modified>
</cp:coreProperties>
</file>