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8" i="1" l="1"/>
  <c r="I7" i="1"/>
  <c r="F8" i="1" s="1"/>
  <c r="D8" i="1"/>
  <c r="D7" i="1"/>
  <c r="F7" i="1"/>
  <c r="C8" i="1"/>
  <c r="C7" i="1"/>
  <c r="E8" i="1" l="1"/>
  <c r="G8" i="1" s="1"/>
  <c r="E7" i="1"/>
  <c r="G7" i="1" s="1"/>
  <c r="K7" i="1" s="1"/>
  <c r="J8" i="1"/>
  <c r="J7" i="1"/>
  <c r="K8" i="1" l="1"/>
</calcChain>
</file>

<file path=xl/sharedStrings.xml><?xml version="1.0" encoding="utf-8"?>
<sst xmlns="http://schemas.openxmlformats.org/spreadsheetml/2006/main" count="15" uniqueCount="15">
  <si>
    <t>jr pago</t>
  </si>
  <si>
    <t>1o. Pgto</t>
  </si>
  <si>
    <t>2o. Pgto</t>
  </si>
  <si>
    <t>Dt pgto</t>
  </si>
  <si>
    <t>Dias atraso</t>
  </si>
  <si>
    <t>Val base</t>
  </si>
  <si>
    <t>Titulo:</t>
  </si>
  <si>
    <t>Vencto</t>
  </si>
  <si>
    <t>Valor</t>
  </si>
  <si>
    <t>Val pago</t>
  </si>
  <si>
    <t>jr devido</t>
  </si>
  <si>
    <t>Tx diaria</t>
  </si>
  <si>
    <t>Tx ressarcir</t>
  </si>
  <si>
    <t>Saldo principal</t>
  </si>
  <si>
    <t>Saldo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</si>
</sst>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"/>
  <sheetViews>
    <sheetView tabSelected="1" workbookViewId="0">
      <selection activeCell="J13" sqref="J13"/>
    </sheetView>
  </sheetViews>
  <sheetFormatPr defaultRowHeight="15" x14ac:dyDescent="0.25"/>
  <cols>
    <col min="1" max="2" width="10.7109375" bestFit="1" customWidth="1"/>
    <col min="3" max="3" width="13.7109375" customWidth="1"/>
    <col min="5" max="5" width="13.85546875" customWidth="1"/>
    <col min="10" max="10" width="15.42578125" customWidth="1"/>
  </cols>
  <sheetData>
    <row r="2" spans="1:11" x14ac:dyDescent="0.25">
      <c r="A2" t="s">
        <v>6</v>
      </c>
      <c r="B2" t="s">
        <v>7</v>
      </c>
      <c r="C2" t="s">
        <v>8</v>
      </c>
    </row>
    <row r="3" spans="1:11" x14ac:dyDescent="0.25">
      <c r="A3">
        <v>119661901</v>
      </c>
      <c r="B3" s="1">
        <v>39727</v>
      </c>
      <c r="C3">
        <v>1988.16</v>
      </c>
    </row>
    <row r="5" spans="1:11" x14ac:dyDescent="0.25">
      <c r="B5" t="s">
        <v>3</v>
      </c>
      <c r="C5" t="s">
        <v>4</v>
      </c>
      <c r="D5" t="s">
        <v>11</v>
      </c>
      <c r="E5" t="s">
        <v>12</v>
      </c>
      <c r="F5" t="s">
        <v>5</v>
      </c>
      <c r="G5" t="s">
        <v>10</v>
      </c>
      <c r="H5" t="s">
        <v>0</v>
      </c>
      <c r="I5" t="s">
        <v>9</v>
      </c>
      <c r="J5" t="s">
        <v>13</v>
      </c>
      <c r="K5" t="s">
        <v>14</v>
      </c>
    </row>
    <row r="6" spans="1:11" x14ac:dyDescent="0.25">
      <c r="J6">
        <v>1988.16</v>
      </c>
      <c r="K6">
        <v>1988.16</v>
      </c>
    </row>
    <row r="7" spans="1:11" x14ac:dyDescent="0.25">
      <c r="A7" t="s">
        <v>1</v>
      </c>
      <c r="B7" s="1">
        <v>39765</v>
      </c>
      <c r="C7">
        <f>B7-B3</f>
        <v>38</v>
      </c>
      <c r="D7">
        <f>(5/100+1)^(1/31)</f>
        <v>1.0015751154568036</v>
      </c>
      <c r="E7">
        <f>(D7^C7)-1</f>
        <v>6.1631948248067614E-2</v>
      </c>
      <c r="F7">
        <f>C3</f>
        <v>1988.16</v>
      </c>
      <c r="G7">
        <f>F7*E7</f>
        <v>122.53417422887811</v>
      </c>
      <c r="H7">
        <v>0</v>
      </c>
      <c r="I7">
        <f>1200-H7</f>
        <v>1200</v>
      </c>
      <c r="J7">
        <f>F7-I7</f>
        <v>788.16000000000008</v>
      </c>
      <c r="K7">
        <f>K6+G7-H7-I7</f>
        <v>910.69417422887818</v>
      </c>
    </row>
    <row r="8" spans="1:11" x14ac:dyDescent="0.25">
      <c r="A8" t="s">
        <v>2</v>
      </c>
      <c r="B8" s="1">
        <v>39783</v>
      </c>
      <c r="C8">
        <f>B8-B3</f>
        <v>56</v>
      </c>
      <c r="D8">
        <f>(5/100+1)^(1/31)</f>
        <v>1.0015751154568036</v>
      </c>
      <c r="E8">
        <f>(D8^C8)-1</f>
        <v>9.2137811926286783E-2</v>
      </c>
      <c r="F8">
        <f>C3-I7</f>
        <v>788.16000000000008</v>
      </c>
      <c r="G8">
        <f>F8*E8</f>
        <v>72.619337847822194</v>
      </c>
      <c r="H8">
        <v>111.34</v>
      </c>
      <c r="I8">
        <f>899.5 -H8</f>
        <v>788.16</v>
      </c>
      <c r="J8">
        <f>F8-I8</f>
        <v>0</v>
      </c>
      <c r="K8">
        <f>K7+G8-H8-I8</f>
        <v>83.813512076700363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informix</dc:creator>
  <cp:lastModifiedBy>informix</cp:lastModifiedBy>
  <dcterms:created xsi:type="dcterms:W3CDTF">2015-06-15T16:48:55Z</dcterms:created>
  <dcterms:modified xsi:type="dcterms:W3CDTF">2015-06-15T17:57:34Z</dcterms:modified>
</cp:coreProperties>
</file>