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368440d0dbbdb8/Desktop/Career Foundry- Data Analyst/Data Immersion/Preparing and Analyzing Data/WEEK 8/"/>
    </mc:Choice>
  </mc:AlternateContent>
  <xr:revisionPtr revIDLastSave="793" documentId="11_F25DC773A252ABDACC104840911E42845ADE58F2" xr6:coauthVersionLast="47" xr6:coauthVersionMax="47" xr10:uidLastSave="{9F255294-2741-4192-88B0-E085CF6C4E5C}"/>
  <bookViews>
    <workbookView xWindow="28680" yWindow="-120" windowWidth="29040" windowHeight="15720" activeTab="1" xr2:uid="{00000000-000D-0000-FFFF-FFFF00000000}"/>
  </bookViews>
  <sheets>
    <sheet name="Integrated Data Set" sheetId="2" r:id="rId1"/>
    <sheet name="Reserach Hyphotesis Data Set" sheetId="4" r:id="rId2"/>
    <sheet name="Inferential Statistics" sheetId="1" r:id="rId3"/>
    <sheet name="Statistical Test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P7" i="6"/>
  <c r="P8" i="6"/>
  <c r="P11" i="6"/>
  <c r="P5" i="6"/>
  <c r="K26" i="6"/>
  <c r="K51" i="6"/>
  <c r="K19" i="6"/>
  <c r="K34" i="6"/>
  <c r="K4" i="6"/>
  <c r="K25" i="6"/>
  <c r="K32" i="6"/>
  <c r="K48" i="6"/>
  <c r="K52" i="6"/>
  <c r="K7" i="6"/>
  <c r="K12" i="6"/>
  <c r="K43" i="6"/>
  <c r="K42" i="6"/>
  <c r="K8" i="6"/>
  <c r="K18" i="6"/>
  <c r="K33" i="6"/>
  <c r="K36" i="6"/>
  <c r="K29" i="6"/>
  <c r="K28" i="6"/>
  <c r="K44" i="6"/>
  <c r="K22" i="6"/>
  <c r="K17" i="6"/>
  <c r="K11" i="6"/>
  <c r="K24" i="6"/>
  <c r="K35" i="6"/>
  <c r="K21" i="6"/>
  <c r="K47" i="6"/>
  <c r="K40" i="6"/>
  <c r="K38" i="6"/>
  <c r="K45" i="6"/>
  <c r="K14" i="6"/>
  <c r="K39" i="6"/>
  <c r="K6" i="6"/>
  <c r="K13" i="6"/>
  <c r="K50" i="6"/>
  <c r="K10" i="6"/>
  <c r="K31" i="6"/>
  <c r="K30" i="6"/>
  <c r="K9" i="6"/>
  <c r="K46" i="6"/>
  <c r="K27" i="6"/>
  <c r="K49" i="6"/>
  <c r="K20" i="6"/>
  <c r="K5" i="6"/>
  <c r="K37" i="6"/>
  <c r="K53" i="6"/>
  <c r="K15" i="6"/>
  <c r="K16" i="6"/>
  <c r="K41" i="6"/>
  <c r="K23" i="6"/>
  <c r="K54" i="6"/>
  <c r="P4" i="6" l="1"/>
  <c r="P6" i="6" s="1"/>
  <c r="P10" i="6" l="1"/>
  <c r="W463" i="2" l="1"/>
  <c r="AH463" i="2" s="1"/>
  <c r="V463" i="2"/>
  <c r="AG463" i="2" s="1"/>
  <c r="U463" i="2"/>
  <c r="AF463" i="2" s="1"/>
  <c r="T463" i="2"/>
  <c r="AE463" i="2" s="1"/>
  <c r="S463" i="2"/>
  <c r="AD463" i="2" s="1"/>
  <c r="R463" i="2"/>
  <c r="AC463" i="2" s="1"/>
  <c r="Q463" i="2"/>
  <c r="AB463" i="2" s="1"/>
  <c r="P463" i="2"/>
  <c r="AA463" i="2" s="1"/>
  <c r="O463" i="2"/>
  <c r="Z463" i="2" s="1"/>
  <c r="N463" i="2"/>
  <c r="Y463" i="2" s="1"/>
  <c r="M463" i="2"/>
  <c r="X463" i="2" s="1"/>
  <c r="W462" i="2"/>
  <c r="AH462" i="2" s="1"/>
  <c r="V462" i="2"/>
  <c r="AG462" i="2" s="1"/>
  <c r="U462" i="2"/>
  <c r="AF462" i="2" s="1"/>
  <c r="T462" i="2"/>
  <c r="AE462" i="2" s="1"/>
  <c r="S462" i="2"/>
  <c r="AD462" i="2" s="1"/>
  <c r="R462" i="2"/>
  <c r="AC462" i="2" s="1"/>
  <c r="Q462" i="2"/>
  <c r="AB462" i="2" s="1"/>
  <c r="P462" i="2"/>
  <c r="AA462" i="2" s="1"/>
  <c r="O462" i="2"/>
  <c r="Z462" i="2" s="1"/>
  <c r="N462" i="2"/>
  <c r="Y462" i="2" s="1"/>
  <c r="M462" i="2"/>
  <c r="X462" i="2" s="1"/>
  <c r="W461" i="2"/>
  <c r="AH461" i="2" s="1"/>
  <c r="V461" i="2"/>
  <c r="AG461" i="2" s="1"/>
  <c r="U461" i="2"/>
  <c r="AF461" i="2" s="1"/>
  <c r="T461" i="2"/>
  <c r="AE461" i="2" s="1"/>
  <c r="S461" i="2"/>
  <c r="AD461" i="2" s="1"/>
  <c r="R461" i="2"/>
  <c r="AC461" i="2" s="1"/>
  <c r="Q461" i="2"/>
  <c r="AB461" i="2" s="1"/>
  <c r="P461" i="2"/>
  <c r="AA461" i="2" s="1"/>
  <c r="O461" i="2"/>
  <c r="Z461" i="2" s="1"/>
  <c r="N461" i="2"/>
  <c r="Y461" i="2" s="1"/>
  <c r="M461" i="2"/>
  <c r="X461" i="2" s="1"/>
  <c r="X460" i="2"/>
  <c r="W460" i="2"/>
  <c r="AH460" i="2" s="1"/>
  <c r="V460" i="2"/>
  <c r="AG460" i="2" s="1"/>
  <c r="U460" i="2"/>
  <c r="AF460" i="2" s="1"/>
  <c r="T460" i="2"/>
  <c r="AE460" i="2" s="1"/>
  <c r="S460" i="2"/>
  <c r="AD460" i="2" s="1"/>
  <c r="R460" i="2"/>
  <c r="AC460" i="2" s="1"/>
  <c r="Q460" i="2"/>
  <c r="AB460" i="2" s="1"/>
  <c r="P460" i="2"/>
  <c r="AA460" i="2" s="1"/>
  <c r="O460" i="2"/>
  <c r="Z460" i="2" s="1"/>
  <c r="N460" i="2"/>
  <c r="Y460" i="2" s="1"/>
  <c r="M460" i="2"/>
  <c r="W459" i="2"/>
  <c r="AH459" i="2" s="1"/>
  <c r="V459" i="2"/>
  <c r="AG459" i="2" s="1"/>
  <c r="U459" i="2"/>
  <c r="AF459" i="2" s="1"/>
  <c r="T459" i="2"/>
  <c r="AE459" i="2" s="1"/>
  <c r="S459" i="2"/>
  <c r="AD459" i="2" s="1"/>
  <c r="R459" i="2"/>
  <c r="AC459" i="2" s="1"/>
  <c r="Q459" i="2"/>
  <c r="AB459" i="2" s="1"/>
  <c r="P459" i="2"/>
  <c r="AA459" i="2" s="1"/>
  <c r="O459" i="2"/>
  <c r="Z459" i="2" s="1"/>
  <c r="N459" i="2"/>
  <c r="Y459" i="2" s="1"/>
  <c r="M459" i="2"/>
  <c r="X459" i="2" s="1"/>
  <c r="W458" i="2"/>
  <c r="AH458" i="2" s="1"/>
  <c r="V458" i="2"/>
  <c r="AG458" i="2" s="1"/>
  <c r="U458" i="2"/>
  <c r="AF458" i="2" s="1"/>
  <c r="T458" i="2"/>
  <c r="AE458" i="2" s="1"/>
  <c r="S458" i="2"/>
  <c r="AD458" i="2" s="1"/>
  <c r="R458" i="2"/>
  <c r="AC458" i="2" s="1"/>
  <c r="Q458" i="2"/>
  <c r="AB458" i="2" s="1"/>
  <c r="P458" i="2"/>
  <c r="AA458" i="2" s="1"/>
  <c r="O458" i="2"/>
  <c r="Z458" i="2" s="1"/>
  <c r="N458" i="2"/>
  <c r="Y458" i="2" s="1"/>
  <c r="M458" i="2"/>
  <c r="X458" i="2" s="1"/>
  <c r="W457" i="2"/>
  <c r="AH457" i="2" s="1"/>
  <c r="V457" i="2"/>
  <c r="AG457" i="2" s="1"/>
  <c r="U457" i="2"/>
  <c r="AF457" i="2" s="1"/>
  <c r="T457" i="2"/>
  <c r="AE457" i="2" s="1"/>
  <c r="S457" i="2"/>
  <c r="AD457" i="2" s="1"/>
  <c r="R457" i="2"/>
  <c r="AC457" i="2" s="1"/>
  <c r="Q457" i="2"/>
  <c r="AB457" i="2" s="1"/>
  <c r="P457" i="2"/>
  <c r="AA457" i="2" s="1"/>
  <c r="O457" i="2"/>
  <c r="Z457" i="2" s="1"/>
  <c r="N457" i="2"/>
  <c r="Y457" i="2" s="1"/>
  <c r="M457" i="2"/>
  <c r="X457" i="2" s="1"/>
  <c r="W456" i="2"/>
  <c r="AH456" i="2" s="1"/>
  <c r="V456" i="2"/>
  <c r="AG456" i="2" s="1"/>
  <c r="U456" i="2"/>
  <c r="AF456" i="2" s="1"/>
  <c r="T456" i="2"/>
  <c r="AE456" i="2" s="1"/>
  <c r="S456" i="2"/>
  <c r="AD456" i="2" s="1"/>
  <c r="R456" i="2"/>
  <c r="AC456" i="2" s="1"/>
  <c r="Q456" i="2"/>
  <c r="AB456" i="2" s="1"/>
  <c r="P456" i="2"/>
  <c r="AA456" i="2" s="1"/>
  <c r="O456" i="2"/>
  <c r="Z456" i="2" s="1"/>
  <c r="N456" i="2"/>
  <c r="Y456" i="2" s="1"/>
  <c r="M456" i="2"/>
  <c r="X456" i="2" s="1"/>
  <c r="W455" i="2"/>
  <c r="AH455" i="2" s="1"/>
  <c r="V455" i="2"/>
  <c r="AG455" i="2" s="1"/>
  <c r="U455" i="2"/>
  <c r="AF455" i="2" s="1"/>
  <c r="T455" i="2"/>
  <c r="AE455" i="2" s="1"/>
  <c r="S455" i="2"/>
  <c r="AD455" i="2" s="1"/>
  <c r="R455" i="2"/>
  <c r="AC455" i="2" s="1"/>
  <c r="Q455" i="2"/>
  <c r="AB455" i="2" s="1"/>
  <c r="P455" i="2"/>
  <c r="AA455" i="2" s="1"/>
  <c r="O455" i="2"/>
  <c r="Z455" i="2" s="1"/>
  <c r="N455" i="2"/>
  <c r="Y455" i="2" s="1"/>
  <c r="M455" i="2"/>
  <c r="X455" i="2" s="1"/>
  <c r="W454" i="2"/>
  <c r="AH454" i="2" s="1"/>
  <c r="V454" i="2"/>
  <c r="AG454" i="2" s="1"/>
  <c r="U454" i="2"/>
  <c r="AF454" i="2" s="1"/>
  <c r="T454" i="2"/>
  <c r="AE454" i="2" s="1"/>
  <c r="S454" i="2"/>
  <c r="AD454" i="2" s="1"/>
  <c r="R454" i="2"/>
  <c r="AC454" i="2" s="1"/>
  <c r="Q454" i="2"/>
  <c r="AB454" i="2" s="1"/>
  <c r="P454" i="2"/>
  <c r="AA454" i="2" s="1"/>
  <c r="O454" i="2"/>
  <c r="Z454" i="2" s="1"/>
  <c r="N454" i="2"/>
  <c r="Y454" i="2" s="1"/>
  <c r="M454" i="2"/>
  <c r="X454" i="2" s="1"/>
  <c r="W453" i="2"/>
  <c r="AH453" i="2" s="1"/>
  <c r="V453" i="2"/>
  <c r="AG453" i="2" s="1"/>
  <c r="U453" i="2"/>
  <c r="AF453" i="2" s="1"/>
  <c r="T453" i="2"/>
  <c r="AE453" i="2" s="1"/>
  <c r="S453" i="2"/>
  <c r="AD453" i="2" s="1"/>
  <c r="R453" i="2"/>
  <c r="AC453" i="2" s="1"/>
  <c r="Q453" i="2"/>
  <c r="AB453" i="2" s="1"/>
  <c r="P453" i="2"/>
  <c r="AA453" i="2" s="1"/>
  <c r="O453" i="2"/>
  <c r="Z453" i="2" s="1"/>
  <c r="N453" i="2"/>
  <c r="Y453" i="2" s="1"/>
  <c r="M453" i="2"/>
  <c r="X453" i="2" s="1"/>
  <c r="W452" i="2"/>
  <c r="AH452" i="2" s="1"/>
  <c r="V452" i="2"/>
  <c r="AG452" i="2" s="1"/>
  <c r="U452" i="2"/>
  <c r="AF452" i="2" s="1"/>
  <c r="T452" i="2"/>
  <c r="AE452" i="2" s="1"/>
  <c r="S452" i="2"/>
  <c r="AD452" i="2" s="1"/>
  <c r="R452" i="2"/>
  <c r="AC452" i="2" s="1"/>
  <c r="Q452" i="2"/>
  <c r="AB452" i="2" s="1"/>
  <c r="P452" i="2"/>
  <c r="AA452" i="2" s="1"/>
  <c r="O452" i="2"/>
  <c r="Z452" i="2" s="1"/>
  <c r="N452" i="2"/>
  <c r="Y452" i="2" s="1"/>
  <c r="M452" i="2"/>
  <c r="X452" i="2" s="1"/>
  <c r="W451" i="2"/>
  <c r="AH451" i="2" s="1"/>
  <c r="V451" i="2"/>
  <c r="AG451" i="2" s="1"/>
  <c r="U451" i="2"/>
  <c r="AF451" i="2" s="1"/>
  <c r="T451" i="2"/>
  <c r="AE451" i="2" s="1"/>
  <c r="S451" i="2"/>
  <c r="AD451" i="2" s="1"/>
  <c r="R451" i="2"/>
  <c r="AC451" i="2" s="1"/>
  <c r="Q451" i="2"/>
  <c r="AB451" i="2" s="1"/>
  <c r="P451" i="2"/>
  <c r="AA451" i="2" s="1"/>
  <c r="O451" i="2"/>
  <c r="Z451" i="2" s="1"/>
  <c r="N451" i="2"/>
  <c r="Y451" i="2" s="1"/>
  <c r="M451" i="2"/>
  <c r="X451" i="2" s="1"/>
  <c r="W450" i="2"/>
  <c r="AH450" i="2" s="1"/>
  <c r="V450" i="2"/>
  <c r="AG450" i="2" s="1"/>
  <c r="U450" i="2"/>
  <c r="AF450" i="2" s="1"/>
  <c r="T450" i="2"/>
  <c r="AE450" i="2" s="1"/>
  <c r="S450" i="2"/>
  <c r="AD450" i="2" s="1"/>
  <c r="R450" i="2"/>
  <c r="AC450" i="2" s="1"/>
  <c r="Q450" i="2"/>
  <c r="AB450" i="2" s="1"/>
  <c r="P450" i="2"/>
  <c r="AA450" i="2" s="1"/>
  <c r="O450" i="2"/>
  <c r="Z450" i="2" s="1"/>
  <c r="N450" i="2"/>
  <c r="Y450" i="2" s="1"/>
  <c r="M450" i="2"/>
  <c r="X450" i="2" s="1"/>
  <c r="AA449" i="2"/>
  <c r="Y449" i="2"/>
  <c r="W449" i="2"/>
  <c r="AH449" i="2" s="1"/>
  <c r="V449" i="2"/>
  <c r="AG449" i="2" s="1"/>
  <c r="U449" i="2"/>
  <c r="AF449" i="2" s="1"/>
  <c r="T449" i="2"/>
  <c r="AE449" i="2" s="1"/>
  <c r="S449" i="2"/>
  <c r="AD449" i="2" s="1"/>
  <c r="R449" i="2"/>
  <c r="AC449" i="2" s="1"/>
  <c r="Q449" i="2"/>
  <c r="AB449" i="2" s="1"/>
  <c r="P449" i="2"/>
  <c r="O449" i="2"/>
  <c r="Z449" i="2" s="1"/>
  <c r="N449" i="2"/>
  <c r="M449" i="2"/>
  <c r="X449" i="2" s="1"/>
  <c r="W448" i="2"/>
  <c r="AH448" i="2" s="1"/>
  <c r="V448" i="2"/>
  <c r="AG448" i="2" s="1"/>
  <c r="U448" i="2"/>
  <c r="AF448" i="2" s="1"/>
  <c r="T448" i="2"/>
  <c r="AE448" i="2" s="1"/>
  <c r="S448" i="2"/>
  <c r="AD448" i="2" s="1"/>
  <c r="R448" i="2"/>
  <c r="AC448" i="2" s="1"/>
  <c r="Q448" i="2"/>
  <c r="AB448" i="2" s="1"/>
  <c r="P448" i="2"/>
  <c r="AA448" i="2" s="1"/>
  <c r="O448" i="2"/>
  <c r="Z448" i="2" s="1"/>
  <c r="N448" i="2"/>
  <c r="Y448" i="2" s="1"/>
  <c r="M448" i="2"/>
  <c r="X448" i="2" s="1"/>
  <c r="W447" i="2"/>
  <c r="AH447" i="2" s="1"/>
  <c r="V447" i="2"/>
  <c r="AG447" i="2" s="1"/>
  <c r="U447" i="2"/>
  <c r="AF447" i="2" s="1"/>
  <c r="T447" i="2"/>
  <c r="AE447" i="2" s="1"/>
  <c r="S447" i="2"/>
  <c r="AD447" i="2" s="1"/>
  <c r="R447" i="2"/>
  <c r="AC447" i="2" s="1"/>
  <c r="Q447" i="2"/>
  <c r="AB447" i="2" s="1"/>
  <c r="P447" i="2"/>
  <c r="AA447" i="2" s="1"/>
  <c r="O447" i="2"/>
  <c r="Z447" i="2" s="1"/>
  <c r="N447" i="2"/>
  <c r="Y447" i="2" s="1"/>
  <c r="M447" i="2"/>
  <c r="X447" i="2" s="1"/>
  <c r="W446" i="2"/>
  <c r="AH446" i="2" s="1"/>
  <c r="V446" i="2"/>
  <c r="AG446" i="2" s="1"/>
  <c r="U446" i="2"/>
  <c r="AF446" i="2" s="1"/>
  <c r="T446" i="2"/>
  <c r="AE446" i="2" s="1"/>
  <c r="S446" i="2"/>
  <c r="AD446" i="2" s="1"/>
  <c r="R446" i="2"/>
  <c r="AC446" i="2" s="1"/>
  <c r="Q446" i="2"/>
  <c r="AB446" i="2" s="1"/>
  <c r="P446" i="2"/>
  <c r="AA446" i="2" s="1"/>
  <c r="O446" i="2"/>
  <c r="Z446" i="2" s="1"/>
  <c r="N446" i="2"/>
  <c r="Y446" i="2" s="1"/>
  <c r="M446" i="2"/>
  <c r="X446" i="2" s="1"/>
  <c r="W445" i="2"/>
  <c r="AH445" i="2" s="1"/>
  <c r="V445" i="2"/>
  <c r="AG445" i="2" s="1"/>
  <c r="U445" i="2"/>
  <c r="AF445" i="2" s="1"/>
  <c r="T445" i="2"/>
  <c r="AE445" i="2" s="1"/>
  <c r="S445" i="2"/>
  <c r="AD445" i="2" s="1"/>
  <c r="R445" i="2"/>
  <c r="AC445" i="2" s="1"/>
  <c r="Q445" i="2"/>
  <c r="AB445" i="2" s="1"/>
  <c r="P445" i="2"/>
  <c r="AA445" i="2" s="1"/>
  <c r="O445" i="2"/>
  <c r="Z445" i="2" s="1"/>
  <c r="N445" i="2"/>
  <c r="Y445" i="2" s="1"/>
  <c r="M445" i="2"/>
  <c r="X445" i="2" s="1"/>
  <c r="W444" i="2"/>
  <c r="AH444" i="2" s="1"/>
  <c r="V444" i="2"/>
  <c r="AG444" i="2" s="1"/>
  <c r="U444" i="2"/>
  <c r="AF444" i="2" s="1"/>
  <c r="T444" i="2"/>
  <c r="AE444" i="2" s="1"/>
  <c r="S444" i="2"/>
  <c r="AD444" i="2" s="1"/>
  <c r="R444" i="2"/>
  <c r="AC444" i="2" s="1"/>
  <c r="Q444" i="2"/>
  <c r="AB444" i="2" s="1"/>
  <c r="P444" i="2"/>
  <c r="AA444" i="2" s="1"/>
  <c r="O444" i="2"/>
  <c r="Z444" i="2" s="1"/>
  <c r="N444" i="2"/>
  <c r="Y444" i="2" s="1"/>
  <c r="M444" i="2"/>
  <c r="X444" i="2" s="1"/>
  <c r="W443" i="2"/>
  <c r="AH443" i="2" s="1"/>
  <c r="V443" i="2"/>
  <c r="AG443" i="2" s="1"/>
  <c r="U443" i="2"/>
  <c r="AF443" i="2" s="1"/>
  <c r="T443" i="2"/>
  <c r="AE443" i="2" s="1"/>
  <c r="S443" i="2"/>
  <c r="AD443" i="2" s="1"/>
  <c r="R443" i="2"/>
  <c r="AC443" i="2" s="1"/>
  <c r="Q443" i="2"/>
  <c r="AB443" i="2" s="1"/>
  <c r="P443" i="2"/>
  <c r="AA443" i="2" s="1"/>
  <c r="O443" i="2"/>
  <c r="Z443" i="2" s="1"/>
  <c r="N443" i="2"/>
  <c r="Y443" i="2" s="1"/>
  <c r="M443" i="2"/>
  <c r="X443" i="2" s="1"/>
  <c r="W442" i="2"/>
  <c r="AH442" i="2" s="1"/>
  <c r="V442" i="2"/>
  <c r="AG442" i="2" s="1"/>
  <c r="U442" i="2"/>
  <c r="AF442" i="2" s="1"/>
  <c r="T442" i="2"/>
  <c r="AE442" i="2" s="1"/>
  <c r="S442" i="2"/>
  <c r="AD442" i="2" s="1"/>
  <c r="R442" i="2"/>
  <c r="AC442" i="2" s="1"/>
  <c r="Q442" i="2"/>
  <c r="AB442" i="2" s="1"/>
  <c r="P442" i="2"/>
  <c r="AA442" i="2" s="1"/>
  <c r="O442" i="2"/>
  <c r="Z442" i="2" s="1"/>
  <c r="N442" i="2"/>
  <c r="Y442" i="2" s="1"/>
  <c r="M442" i="2"/>
  <c r="X442" i="2" s="1"/>
  <c r="W441" i="2"/>
  <c r="AH441" i="2" s="1"/>
  <c r="V441" i="2"/>
  <c r="AG441" i="2" s="1"/>
  <c r="U441" i="2"/>
  <c r="AF441" i="2" s="1"/>
  <c r="T441" i="2"/>
  <c r="AE441" i="2" s="1"/>
  <c r="S441" i="2"/>
  <c r="AD441" i="2" s="1"/>
  <c r="R441" i="2"/>
  <c r="AC441" i="2" s="1"/>
  <c r="Q441" i="2"/>
  <c r="AB441" i="2" s="1"/>
  <c r="P441" i="2"/>
  <c r="AA441" i="2" s="1"/>
  <c r="O441" i="2"/>
  <c r="Z441" i="2" s="1"/>
  <c r="N441" i="2"/>
  <c r="Y441" i="2" s="1"/>
  <c r="M441" i="2"/>
  <c r="X441" i="2" s="1"/>
  <c r="W440" i="2"/>
  <c r="AH440" i="2" s="1"/>
  <c r="V440" i="2"/>
  <c r="AG440" i="2" s="1"/>
  <c r="U440" i="2"/>
  <c r="AF440" i="2" s="1"/>
  <c r="T440" i="2"/>
  <c r="AE440" i="2" s="1"/>
  <c r="S440" i="2"/>
  <c r="AD440" i="2" s="1"/>
  <c r="R440" i="2"/>
  <c r="AC440" i="2" s="1"/>
  <c r="Q440" i="2"/>
  <c r="AB440" i="2" s="1"/>
  <c r="P440" i="2"/>
  <c r="AA440" i="2" s="1"/>
  <c r="O440" i="2"/>
  <c r="Z440" i="2" s="1"/>
  <c r="N440" i="2"/>
  <c r="Y440" i="2" s="1"/>
  <c r="M440" i="2"/>
  <c r="X440" i="2" s="1"/>
  <c r="Z439" i="2"/>
  <c r="W439" i="2"/>
  <c r="AH439" i="2" s="1"/>
  <c r="V439" i="2"/>
  <c r="AG439" i="2" s="1"/>
  <c r="U439" i="2"/>
  <c r="AF439" i="2" s="1"/>
  <c r="T439" i="2"/>
  <c r="AE439" i="2" s="1"/>
  <c r="S439" i="2"/>
  <c r="AD439" i="2" s="1"/>
  <c r="R439" i="2"/>
  <c r="AC439" i="2" s="1"/>
  <c r="Q439" i="2"/>
  <c r="AB439" i="2" s="1"/>
  <c r="P439" i="2"/>
  <c r="AA439" i="2" s="1"/>
  <c r="O439" i="2"/>
  <c r="N439" i="2"/>
  <c r="Y439" i="2" s="1"/>
  <c r="M439" i="2"/>
  <c r="X439" i="2" s="1"/>
  <c r="W438" i="2"/>
  <c r="AH438" i="2" s="1"/>
  <c r="V438" i="2"/>
  <c r="AG438" i="2" s="1"/>
  <c r="U438" i="2"/>
  <c r="AF438" i="2" s="1"/>
  <c r="T438" i="2"/>
  <c r="AE438" i="2" s="1"/>
  <c r="S438" i="2"/>
  <c r="AD438" i="2" s="1"/>
  <c r="R438" i="2"/>
  <c r="AC438" i="2" s="1"/>
  <c r="Q438" i="2"/>
  <c r="AB438" i="2" s="1"/>
  <c r="P438" i="2"/>
  <c r="AA438" i="2" s="1"/>
  <c r="O438" i="2"/>
  <c r="Z438" i="2" s="1"/>
  <c r="N438" i="2"/>
  <c r="Y438" i="2" s="1"/>
  <c r="M438" i="2"/>
  <c r="X438" i="2" s="1"/>
  <c r="AB437" i="2"/>
  <c r="Y437" i="2"/>
  <c r="W437" i="2"/>
  <c r="AH437" i="2" s="1"/>
  <c r="V437" i="2"/>
  <c r="AG437" i="2" s="1"/>
  <c r="U437" i="2"/>
  <c r="AF437" i="2" s="1"/>
  <c r="T437" i="2"/>
  <c r="AE437" i="2" s="1"/>
  <c r="S437" i="2"/>
  <c r="AD437" i="2" s="1"/>
  <c r="R437" i="2"/>
  <c r="AC437" i="2" s="1"/>
  <c r="Q437" i="2"/>
  <c r="P437" i="2"/>
  <c r="AA437" i="2" s="1"/>
  <c r="O437" i="2"/>
  <c r="Z437" i="2" s="1"/>
  <c r="N437" i="2"/>
  <c r="M437" i="2"/>
  <c r="X437" i="2" s="1"/>
  <c r="W436" i="2"/>
  <c r="AH436" i="2" s="1"/>
  <c r="V436" i="2"/>
  <c r="AG436" i="2" s="1"/>
  <c r="U436" i="2"/>
  <c r="AF436" i="2" s="1"/>
  <c r="T436" i="2"/>
  <c r="AE436" i="2" s="1"/>
  <c r="S436" i="2"/>
  <c r="AD436" i="2" s="1"/>
  <c r="R436" i="2"/>
  <c r="AC436" i="2" s="1"/>
  <c r="Q436" i="2"/>
  <c r="AB436" i="2" s="1"/>
  <c r="P436" i="2"/>
  <c r="AA436" i="2" s="1"/>
  <c r="O436" i="2"/>
  <c r="Z436" i="2" s="1"/>
  <c r="N436" i="2"/>
  <c r="Y436" i="2" s="1"/>
  <c r="M436" i="2"/>
  <c r="X436" i="2" s="1"/>
  <c r="W435" i="2"/>
  <c r="AH435" i="2" s="1"/>
  <c r="V435" i="2"/>
  <c r="AG435" i="2" s="1"/>
  <c r="U435" i="2"/>
  <c r="AF435" i="2" s="1"/>
  <c r="T435" i="2"/>
  <c r="AE435" i="2" s="1"/>
  <c r="S435" i="2"/>
  <c r="AD435" i="2" s="1"/>
  <c r="R435" i="2"/>
  <c r="AC435" i="2" s="1"/>
  <c r="Q435" i="2"/>
  <c r="AB435" i="2" s="1"/>
  <c r="P435" i="2"/>
  <c r="AA435" i="2" s="1"/>
  <c r="O435" i="2"/>
  <c r="Z435" i="2" s="1"/>
  <c r="N435" i="2"/>
  <c r="Y435" i="2" s="1"/>
  <c r="M435" i="2"/>
  <c r="X435" i="2" s="1"/>
  <c r="AE434" i="2"/>
  <c r="AC434" i="2"/>
  <c r="Z434" i="2"/>
  <c r="X434" i="2"/>
  <c r="W434" i="2"/>
  <c r="AH434" i="2" s="1"/>
  <c r="V434" i="2"/>
  <c r="AG434" i="2" s="1"/>
  <c r="U434" i="2"/>
  <c r="AF434" i="2" s="1"/>
  <c r="T434" i="2"/>
  <c r="S434" i="2"/>
  <c r="AD434" i="2" s="1"/>
  <c r="R434" i="2"/>
  <c r="Q434" i="2"/>
  <c r="AB434" i="2" s="1"/>
  <c r="P434" i="2"/>
  <c r="AA434" i="2" s="1"/>
  <c r="O434" i="2"/>
  <c r="N434" i="2"/>
  <c r="Y434" i="2" s="1"/>
  <c r="M434" i="2"/>
  <c r="X433" i="2"/>
  <c r="W433" i="2"/>
  <c r="AH433" i="2" s="1"/>
  <c r="V433" i="2"/>
  <c r="AG433" i="2" s="1"/>
  <c r="U433" i="2"/>
  <c r="AF433" i="2" s="1"/>
  <c r="T433" i="2"/>
  <c r="AE433" i="2" s="1"/>
  <c r="S433" i="2"/>
  <c r="AD433" i="2" s="1"/>
  <c r="R433" i="2"/>
  <c r="AC433" i="2" s="1"/>
  <c r="Q433" i="2"/>
  <c r="AB433" i="2" s="1"/>
  <c r="P433" i="2"/>
  <c r="AA433" i="2" s="1"/>
  <c r="O433" i="2"/>
  <c r="Z433" i="2" s="1"/>
  <c r="N433" i="2"/>
  <c r="Y433" i="2" s="1"/>
  <c r="M433" i="2"/>
  <c r="W432" i="2"/>
  <c r="AH432" i="2" s="1"/>
  <c r="V432" i="2"/>
  <c r="AG432" i="2" s="1"/>
  <c r="U432" i="2"/>
  <c r="AF432" i="2" s="1"/>
  <c r="T432" i="2"/>
  <c r="AE432" i="2" s="1"/>
  <c r="S432" i="2"/>
  <c r="AD432" i="2" s="1"/>
  <c r="R432" i="2"/>
  <c r="AC432" i="2" s="1"/>
  <c r="Q432" i="2"/>
  <c r="AB432" i="2" s="1"/>
  <c r="P432" i="2"/>
  <c r="AA432" i="2" s="1"/>
  <c r="O432" i="2"/>
  <c r="Z432" i="2" s="1"/>
  <c r="N432" i="2"/>
  <c r="Y432" i="2" s="1"/>
  <c r="M432" i="2"/>
  <c r="X432" i="2" s="1"/>
  <c r="W431" i="2"/>
  <c r="AH431" i="2" s="1"/>
  <c r="V431" i="2"/>
  <c r="AG431" i="2" s="1"/>
  <c r="U431" i="2"/>
  <c r="AF431" i="2" s="1"/>
  <c r="T431" i="2"/>
  <c r="AE431" i="2" s="1"/>
  <c r="S431" i="2"/>
  <c r="AD431" i="2" s="1"/>
  <c r="R431" i="2"/>
  <c r="AC431" i="2" s="1"/>
  <c r="Q431" i="2"/>
  <c r="AB431" i="2" s="1"/>
  <c r="P431" i="2"/>
  <c r="AA431" i="2" s="1"/>
  <c r="O431" i="2"/>
  <c r="Z431" i="2" s="1"/>
  <c r="N431" i="2"/>
  <c r="Y431" i="2" s="1"/>
  <c r="M431" i="2"/>
  <c r="X431" i="2" s="1"/>
  <c r="W430" i="2"/>
  <c r="AH430" i="2" s="1"/>
  <c r="V430" i="2"/>
  <c r="AG430" i="2" s="1"/>
  <c r="U430" i="2"/>
  <c r="AF430" i="2" s="1"/>
  <c r="T430" i="2"/>
  <c r="AE430" i="2" s="1"/>
  <c r="S430" i="2"/>
  <c r="AD430" i="2" s="1"/>
  <c r="R430" i="2"/>
  <c r="AC430" i="2" s="1"/>
  <c r="Q430" i="2"/>
  <c r="AB430" i="2" s="1"/>
  <c r="P430" i="2"/>
  <c r="AA430" i="2" s="1"/>
  <c r="O430" i="2"/>
  <c r="Z430" i="2" s="1"/>
  <c r="N430" i="2"/>
  <c r="Y430" i="2" s="1"/>
  <c r="M430" i="2"/>
  <c r="X430" i="2" s="1"/>
  <c r="AA429" i="2"/>
  <c r="W429" i="2"/>
  <c r="AH429" i="2" s="1"/>
  <c r="V429" i="2"/>
  <c r="AG429" i="2" s="1"/>
  <c r="U429" i="2"/>
  <c r="AF429" i="2" s="1"/>
  <c r="T429" i="2"/>
  <c r="AE429" i="2" s="1"/>
  <c r="S429" i="2"/>
  <c r="AD429" i="2" s="1"/>
  <c r="R429" i="2"/>
  <c r="AC429" i="2" s="1"/>
  <c r="Q429" i="2"/>
  <c r="AB429" i="2" s="1"/>
  <c r="P429" i="2"/>
  <c r="O429" i="2"/>
  <c r="Z429" i="2" s="1"/>
  <c r="N429" i="2"/>
  <c r="Y429" i="2" s="1"/>
  <c r="M429" i="2"/>
  <c r="X429" i="2" s="1"/>
  <c r="W428" i="2"/>
  <c r="AH428" i="2" s="1"/>
  <c r="V428" i="2"/>
  <c r="AG428" i="2" s="1"/>
  <c r="U428" i="2"/>
  <c r="AF428" i="2" s="1"/>
  <c r="T428" i="2"/>
  <c r="AE428" i="2" s="1"/>
  <c r="S428" i="2"/>
  <c r="AD428" i="2" s="1"/>
  <c r="R428" i="2"/>
  <c r="AC428" i="2" s="1"/>
  <c r="Q428" i="2"/>
  <c r="AB428" i="2" s="1"/>
  <c r="P428" i="2"/>
  <c r="AA428" i="2" s="1"/>
  <c r="O428" i="2"/>
  <c r="Z428" i="2" s="1"/>
  <c r="N428" i="2"/>
  <c r="Y428" i="2" s="1"/>
  <c r="M428" i="2"/>
  <c r="X428" i="2" s="1"/>
  <c r="W427" i="2"/>
  <c r="AH427" i="2" s="1"/>
  <c r="V427" i="2"/>
  <c r="AG427" i="2" s="1"/>
  <c r="U427" i="2"/>
  <c r="AF427" i="2" s="1"/>
  <c r="T427" i="2"/>
  <c r="AE427" i="2" s="1"/>
  <c r="S427" i="2"/>
  <c r="AD427" i="2" s="1"/>
  <c r="R427" i="2"/>
  <c r="AC427" i="2" s="1"/>
  <c r="Q427" i="2"/>
  <c r="AB427" i="2" s="1"/>
  <c r="P427" i="2"/>
  <c r="AA427" i="2" s="1"/>
  <c r="O427" i="2"/>
  <c r="Z427" i="2" s="1"/>
  <c r="N427" i="2"/>
  <c r="Y427" i="2" s="1"/>
  <c r="M427" i="2"/>
  <c r="X427" i="2" s="1"/>
  <c r="Z426" i="2"/>
  <c r="W426" i="2"/>
  <c r="AH426" i="2" s="1"/>
  <c r="V426" i="2"/>
  <c r="AG426" i="2" s="1"/>
  <c r="U426" i="2"/>
  <c r="AF426" i="2" s="1"/>
  <c r="T426" i="2"/>
  <c r="AE426" i="2" s="1"/>
  <c r="S426" i="2"/>
  <c r="AD426" i="2" s="1"/>
  <c r="R426" i="2"/>
  <c r="AC426" i="2" s="1"/>
  <c r="Q426" i="2"/>
  <c r="AB426" i="2" s="1"/>
  <c r="P426" i="2"/>
  <c r="AA426" i="2" s="1"/>
  <c r="O426" i="2"/>
  <c r="N426" i="2"/>
  <c r="Y426" i="2" s="1"/>
  <c r="M426" i="2"/>
  <c r="X426" i="2" s="1"/>
  <c r="W425" i="2"/>
  <c r="AH425" i="2" s="1"/>
  <c r="V425" i="2"/>
  <c r="AG425" i="2" s="1"/>
  <c r="U425" i="2"/>
  <c r="AF425" i="2" s="1"/>
  <c r="T425" i="2"/>
  <c r="AE425" i="2" s="1"/>
  <c r="S425" i="2"/>
  <c r="AD425" i="2" s="1"/>
  <c r="R425" i="2"/>
  <c r="AC425" i="2" s="1"/>
  <c r="Q425" i="2"/>
  <c r="AB425" i="2" s="1"/>
  <c r="P425" i="2"/>
  <c r="AA425" i="2" s="1"/>
  <c r="O425" i="2"/>
  <c r="Z425" i="2" s="1"/>
  <c r="N425" i="2"/>
  <c r="Y425" i="2" s="1"/>
  <c r="M425" i="2"/>
  <c r="X425" i="2" s="1"/>
  <c r="W424" i="2"/>
  <c r="AH424" i="2" s="1"/>
  <c r="V424" i="2"/>
  <c r="AG424" i="2" s="1"/>
  <c r="U424" i="2"/>
  <c r="AF424" i="2" s="1"/>
  <c r="T424" i="2"/>
  <c r="AE424" i="2" s="1"/>
  <c r="S424" i="2"/>
  <c r="AD424" i="2" s="1"/>
  <c r="R424" i="2"/>
  <c r="AC424" i="2" s="1"/>
  <c r="Q424" i="2"/>
  <c r="AB424" i="2" s="1"/>
  <c r="P424" i="2"/>
  <c r="AA424" i="2" s="1"/>
  <c r="O424" i="2"/>
  <c r="Z424" i="2" s="1"/>
  <c r="N424" i="2"/>
  <c r="Y424" i="2" s="1"/>
  <c r="M424" i="2"/>
  <c r="X424" i="2" s="1"/>
  <c r="W423" i="2"/>
  <c r="AH423" i="2" s="1"/>
  <c r="V423" i="2"/>
  <c r="AG423" i="2" s="1"/>
  <c r="U423" i="2"/>
  <c r="AF423" i="2" s="1"/>
  <c r="T423" i="2"/>
  <c r="AE423" i="2" s="1"/>
  <c r="S423" i="2"/>
  <c r="AD423" i="2" s="1"/>
  <c r="R423" i="2"/>
  <c r="AC423" i="2" s="1"/>
  <c r="Q423" i="2"/>
  <c r="AB423" i="2" s="1"/>
  <c r="P423" i="2"/>
  <c r="AA423" i="2" s="1"/>
  <c r="O423" i="2"/>
  <c r="Z423" i="2" s="1"/>
  <c r="N423" i="2"/>
  <c r="Y423" i="2" s="1"/>
  <c r="M423" i="2"/>
  <c r="X423" i="2" s="1"/>
  <c r="W422" i="2"/>
  <c r="AH422" i="2" s="1"/>
  <c r="V422" i="2"/>
  <c r="AG422" i="2" s="1"/>
  <c r="U422" i="2"/>
  <c r="AF422" i="2" s="1"/>
  <c r="T422" i="2"/>
  <c r="AE422" i="2" s="1"/>
  <c r="S422" i="2"/>
  <c r="AD422" i="2" s="1"/>
  <c r="R422" i="2"/>
  <c r="AC422" i="2" s="1"/>
  <c r="Q422" i="2"/>
  <c r="AB422" i="2" s="1"/>
  <c r="P422" i="2"/>
  <c r="AA422" i="2" s="1"/>
  <c r="O422" i="2"/>
  <c r="Z422" i="2" s="1"/>
  <c r="N422" i="2"/>
  <c r="Y422" i="2" s="1"/>
  <c r="M422" i="2"/>
  <c r="X422" i="2" s="1"/>
  <c r="W421" i="2"/>
  <c r="AH421" i="2" s="1"/>
  <c r="V421" i="2"/>
  <c r="AG421" i="2" s="1"/>
  <c r="U421" i="2"/>
  <c r="AF421" i="2" s="1"/>
  <c r="T421" i="2"/>
  <c r="AE421" i="2" s="1"/>
  <c r="S421" i="2"/>
  <c r="AD421" i="2" s="1"/>
  <c r="R421" i="2"/>
  <c r="AC421" i="2" s="1"/>
  <c r="Q421" i="2"/>
  <c r="AB421" i="2" s="1"/>
  <c r="P421" i="2"/>
  <c r="AA421" i="2" s="1"/>
  <c r="O421" i="2"/>
  <c r="Z421" i="2" s="1"/>
  <c r="N421" i="2"/>
  <c r="Y421" i="2" s="1"/>
  <c r="M421" i="2"/>
  <c r="X421" i="2" s="1"/>
  <c r="W420" i="2"/>
  <c r="AH420" i="2" s="1"/>
  <c r="V420" i="2"/>
  <c r="AG420" i="2" s="1"/>
  <c r="U420" i="2"/>
  <c r="AF420" i="2" s="1"/>
  <c r="T420" i="2"/>
  <c r="AE420" i="2" s="1"/>
  <c r="S420" i="2"/>
  <c r="AD420" i="2" s="1"/>
  <c r="R420" i="2"/>
  <c r="AC420" i="2" s="1"/>
  <c r="Q420" i="2"/>
  <c r="AB420" i="2" s="1"/>
  <c r="P420" i="2"/>
  <c r="AA420" i="2" s="1"/>
  <c r="O420" i="2"/>
  <c r="Z420" i="2" s="1"/>
  <c r="N420" i="2"/>
  <c r="Y420" i="2" s="1"/>
  <c r="M420" i="2"/>
  <c r="X420" i="2" s="1"/>
  <c r="W419" i="2"/>
  <c r="AH419" i="2" s="1"/>
  <c r="V419" i="2"/>
  <c r="AG419" i="2" s="1"/>
  <c r="U419" i="2"/>
  <c r="AF419" i="2" s="1"/>
  <c r="T419" i="2"/>
  <c r="AE419" i="2" s="1"/>
  <c r="S419" i="2"/>
  <c r="AD419" i="2" s="1"/>
  <c r="R419" i="2"/>
  <c r="AC419" i="2" s="1"/>
  <c r="Q419" i="2"/>
  <c r="AB419" i="2" s="1"/>
  <c r="P419" i="2"/>
  <c r="AA419" i="2" s="1"/>
  <c r="O419" i="2"/>
  <c r="Z419" i="2" s="1"/>
  <c r="N419" i="2"/>
  <c r="Y419" i="2" s="1"/>
  <c r="M419" i="2"/>
  <c r="X419" i="2" s="1"/>
  <c r="W418" i="2"/>
  <c r="AH418" i="2" s="1"/>
  <c r="V418" i="2"/>
  <c r="AG418" i="2" s="1"/>
  <c r="U418" i="2"/>
  <c r="AF418" i="2" s="1"/>
  <c r="T418" i="2"/>
  <c r="AE418" i="2" s="1"/>
  <c r="S418" i="2"/>
  <c r="AD418" i="2" s="1"/>
  <c r="R418" i="2"/>
  <c r="AC418" i="2" s="1"/>
  <c r="Q418" i="2"/>
  <c r="AB418" i="2" s="1"/>
  <c r="P418" i="2"/>
  <c r="AA418" i="2" s="1"/>
  <c r="O418" i="2"/>
  <c r="Z418" i="2" s="1"/>
  <c r="N418" i="2"/>
  <c r="Y418" i="2" s="1"/>
  <c r="M418" i="2"/>
  <c r="X418" i="2" s="1"/>
  <c r="W417" i="2"/>
  <c r="AH417" i="2" s="1"/>
  <c r="V417" i="2"/>
  <c r="AG417" i="2" s="1"/>
  <c r="U417" i="2"/>
  <c r="AF417" i="2" s="1"/>
  <c r="T417" i="2"/>
  <c r="AE417" i="2" s="1"/>
  <c r="S417" i="2"/>
  <c r="AD417" i="2" s="1"/>
  <c r="R417" i="2"/>
  <c r="AC417" i="2" s="1"/>
  <c r="Q417" i="2"/>
  <c r="AB417" i="2" s="1"/>
  <c r="P417" i="2"/>
  <c r="AA417" i="2" s="1"/>
  <c r="O417" i="2"/>
  <c r="Z417" i="2" s="1"/>
  <c r="N417" i="2"/>
  <c r="Y417" i="2" s="1"/>
  <c r="M417" i="2"/>
  <c r="X417" i="2" s="1"/>
  <c r="W416" i="2"/>
  <c r="AH416" i="2" s="1"/>
  <c r="V416" i="2"/>
  <c r="AG416" i="2" s="1"/>
  <c r="U416" i="2"/>
  <c r="AF416" i="2" s="1"/>
  <c r="T416" i="2"/>
  <c r="AE416" i="2" s="1"/>
  <c r="S416" i="2"/>
  <c r="AD416" i="2" s="1"/>
  <c r="R416" i="2"/>
  <c r="AC416" i="2" s="1"/>
  <c r="Q416" i="2"/>
  <c r="AB416" i="2" s="1"/>
  <c r="P416" i="2"/>
  <c r="AA416" i="2" s="1"/>
  <c r="O416" i="2"/>
  <c r="Z416" i="2" s="1"/>
  <c r="N416" i="2"/>
  <c r="Y416" i="2" s="1"/>
  <c r="M416" i="2"/>
  <c r="X416" i="2" s="1"/>
  <c r="W415" i="2"/>
  <c r="AH415" i="2" s="1"/>
  <c r="V415" i="2"/>
  <c r="AG415" i="2" s="1"/>
  <c r="U415" i="2"/>
  <c r="AF415" i="2" s="1"/>
  <c r="T415" i="2"/>
  <c r="AE415" i="2" s="1"/>
  <c r="S415" i="2"/>
  <c r="AD415" i="2" s="1"/>
  <c r="R415" i="2"/>
  <c r="AC415" i="2" s="1"/>
  <c r="Q415" i="2"/>
  <c r="AB415" i="2" s="1"/>
  <c r="P415" i="2"/>
  <c r="AA415" i="2" s="1"/>
  <c r="O415" i="2"/>
  <c r="Z415" i="2" s="1"/>
  <c r="N415" i="2"/>
  <c r="Y415" i="2" s="1"/>
  <c r="M415" i="2"/>
  <c r="X415" i="2" s="1"/>
  <c r="W414" i="2"/>
  <c r="AH414" i="2" s="1"/>
  <c r="V414" i="2"/>
  <c r="AG414" i="2" s="1"/>
  <c r="U414" i="2"/>
  <c r="AF414" i="2" s="1"/>
  <c r="T414" i="2"/>
  <c r="AE414" i="2" s="1"/>
  <c r="S414" i="2"/>
  <c r="AD414" i="2" s="1"/>
  <c r="R414" i="2"/>
  <c r="AC414" i="2" s="1"/>
  <c r="Q414" i="2"/>
  <c r="AB414" i="2" s="1"/>
  <c r="P414" i="2"/>
  <c r="AA414" i="2" s="1"/>
  <c r="O414" i="2"/>
  <c r="Z414" i="2" s="1"/>
  <c r="N414" i="2"/>
  <c r="Y414" i="2" s="1"/>
  <c r="M414" i="2"/>
  <c r="X414" i="2" s="1"/>
  <c r="W413" i="2"/>
  <c r="AH413" i="2" s="1"/>
  <c r="V413" i="2"/>
  <c r="AG413" i="2" s="1"/>
  <c r="U413" i="2"/>
  <c r="AF413" i="2" s="1"/>
  <c r="T413" i="2"/>
  <c r="AE413" i="2" s="1"/>
  <c r="S413" i="2"/>
  <c r="AD413" i="2" s="1"/>
  <c r="R413" i="2"/>
  <c r="AC413" i="2" s="1"/>
  <c r="Q413" i="2"/>
  <c r="AB413" i="2" s="1"/>
  <c r="P413" i="2"/>
  <c r="AA413" i="2" s="1"/>
  <c r="O413" i="2"/>
  <c r="Z413" i="2" s="1"/>
  <c r="N413" i="2"/>
  <c r="Y413" i="2" s="1"/>
  <c r="M413" i="2"/>
  <c r="X413" i="2" s="1"/>
  <c r="Y412" i="2"/>
  <c r="W412" i="2"/>
  <c r="AH412" i="2" s="1"/>
  <c r="V412" i="2"/>
  <c r="AG412" i="2" s="1"/>
  <c r="U412" i="2"/>
  <c r="AF412" i="2" s="1"/>
  <c r="T412" i="2"/>
  <c r="AE412" i="2" s="1"/>
  <c r="S412" i="2"/>
  <c r="AD412" i="2" s="1"/>
  <c r="R412" i="2"/>
  <c r="AC412" i="2" s="1"/>
  <c r="Q412" i="2"/>
  <c r="AB412" i="2" s="1"/>
  <c r="P412" i="2"/>
  <c r="AA412" i="2" s="1"/>
  <c r="O412" i="2"/>
  <c r="Z412" i="2" s="1"/>
  <c r="N412" i="2"/>
  <c r="M412" i="2"/>
  <c r="X412" i="2" s="1"/>
  <c r="W411" i="2"/>
  <c r="AH411" i="2" s="1"/>
  <c r="V411" i="2"/>
  <c r="AG411" i="2" s="1"/>
  <c r="U411" i="2"/>
  <c r="AF411" i="2" s="1"/>
  <c r="T411" i="2"/>
  <c r="AE411" i="2" s="1"/>
  <c r="S411" i="2"/>
  <c r="AD411" i="2" s="1"/>
  <c r="R411" i="2"/>
  <c r="AC411" i="2" s="1"/>
  <c r="Q411" i="2"/>
  <c r="AB411" i="2" s="1"/>
  <c r="P411" i="2"/>
  <c r="AA411" i="2" s="1"/>
  <c r="O411" i="2"/>
  <c r="Z411" i="2" s="1"/>
  <c r="N411" i="2"/>
  <c r="Y411" i="2" s="1"/>
  <c r="M411" i="2"/>
  <c r="X411" i="2" s="1"/>
  <c r="W410" i="2"/>
  <c r="AH410" i="2" s="1"/>
  <c r="V410" i="2"/>
  <c r="AG410" i="2" s="1"/>
  <c r="U410" i="2"/>
  <c r="AF410" i="2" s="1"/>
  <c r="T410" i="2"/>
  <c r="AE410" i="2" s="1"/>
  <c r="S410" i="2"/>
  <c r="AD410" i="2" s="1"/>
  <c r="R410" i="2"/>
  <c r="AC410" i="2" s="1"/>
  <c r="Q410" i="2"/>
  <c r="AB410" i="2" s="1"/>
  <c r="P410" i="2"/>
  <c r="AA410" i="2" s="1"/>
  <c r="O410" i="2"/>
  <c r="Z410" i="2" s="1"/>
  <c r="N410" i="2"/>
  <c r="Y410" i="2" s="1"/>
  <c r="M410" i="2"/>
  <c r="X410" i="2" s="1"/>
  <c r="W409" i="2"/>
  <c r="AH409" i="2" s="1"/>
  <c r="V409" i="2"/>
  <c r="AG409" i="2" s="1"/>
  <c r="U409" i="2"/>
  <c r="AF409" i="2" s="1"/>
  <c r="T409" i="2"/>
  <c r="AE409" i="2" s="1"/>
  <c r="S409" i="2"/>
  <c r="AD409" i="2" s="1"/>
  <c r="R409" i="2"/>
  <c r="AC409" i="2" s="1"/>
  <c r="Q409" i="2"/>
  <c r="AB409" i="2" s="1"/>
  <c r="P409" i="2"/>
  <c r="AA409" i="2" s="1"/>
  <c r="O409" i="2"/>
  <c r="Z409" i="2" s="1"/>
  <c r="N409" i="2"/>
  <c r="Y409" i="2" s="1"/>
  <c r="M409" i="2"/>
  <c r="X409" i="2" s="1"/>
  <c r="W408" i="2"/>
  <c r="AH408" i="2" s="1"/>
  <c r="V408" i="2"/>
  <c r="AG408" i="2" s="1"/>
  <c r="U408" i="2"/>
  <c r="AF408" i="2" s="1"/>
  <c r="T408" i="2"/>
  <c r="AE408" i="2" s="1"/>
  <c r="S408" i="2"/>
  <c r="AD408" i="2" s="1"/>
  <c r="R408" i="2"/>
  <c r="AC408" i="2" s="1"/>
  <c r="Q408" i="2"/>
  <c r="AB408" i="2" s="1"/>
  <c r="P408" i="2"/>
  <c r="AA408" i="2" s="1"/>
  <c r="O408" i="2"/>
  <c r="Z408" i="2" s="1"/>
  <c r="N408" i="2"/>
  <c r="Y408" i="2" s="1"/>
  <c r="M408" i="2"/>
  <c r="X408" i="2" s="1"/>
  <c r="W407" i="2"/>
  <c r="AH407" i="2" s="1"/>
  <c r="V407" i="2"/>
  <c r="AG407" i="2" s="1"/>
  <c r="U407" i="2"/>
  <c r="AF407" i="2" s="1"/>
  <c r="T407" i="2"/>
  <c r="AE407" i="2" s="1"/>
  <c r="S407" i="2"/>
  <c r="AD407" i="2" s="1"/>
  <c r="R407" i="2"/>
  <c r="AC407" i="2" s="1"/>
  <c r="Q407" i="2"/>
  <c r="AB407" i="2" s="1"/>
  <c r="P407" i="2"/>
  <c r="AA407" i="2" s="1"/>
  <c r="O407" i="2"/>
  <c r="Z407" i="2" s="1"/>
  <c r="N407" i="2"/>
  <c r="Y407" i="2" s="1"/>
  <c r="M407" i="2"/>
  <c r="X407" i="2" s="1"/>
  <c r="W406" i="2"/>
  <c r="AH406" i="2" s="1"/>
  <c r="V406" i="2"/>
  <c r="AG406" i="2" s="1"/>
  <c r="U406" i="2"/>
  <c r="AF406" i="2" s="1"/>
  <c r="T406" i="2"/>
  <c r="AE406" i="2" s="1"/>
  <c r="S406" i="2"/>
  <c r="AD406" i="2" s="1"/>
  <c r="R406" i="2"/>
  <c r="AC406" i="2" s="1"/>
  <c r="Q406" i="2"/>
  <c r="AB406" i="2" s="1"/>
  <c r="P406" i="2"/>
  <c r="AA406" i="2" s="1"/>
  <c r="O406" i="2"/>
  <c r="Z406" i="2" s="1"/>
  <c r="N406" i="2"/>
  <c r="Y406" i="2" s="1"/>
  <c r="M406" i="2"/>
  <c r="X406" i="2" s="1"/>
  <c r="W405" i="2"/>
  <c r="AH405" i="2" s="1"/>
  <c r="V405" i="2"/>
  <c r="AG405" i="2" s="1"/>
  <c r="U405" i="2"/>
  <c r="AF405" i="2" s="1"/>
  <c r="T405" i="2"/>
  <c r="AE405" i="2" s="1"/>
  <c r="S405" i="2"/>
  <c r="AD405" i="2" s="1"/>
  <c r="R405" i="2"/>
  <c r="AC405" i="2" s="1"/>
  <c r="Q405" i="2"/>
  <c r="AB405" i="2" s="1"/>
  <c r="P405" i="2"/>
  <c r="AA405" i="2" s="1"/>
  <c r="O405" i="2"/>
  <c r="Z405" i="2" s="1"/>
  <c r="N405" i="2"/>
  <c r="Y405" i="2" s="1"/>
  <c r="M405" i="2"/>
  <c r="X405" i="2" s="1"/>
  <c r="W404" i="2"/>
  <c r="AH404" i="2" s="1"/>
  <c r="V404" i="2"/>
  <c r="AG404" i="2" s="1"/>
  <c r="U404" i="2"/>
  <c r="AF404" i="2" s="1"/>
  <c r="T404" i="2"/>
  <c r="AE404" i="2" s="1"/>
  <c r="S404" i="2"/>
  <c r="AD404" i="2" s="1"/>
  <c r="R404" i="2"/>
  <c r="AC404" i="2" s="1"/>
  <c r="Q404" i="2"/>
  <c r="AB404" i="2" s="1"/>
  <c r="P404" i="2"/>
  <c r="AA404" i="2" s="1"/>
  <c r="O404" i="2"/>
  <c r="Z404" i="2" s="1"/>
  <c r="N404" i="2"/>
  <c r="Y404" i="2" s="1"/>
  <c r="M404" i="2"/>
  <c r="X404" i="2" s="1"/>
  <c r="W403" i="2"/>
  <c r="AH403" i="2" s="1"/>
  <c r="V403" i="2"/>
  <c r="AG403" i="2" s="1"/>
  <c r="U403" i="2"/>
  <c r="AF403" i="2" s="1"/>
  <c r="T403" i="2"/>
  <c r="AE403" i="2" s="1"/>
  <c r="S403" i="2"/>
  <c r="AD403" i="2" s="1"/>
  <c r="R403" i="2"/>
  <c r="AC403" i="2" s="1"/>
  <c r="Q403" i="2"/>
  <c r="AB403" i="2" s="1"/>
  <c r="P403" i="2"/>
  <c r="AA403" i="2" s="1"/>
  <c r="O403" i="2"/>
  <c r="Z403" i="2" s="1"/>
  <c r="N403" i="2"/>
  <c r="Y403" i="2" s="1"/>
  <c r="M403" i="2"/>
  <c r="X403" i="2" s="1"/>
  <c r="Y402" i="2"/>
  <c r="W402" i="2"/>
  <c r="AH402" i="2" s="1"/>
  <c r="V402" i="2"/>
  <c r="AG402" i="2" s="1"/>
  <c r="U402" i="2"/>
  <c r="AF402" i="2" s="1"/>
  <c r="T402" i="2"/>
  <c r="AE402" i="2" s="1"/>
  <c r="S402" i="2"/>
  <c r="AD402" i="2" s="1"/>
  <c r="R402" i="2"/>
  <c r="AC402" i="2" s="1"/>
  <c r="Q402" i="2"/>
  <c r="AB402" i="2" s="1"/>
  <c r="P402" i="2"/>
  <c r="AA402" i="2" s="1"/>
  <c r="O402" i="2"/>
  <c r="Z402" i="2" s="1"/>
  <c r="N402" i="2"/>
  <c r="M402" i="2"/>
  <c r="X402" i="2" s="1"/>
  <c r="AC401" i="2"/>
  <c r="AB401" i="2"/>
  <c r="W401" i="2"/>
  <c r="AH401" i="2" s="1"/>
  <c r="V401" i="2"/>
  <c r="AG401" i="2" s="1"/>
  <c r="U401" i="2"/>
  <c r="AF401" i="2" s="1"/>
  <c r="T401" i="2"/>
  <c r="AE401" i="2" s="1"/>
  <c r="S401" i="2"/>
  <c r="AD401" i="2" s="1"/>
  <c r="R401" i="2"/>
  <c r="Q401" i="2"/>
  <c r="P401" i="2"/>
  <c r="AA401" i="2" s="1"/>
  <c r="O401" i="2"/>
  <c r="Z401" i="2" s="1"/>
  <c r="N401" i="2"/>
  <c r="Y401" i="2" s="1"/>
  <c r="M401" i="2"/>
  <c r="X401" i="2" s="1"/>
  <c r="W400" i="2"/>
  <c r="AH400" i="2" s="1"/>
  <c r="V400" i="2"/>
  <c r="AG400" i="2" s="1"/>
  <c r="U400" i="2"/>
  <c r="AF400" i="2" s="1"/>
  <c r="T400" i="2"/>
  <c r="AE400" i="2" s="1"/>
  <c r="S400" i="2"/>
  <c r="AD400" i="2" s="1"/>
  <c r="R400" i="2"/>
  <c r="AC400" i="2" s="1"/>
  <c r="Q400" i="2"/>
  <c r="AB400" i="2" s="1"/>
  <c r="P400" i="2"/>
  <c r="AA400" i="2" s="1"/>
  <c r="O400" i="2"/>
  <c r="Z400" i="2" s="1"/>
  <c r="N400" i="2"/>
  <c r="Y400" i="2" s="1"/>
  <c r="M400" i="2"/>
  <c r="X400" i="2" s="1"/>
  <c r="W399" i="2"/>
  <c r="AH399" i="2" s="1"/>
  <c r="V399" i="2"/>
  <c r="AG399" i="2" s="1"/>
  <c r="U399" i="2"/>
  <c r="AF399" i="2" s="1"/>
  <c r="T399" i="2"/>
  <c r="AE399" i="2" s="1"/>
  <c r="S399" i="2"/>
  <c r="AD399" i="2" s="1"/>
  <c r="R399" i="2"/>
  <c r="AC399" i="2" s="1"/>
  <c r="Q399" i="2"/>
  <c r="AB399" i="2" s="1"/>
  <c r="P399" i="2"/>
  <c r="AA399" i="2" s="1"/>
  <c r="O399" i="2"/>
  <c r="Z399" i="2" s="1"/>
  <c r="N399" i="2"/>
  <c r="Y399" i="2" s="1"/>
  <c r="M399" i="2"/>
  <c r="X399" i="2" s="1"/>
  <c r="W398" i="2"/>
  <c r="AH398" i="2" s="1"/>
  <c r="V398" i="2"/>
  <c r="AG398" i="2" s="1"/>
  <c r="U398" i="2"/>
  <c r="AF398" i="2" s="1"/>
  <c r="T398" i="2"/>
  <c r="AE398" i="2" s="1"/>
  <c r="S398" i="2"/>
  <c r="AD398" i="2" s="1"/>
  <c r="R398" i="2"/>
  <c r="AC398" i="2" s="1"/>
  <c r="Q398" i="2"/>
  <c r="AB398" i="2" s="1"/>
  <c r="P398" i="2"/>
  <c r="AA398" i="2" s="1"/>
  <c r="O398" i="2"/>
  <c r="Z398" i="2" s="1"/>
  <c r="N398" i="2"/>
  <c r="Y398" i="2" s="1"/>
  <c r="M398" i="2"/>
  <c r="X398" i="2" s="1"/>
  <c r="W397" i="2"/>
  <c r="AH397" i="2" s="1"/>
  <c r="V397" i="2"/>
  <c r="AG397" i="2" s="1"/>
  <c r="U397" i="2"/>
  <c r="AF397" i="2" s="1"/>
  <c r="T397" i="2"/>
  <c r="AE397" i="2" s="1"/>
  <c r="S397" i="2"/>
  <c r="AD397" i="2" s="1"/>
  <c r="R397" i="2"/>
  <c r="AC397" i="2" s="1"/>
  <c r="Q397" i="2"/>
  <c r="AB397" i="2" s="1"/>
  <c r="P397" i="2"/>
  <c r="AA397" i="2" s="1"/>
  <c r="O397" i="2"/>
  <c r="Z397" i="2" s="1"/>
  <c r="N397" i="2"/>
  <c r="Y397" i="2" s="1"/>
  <c r="M397" i="2"/>
  <c r="X397" i="2" s="1"/>
  <c r="W396" i="2"/>
  <c r="AH396" i="2" s="1"/>
  <c r="V396" i="2"/>
  <c r="AG396" i="2" s="1"/>
  <c r="U396" i="2"/>
  <c r="AF396" i="2" s="1"/>
  <c r="T396" i="2"/>
  <c r="AE396" i="2" s="1"/>
  <c r="S396" i="2"/>
  <c r="AD396" i="2" s="1"/>
  <c r="R396" i="2"/>
  <c r="AC396" i="2" s="1"/>
  <c r="Q396" i="2"/>
  <c r="AB396" i="2" s="1"/>
  <c r="P396" i="2"/>
  <c r="AA396" i="2" s="1"/>
  <c r="O396" i="2"/>
  <c r="Z396" i="2" s="1"/>
  <c r="N396" i="2"/>
  <c r="Y396" i="2" s="1"/>
  <c r="M396" i="2"/>
  <c r="X396" i="2" s="1"/>
  <c r="W395" i="2"/>
  <c r="AH395" i="2" s="1"/>
  <c r="V395" i="2"/>
  <c r="AG395" i="2" s="1"/>
  <c r="U395" i="2"/>
  <c r="AF395" i="2" s="1"/>
  <c r="T395" i="2"/>
  <c r="AE395" i="2" s="1"/>
  <c r="S395" i="2"/>
  <c r="AD395" i="2" s="1"/>
  <c r="R395" i="2"/>
  <c r="AC395" i="2" s="1"/>
  <c r="Q395" i="2"/>
  <c r="AB395" i="2" s="1"/>
  <c r="P395" i="2"/>
  <c r="AA395" i="2" s="1"/>
  <c r="O395" i="2"/>
  <c r="Z395" i="2" s="1"/>
  <c r="N395" i="2"/>
  <c r="Y395" i="2" s="1"/>
  <c r="M395" i="2"/>
  <c r="X395" i="2" s="1"/>
  <c r="AD394" i="2"/>
  <c r="W394" i="2"/>
  <c r="AH394" i="2" s="1"/>
  <c r="V394" i="2"/>
  <c r="AG394" i="2" s="1"/>
  <c r="U394" i="2"/>
  <c r="AF394" i="2" s="1"/>
  <c r="T394" i="2"/>
  <c r="AE394" i="2" s="1"/>
  <c r="S394" i="2"/>
  <c r="R394" i="2"/>
  <c r="AC394" i="2" s="1"/>
  <c r="Q394" i="2"/>
  <c r="AB394" i="2" s="1"/>
  <c r="P394" i="2"/>
  <c r="AA394" i="2" s="1"/>
  <c r="O394" i="2"/>
  <c r="Z394" i="2" s="1"/>
  <c r="N394" i="2"/>
  <c r="Y394" i="2" s="1"/>
  <c r="M394" i="2"/>
  <c r="X394" i="2" s="1"/>
  <c r="X393" i="2"/>
  <c r="W393" i="2"/>
  <c r="AH393" i="2" s="1"/>
  <c r="V393" i="2"/>
  <c r="AG393" i="2" s="1"/>
  <c r="U393" i="2"/>
  <c r="AF393" i="2" s="1"/>
  <c r="T393" i="2"/>
  <c r="AE393" i="2" s="1"/>
  <c r="S393" i="2"/>
  <c r="AD393" i="2" s="1"/>
  <c r="R393" i="2"/>
  <c r="AC393" i="2" s="1"/>
  <c r="Q393" i="2"/>
  <c r="AB393" i="2" s="1"/>
  <c r="P393" i="2"/>
  <c r="AA393" i="2" s="1"/>
  <c r="O393" i="2"/>
  <c r="Z393" i="2" s="1"/>
  <c r="N393" i="2"/>
  <c r="Y393" i="2" s="1"/>
  <c r="M393" i="2"/>
  <c r="W392" i="2"/>
  <c r="AH392" i="2" s="1"/>
  <c r="V392" i="2"/>
  <c r="AG392" i="2" s="1"/>
  <c r="U392" i="2"/>
  <c r="AF392" i="2" s="1"/>
  <c r="T392" i="2"/>
  <c r="AE392" i="2" s="1"/>
  <c r="S392" i="2"/>
  <c r="AD392" i="2" s="1"/>
  <c r="R392" i="2"/>
  <c r="AC392" i="2" s="1"/>
  <c r="Q392" i="2"/>
  <c r="AB392" i="2" s="1"/>
  <c r="P392" i="2"/>
  <c r="AA392" i="2" s="1"/>
  <c r="O392" i="2"/>
  <c r="Z392" i="2" s="1"/>
  <c r="N392" i="2"/>
  <c r="Y392" i="2" s="1"/>
  <c r="M392" i="2"/>
  <c r="X392" i="2" s="1"/>
  <c r="AF391" i="2"/>
  <c r="W391" i="2"/>
  <c r="AH391" i="2" s="1"/>
  <c r="V391" i="2"/>
  <c r="AG391" i="2" s="1"/>
  <c r="U391" i="2"/>
  <c r="T391" i="2"/>
  <c r="AE391" i="2" s="1"/>
  <c r="S391" i="2"/>
  <c r="AD391" i="2" s="1"/>
  <c r="R391" i="2"/>
  <c r="AC391" i="2" s="1"/>
  <c r="Q391" i="2"/>
  <c r="AB391" i="2" s="1"/>
  <c r="P391" i="2"/>
  <c r="AA391" i="2" s="1"/>
  <c r="O391" i="2"/>
  <c r="Z391" i="2" s="1"/>
  <c r="N391" i="2"/>
  <c r="Y391" i="2" s="1"/>
  <c r="M391" i="2"/>
  <c r="X391" i="2" s="1"/>
  <c r="W390" i="2"/>
  <c r="AH390" i="2" s="1"/>
  <c r="V390" i="2"/>
  <c r="AG390" i="2" s="1"/>
  <c r="U390" i="2"/>
  <c r="AF390" i="2" s="1"/>
  <c r="T390" i="2"/>
  <c r="AE390" i="2" s="1"/>
  <c r="S390" i="2"/>
  <c r="AD390" i="2" s="1"/>
  <c r="R390" i="2"/>
  <c r="AC390" i="2" s="1"/>
  <c r="Q390" i="2"/>
  <c r="AB390" i="2" s="1"/>
  <c r="P390" i="2"/>
  <c r="AA390" i="2" s="1"/>
  <c r="O390" i="2"/>
  <c r="Z390" i="2" s="1"/>
  <c r="N390" i="2"/>
  <c r="Y390" i="2" s="1"/>
  <c r="M390" i="2"/>
  <c r="X390" i="2" s="1"/>
  <c r="W389" i="2"/>
  <c r="AH389" i="2" s="1"/>
  <c r="V389" i="2"/>
  <c r="AG389" i="2" s="1"/>
  <c r="U389" i="2"/>
  <c r="AF389" i="2" s="1"/>
  <c r="T389" i="2"/>
  <c r="AE389" i="2" s="1"/>
  <c r="S389" i="2"/>
  <c r="AD389" i="2" s="1"/>
  <c r="R389" i="2"/>
  <c r="AC389" i="2" s="1"/>
  <c r="Q389" i="2"/>
  <c r="AB389" i="2" s="1"/>
  <c r="P389" i="2"/>
  <c r="AA389" i="2" s="1"/>
  <c r="O389" i="2"/>
  <c r="Z389" i="2" s="1"/>
  <c r="N389" i="2"/>
  <c r="Y389" i="2" s="1"/>
  <c r="M389" i="2"/>
  <c r="X389" i="2" s="1"/>
  <c r="W388" i="2"/>
  <c r="AH388" i="2" s="1"/>
  <c r="V388" i="2"/>
  <c r="AG388" i="2" s="1"/>
  <c r="U388" i="2"/>
  <c r="AF388" i="2" s="1"/>
  <c r="T388" i="2"/>
  <c r="AE388" i="2" s="1"/>
  <c r="S388" i="2"/>
  <c r="AD388" i="2" s="1"/>
  <c r="R388" i="2"/>
  <c r="AC388" i="2" s="1"/>
  <c r="Q388" i="2"/>
  <c r="AB388" i="2" s="1"/>
  <c r="P388" i="2"/>
  <c r="AA388" i="2" s="1"/>
  <c r="O388" i="2"/>
  <c r="Z388" i="2" s="1"/>
  <c r="N388" i="2"/>
  <c r="Y388" i="2" s="1"/>
  <c r="M388" i="2"/>
  <c r="X388" i="2" s="1"/>
  <c r="W387" i="2"/>
  <c r="AH387" i="2" s="1"/>
  <c r="V387" i="2"/>
  <c r="AG387" i="2" s="1"/>
  <c r="U387" i="2"/>
  <c r="AF387" i="2" s="1"/>
  <c r="T387" i="2"/>
  <c r="AE387" i="2" s="1"/>
  <c r="S387" i="2"/>
  <c r="AD387" i="2" s="1"/>
  <c r="R387" i="2"/>
  <c r="AC387" i="2" s="1"/>
  <c r="Q387" i="2"/>
  <c r="AB387" i="2" s="1"/>
  <c r="P387" i="2"/>
  <c r="AA387" i="2" s="1"/>
  <c r="O387" i="2"/>
  <c r="Z387" i="2" s="1"/>
  <c r="N387" i="2"/>
  <c r="Y387" i="2" s="1"/>
  <c r="M387" i="2"/>
  <c r="X387" i="2" s="1"/>
  <c r="W386" i="2"/>
  <c r="AH386" i="2" s="1"/>
  <c r="V386" i="2"/>
  <c r="AG386" i="2" s="1"/>
  <c r="U386" i="2"/>
  <c r="AF386" i="2" s="1"/>
  <c r="T386" i="2"/>
  <c r="AE386" i="2" s="1"/>
  <c r="S386" i="2"/>
  <c r="AD386" i="2" s="1"/>
  <c r="R386" i="2"/>
  <c r="AC386" i="2" s="1"/>
  <c r="Q386" i="2"/>
  <c r="AB386" i="2" s="1"/>
  <c r="P386" i="2"/>
  <c r="AA386" i="2" s="1"/>
  <c r="O386" i="2"/>
  <c r="Z386" i="2" s="1"/>
  <c r="N386" i="2"/>
  <c r="Y386" i="2" s="1"/>
  <c r="M386" i="2"/>
  <c r="X386" i="2" s="1"/>
  <c r="W385" i="2"/>
  <c r="AH385" i="2" s="1"/>
  <c r="V385" i="2"/>
  <c r="AG385" i="2" s="1"/>
  <c r="U385" i="2"/>
  <c r="AF385" i="2" s="1"/>
  <c r="T385" i="2"/>
  <c r="AE385" i="2" s="1"/>
  <c r="S385" i="2"/>
  <c r="AD385" i="2" s="1"/>
  <c r="R385" i="2"/>
  <c r="AC385" i="2" s="1"/>
  <c r="Q385" i="2"/>
  <c r="AB385" i="2" s="1"/>
  <c r="P385" i="2"/>
  <c r="AA385" i="2" s="1"/>
  <c r="O385" i="2"/>
  <c r="Z385" i="2" s="1"/>
  <c r="N385" i="2"/>
  <c r="Y385" i="2" s="1"/>
  <c r="M385" i="2"/>
  <c r="X385" i="2" s="1"/>
  <c r="Y384" i="2"/>
  <c r="W384" i="2"/>
  <c r="AH384" i="2" s="1"/>
  <c r="V384" i="2"/>
  <c r="AG384" i="2" s="1"/>
  <c r="U384" i="2"/>
  <c r="AF384" i="2" s="1"/>
  <c r="T384" i="2"/>
  <c r="AE384" i="2" s="1"/>
  <c r="S384" i="2"/>
  <c r="AD384" i="2" s="1"/>
  <c r="R384" i="2"/>
  <c r="AC384" i="2" s="1"/>
  <c r="Q384" i="2"/>
  <c r="AB384" i="2" s="1"/>
  <c r="P384" i="2"/>
  <c r="AA384" i="2" s="1"/>
  <c r="O384" i="2"/>
  <c r="Z384" i="2" s="1"/>
  <c r="N384" i="2"/>
  <c r="M384" i="2"/>
  <c r="X384" i="2" s="1"/>
  <c r="W383" i="2"/>
  <c r="AH383" i="2" s="1"/>
  <c r="V383" i="2"/>
  <c r="AG383" i="2" s="1"/>
  <c r="U383" i="2"/>
  <c r="AF383" i="2" s="1"/>
  <c r="T383" i="2"/>
  <c r="AE383" i="2" s="1"/>
  <c r="S383" i="2"/>
  <c r="AD383" i="2" s="1"/>
  <c r="R383" i="2"/>
  <c r="AC383" i="2" s="1"/>
  <c r="Q383" i="2"/>
  <c r="AB383" i="2" s="1"/>
  <c r="P383" i="2"/>
  <c r="AA383" i="2" s="1"/>
  <c r="O383" i="2"/>
  <c r="Z383" i="2" s="1"/>
  <c r="N383" i="2"/>
  <c r="Y383" i="2" s="1"/>
  <c r="M383" i="2"/>
  <c r="X383" i="2" s="1"/>
  <c r="W382" i="2"/>
  <c r="AH382" i="2" s="1"/>
  <c r="V382" i="2"/>
  <c r="AG382" i="2" s="1"/>
  <c r="U382" i="2"/>
  <c r="AF382" i="2" s="1"/>
  <c r="T382" i="2"/>
  <c r="AE382" i="2" s="1"/>
  <c r="S382" i="2"/>
  <c r="AD382" i="2" s="1"/>
  <c r="R382" i="2"/>
  <c r="AC382" i="2" s="1"/>
  <c r="Q382" i="2"/>
  <c r="AB382" i="2" s="1"/>
  <c r="P382" i="2"/>
  <c r="AA382" i="2" s="1"/>
  <c r="O382" i="2"/>
  <c r="Z382" i="2" s="1"/>
  <c r="N382" i="2"/>
  <c r="Y382" i="2" s="1"/>
  <c r="M382" i="2"/>
  <c r="X382" i="2" s="1"/>
  <c r="W381" i="2"/>
  <c r="AH381" i="2" s="1"/>
  <c r="V381" i="2"/>
  <c r="AG381" i="2" s="1"/>
  <c r="U381" i="2"/>
  <c r="AF381" i="2" s="1"/>
  <c r="T381" i="2"/>
  <c r="AE381" i="2" s="1"/>
  <c r="S381" i="2"/>
  <c r="AD381" i="2" s="1"/>
  <c r="R381" i="2"/>
  <c r="AC381" i="2" s="1"/>
  <c r="Q381" i="2"/>
  <c r="AB381" i="2" s="1"/>
  <c r="P381" i="2"/>
  <c r="AA381" i="2" s="1"/>
  <c r="O381" i="2"/>
  <c r="Z381" i="2" s="1"/>
  <c r="N381" i="2"/>
  <c r="Y381" i="2" s="1"/>
  <c r="M381" i="2"/>
  <c r="X381" i="2" s="1"/>
  <c r="W380" i="2"/>
  <c r="AH380" i="2" s="1"/>
  <c r="V380" i="2"/>
  <c r="AG380" i="2" s="1"/>
  <c r="U380" i="2"/>
  <c r="AF380" i="2" s="1"/>
  <c r="T380" i="2"/>
  <c r="AE380" i="2" s="1"/>
  <c r="S380" i="2"/>
  <c r="AD380" i="2" s="1"/>
  <c r="R380" i="2"/>
  <c r="AC380" i="2" s="1"/>
  <c r="Q380" i="2"/>
  <c r="AB380" i="2" s="1"/>
  <c r="P380" i="2"/>
  <c r="AA380" i="2" s="1"/>
  <c r="O380" i="2"/>
  <c r="Z380" i="2" s="1"/>
  <c r="N380" i="2"/>
  <c r="Y380" i="2" s="1"/>
  <c r="M380" i="2"/>
  <c r="X380" i="2" s="1"/>
  <c r="W379" i="2"/>
  <c r="AH379" i="2" s="1"/>
  <c r="V379" i="2"/>
  <c r="AG379" i="2" s="1"/>
  <c r="U379" i="2"/>
  <c r="AF379" i="2" s="1"/>
  <c r="T379" i="2"/>
  <c r="AE379" i="2" s="1"/>
  <c r="S379" i="2"/>
  <c r="AD379" i="2" s="1"/>
  <c r="R379" i="2"/>
  <c r="AC379" i="2" s="1"/>
  <c r="Q379" i="2"/>
  <c r="AB379" i="2" s="1"/>
  <c r="P379" i="2"/>
  <c r="AA379" i="2" s="1"/>
  <c r="O379" i="2"/>
  <c r="Z379" i="2" s="1"/>
  <c r="N379" i="2"/>
  <c r="Y379" i="2" s="1"/>
  <c r="M379" i="2"/>
  <c r="X379" i="2" s="1"/>
  <c r="W378" i="2"/>
  <c r="AH378" i="2" s="1"/>
  <c r="V378" i="2"/>
  <c r="AG378" i="2" s="1"/>
  <c r="U378" i="2"/>
  <c r="AF378" i="2" s="1"/>
  <c r="T378" i="2"/>
  <c r="AE378" i="2" s="1"/>
  <c r="S378" i="2"/>
  <c r="AD378" i="2" s="1"/>
  <c r="R378" i="2"/>
  <c r="AC378" i="2" s="1"/>
  <c r="Q378" i="2"/>
  <c r="AB378" i="2" s="1"/>
  <c r="P378" i="2"/>
  <c r="AA378" i="2" s="1"/>
  <c r="O378" i="2"/>
  <c r="Z378" i="2" s="1"/>
  <c r="N378" i="2"/>
  <c r="Y378" i="2" s="1"/>
  <c r="M378" i="2"/>
  <c r="X378" i="2" s="1"/>
  <c r="W377" i="2"/>
  <c r="AH377" i="2" s="1"/>
  <c r="V377" i="2"/>
  <c r="AG377" i="2" s="1"/>
  <c r="U377" i="2"/>
  <c r="AF377" i="2" s="1"/>
  <c r="T377" i="2"/>
  <c r="AE377" i="2" s="1"/>
  <c r="S377" i="2"/>
  <c r="AD377" i="2" s="1"/>
  <c r="R377" i="2"/>
  <c r="AC377" i="2" s="1"/>
  <c r="Q377" i="2"/>
  <c r="AB377" i="2" s="1"/>
  <c r="P377" i="2"/>
  <c r="AA377" i="2" s="1"/>
  <c r="O377" i="2"/>
  <c r="Z377" i="2" s="1"/>
  <c r="N377" i="2"/>
  <c r="Y377" i="2" s="1"/>
  <c r="M377" i="2"/>
  <c r="X377" i="2" s="1"/>
  <c r="W376" i="2"/>
  <c r="AH376" i="2" s="1"/>
  <c r="V376" i="2"/>
  <c r="AG376" i="2" s="1"/>
  <c r="U376" i="2"/>
  <c r="AF376" i="2" s="1"/>
  <c r="T376" i="2"/>
  <c r="AE376" i="2" s="1"/>
  <c r="S376" i="2"/>
  <c r="AD376" i="2" s="1"/>
  <c r="R376" i="2"/>
  <c r="AC376" i="2" s="1"/>
  <c r="Q376" i="2"/>
  <c r="AB376" i="2" s="1"/>
  <c r="P376" i="2"/>
  <c r="AA376" i="2" s="1"/>
  <c r="O376" i="2"/>
  <c r="Z376" i="2" s="1"/>
  <c r="N376" i="2"/>
  <c r="Y376" i="2" s="1"/>
  <c r="M376" i="2"/>
  <c r="X376" i="2" s="1"/>
  <c r="W375" i="2"/>
  <c r="AH375" i="2" s="1"/>
  <c r="V375" i="2"/>
  <c r="AG375" i="2" s="1"/>
  <c r="U375" i="2"/>
  <c r="AF375" i="2" s="1"/>
  <c r="T375" i="2"/>
  <c r="AE375" i="2" s="1"/>
  <c r="S375" i="2"/>
  <c r="AD375" i="2" s="1"/>
  <c r="R375" i="2"/>
  <c r="AC375" i="2" s="1"/>
  <c r="Q375" i="2"/>
  <c r="AB375" i="2" s="1"/>
  <c r="P375" i="2"/>
  <c r="AA375" i="2" s="1"/>
  <c r="O375" i="2"/>
  <c r="Z375" i="2" s="1"/>
  <c r="N375" i="2"/>
  <c r="Y375" i="2" s="1"/>
  <c r="M375" i="2"/>
  <c r="X375" i="2" s="1"/>
  <c r="W374" i="2"/>
  <c r="AH374" i="2" s="1"/>
  <c r="V374" i="2"/>
  <c r="AG374" i="2" s="1"/>
  <c r="U374" i="2"/>
  <c r="AF374" i="2" s="1"/>
  <c r="T374" i="2"/>
  <c r="AE374" i="2" s="1"/>
  <c r="S374" i="2"/>
  <c r="AD374" i="2" s="1"/>
  <c r="R374" i="2"/>
  <c r="AC374" i="2" s="1"/>
  <c r="Q374" i="2"/>
  <c r="AB374" i="2" s="1"/>
  <c r="P374" i="2"/>
  <c r="AA374" i="2" s="1"/>
  <c r="O374" i="2"/>
  <c r="Z374" i="2" s="1"/>
  <c r="N374" i="2"/>
  <c r="Y374" i="2" s="1"/>
  <c r="M374" i="2"/>
  <c r="X374" i="2" s="1"/>
  <c r="W373" i="2"/>
  <c r="AH373" i="2" s="1"/>
  <c r="V373" i="2"/>
  <c r="AG373" i="2" s="1"/>
  <c r="U373" i="2"/>
  <c r="AF373" i="2" s="1"/>
  <c r="T373" i="2"/>
  <c r="AE373" i="2" s="1"/>
  <c r="S373" i="2"/>
  <c r="AD373" i="2" s="1"/>
  <c r="R373" i="2"/>
  <c r="AC373" i="2" s="1"/>
  <c r="Q373" i="2"/>
  <c r="AB373" i="2" s="1"/>
  <c r="P373" i="2"/>
  <c r="AA373" i="2" s="1"/>
  <c r="O373" i="2"/>
  <c r="Z373" i="2" s="1"/>
  <c r="N373" i="2"/>
  <c r="Y373" i="2" s="1"/>
  <c r="M373" i="2"/>
  <c r="X373" i="2" s="1"/>
  <c r="W372" i="2"/>
  <c r="AH372" i="2" s="1"/>
  <c r="V372" i="2"/>
  <c r="AG372" i="2" s="1"/>
  <c r="U372" i="2"/>
  <c r="AF372" i="2" s="1"/>
  <c r="T372" i="2"/>
  <c r="AE372" i="2" s="1"/>
  <c r="S372" i="2"/>
  <c r="AD372" i="2" s="1"/>
  <c r="R372" i="2"/>
  <c r="AC372" i="2" s="1"/>
  <c r="Q372" i="2"/>
  <c r="AB372" i="2" s="1"/>
  <c r="P372" i="2"/>
  <c r="AA372" i="2" s="1"/>
  <c r="O372" i="2"/>
  <c r="Z372" i="2" s="1"/>
  <c r="N372" i="2"/>
  <c r="Y372" i="2" s="1"/>
  <c r="M372" i="2"/>
  <c r="X372" i="2" s="1"/>
  <c r="AE371" i="2"/>
  <c r="AD371" i="2"/>
  <c r="W371" i="2"/>
  <c r="AH371" i="2" s="1"/>
  <c r="V371" i="2"/>
  <c r="AG371" i="2" s="1"/>
  <c r="U371" i="2"/>
  <c r="AF371" i="2" s="1"/>
  <c r="T371" i="2"/>
  <c r="S371" i="2"/>
  <c r="R371" i="2"/>
  <c r="AC371" i="2" s="1"/>
  <c r="Q371" i="2"/>
  <c r="AB371" i="2" s="1"/>
  <c r="P371" i="2"/>
  <c r="AA371" i="2" s="1"/>
  <c r="O371" i="2"/>
  <c r="Z371" i="2" s="1"/>
  <c r="N371" i="2"/>
  <c r="Y371" i="2" s="1"/>
  <c r="M371" i="2"/>
  <c r="X371" i="2" s="1"/>
  <c r="W370" i="2"/>
  <c r="AH370" i="2" s="1"/>
  <c r="V370" i="2"/>
  <c r="AG370" i="2" s="1"/>
  <c r="U370" i="2"/>
  <c r="AF370" i="2" s="1"/>
  <c r="T370" i="2"/>
  <c r="AE370" i="2" s="1"/>
  <c r="S370" i="2"/>
  <c r="AD370" i="2" s="1"/>
  <c r="R370" i="2"/>
  <c r="AC370" i="2" s="1"/>
  <c r="Q370" i="2"/>
  <c r="AB370" i="2" s="1"/>
  <c r="P370" i="2"/>
  <c r="AA370" i="2" s="1"/>
  <c r="O370" i="2"/>
  <c r="Z370" i="2" s="1"/>
  <c r="N370" i="2"/>
  <c r="Y370" i="2" s="1"/>
  <c r="M370" i="2"/>
  <c r="X370" i="2" s="1"/>
  <c r="W369" i="2"/>
  <c r="AH369" i="2" s="1"/>
  <c r="V369" i="2"/>
  <c r="AG369" i="2" s="1"/>
  <c r="U369" i="2"/>
  <c r="AF369" i="2" s="1"/>
  <c r="T369" i="2"/>
  <c r="AE369" i="2" s="1"/>
  <c r="S369" i="2"/>
  <c r="AD369" i="2" s="1"/>
  <c r="R369" i="2"/>
  <c r="AC369" i="2" s="1"/>
  <c r="Q369" i="2"/>
  <c r="AB369" i="2" s="1"/>
  <c r="P369" i="2"/>
  <c r="AA369" i="2" s="1"/>
  <c r="O369" i="2"/>
  <c r="Z369" i="2" s="1"/>
  <c r="N369" i="2"/>
  <c r="Y369" i="2" s="1"/>
  <c r="M369" i="2"/>
  <c r="X369" i="2" s="1"/>
  <c r="W368" i="2"/>
  <c r="AH368" i="2" s="1"/>
  <c r="V368" i="2"/>
  <c r="AG368" i="2" s="1"/>
  <c r="U368" i="2"/>
  <c r="AF368" i="2" s="1"/>
  <c r="T368" i="2"/>
  <c r="AE368" i="2" s="1"/>
  <c r="S368" i="2"/>
  <c r="AD368" i="2" s="1"/>
  <c r="R368" i="2"/>
  <c r="AC368" i="2" s="1"/>
  <c r="Q368" i="2"/>
  <c r="AB368" i="2" s="1"/>
  <c r="P368" i="2"/>
  <c r="AA368" i="2" s="1"/>
  <c r="O368" i="2"/>
  <c r="Z368" i="2" s="1"/>
  <c r="N368" i="2"/>
  <c r="Y368" i="2" s="1"/>
  <c r="M368" i="2"/>
  <c r="X368" i="2" s="1"/>
  <c r="W367" i="2"/>
  <c r="AH367" i="2" s="1"/>
  <c r="V367" i="2"/>
  <c r="AG367" i="2" s="1"/>
  <c r="U367" i="2"/>
  <c r="AF367" i="2" s="1"/>
  <c r="T367" i="2"/>
  <c r="AE367" i="2" s="1"/>
  <c r="S367" i="2"/>
  <c r="AD367" i="2" s="1"/>
  <c r="R367" i="2"/>
  <c r="AC367" i="2" s="1"/>
  <c r="Q367" i="2"/>
  <c r="AB367" i="2" s="1"/>
  <c r="P367" i="2"/>
  <c r="AA367" i="2" s="1"/>
  <c r="O367" i="2"/>
  <c r="Z367" i="2" s="1"/>
  <c r="N367" i="2"/>
  <c r="Y367" i="2" s="1"/>
  <c r="M367" i="2"/>
  <c r="X367" i="2" s="1"/>
  <c r="W366" i="2"/>
  <c r="AH366" i="2" s="1"/>
  <c r="V366" i="2"/>
  <c r="AG366" i="2" s="1"/>
  <c r="U366" i="2"/>
  <c r="AF366" i="2" s="1"/>
  <c r="T366" i="2"/>
  <c r="AE366" i="2" s="1"/>
  <c r="S366" i="2"/>
  <c r="AD366" i="2" s="1"/>
  <c r="R366" i="2"/>
  <c r="AC366" i="2" s="1"/>
  <c r="Q366" i="2"/>
  <c r="AB366" i="2" s="1"/>
  <c r="P366" i="2"/>
  <c r="AA366" i="2" s="1"/>
  <c r="O366" i="2"/>
  <c r="Z366" i="2" s="1"/>
  <c r="N366" i="2"/>
  <c r="Y366" i="2" s="1"/>
  <c r="M366" i="2"/>
  <c r="X366" i="2" s="1"/>
  <c r="W365" i="2"/>
  <c r="AH365" i="2" s="1"/>
  <c r="V365" i="2"/>
  <c r="AG365" i="2" s="1"/>
  <c r="U365" i="2"/>
  <c r="AF365" i="2" s="1"/>
  <c r="T365" i="2"/>
  <c r="AE365" i="2" s="1"/>
  <c r="S365" i="2"/>
  <c r="AD365" i="2" s="1"/>
  <c r="R365" i="2"/>
  <c r="AC365" i="2" s="1"/>
  <c r="Q365" i="2"/>
  <c r="AB365" i="2" s="1"/>
  <c r="P365" i="2"/>
  <c r="AA365" i="2" s="1"/>
  <c r="O365" i="2"/>
  <c r="Z365" i="2" s="1"/>
  <c r="N365" i="2"/>
  <c r="Y365" i="2" s="1"/>
  <c r="M365" i="2"/>
  <c r="X365" i="2" s="1"/>
  <c r="W364" i="2"/>
  <c r="AH364" i="2" s="1"/>
  <c r="V364" i="2"/>
  <c r="AG364" i="2" s="1"/>
  <c r="U364" i="2"/>
  <c r="AF364" i="2" s="1"/>
  <c r="T364" i="2"/>
  <c r="AE364" i="2" s="1"/>
  <c r="S364" i="2"/>
  <c r="AD364" i="2" s="1"/>
  <c r="R364" i="2"/>
  <c r="AC364" i="2" s="1"/>
  <c r="Q364" i="2"/>
  <c r="AB364" i="2" s="1"/>
  <c r="P364" i="2"/>
  <c r="AA364" i="2" s="1"/>
  <c r="O364" i="2"/>
  <c r="Z364" i="2" s="1"/>
  <c r="N364" i="2"/>
  <c r="Y364" i="2" s="1"/>
  <c r="M364" i="2"/>
  <c r="X364" i="2" s="1"/>
  <c r="Y363" i="2"/>
  <c r="W363" i="2"/>
  <c r="AH363" i="2" s="1"/>
  <c r="V363" i="2"/>
  <c r="AG363" i="2" s="1"/>
  <c r="U363" i="2"/>
  <c r="AF363" i="2" s="1"/>
  <c r="T363" i="2"/>
  <c r="AE363" i="2" s="1"/>
  <c r="S363" i="2"/>
  <c r="AD363" i="2" s="1"/>
  <c r="R363" i="2"/>
  <c r="AC363" i="2" s="1"/>
  <c r="Q363" i="2"/>
  <c r="AB363" i="2" s="1"/>
  <c r="P363" i="2"/>
  <c r="AA363" i="2" s="1"/>
  <c r="O363" i="2"/>
  <c r="Z363" i="2" s="1"/>
  <c r="N363" i="2"/>
  <c r="M363" i="2"/>
  <c r="X363" i="2" s="1"/>
  <c r="W362" i="2"/>
  <c r="AH362" i="2" s="1"/>
  <c r="V362" i="2"/>
  <c r="AG362" i="2" s="1"/>
  <c r="U362" i="2"/>
  <c r="AF362" i="2" s="1"/>
  <c r="T362" i="2"/>
  <c r="AE362" i="2" s="1"/>
  <c r="S362" i="2"/>
  <c r="AD362" i="2" s="1"/>
  <c r="R362" i="2"/>
  <c r="AC362" i="2" s="1"/>
  <c r="Q362" i="2"/>
  <c r="AB362" i="2" s="1"/>
  <c r="P362" i="2"/>
  <c r="AA362" i="2" s="1"/>
  <c r="O362" i="2"/>
  <c r="Z362" i="2" s="1"/>
  <c r="N362" i="2"/>
  <c r="Y362" i="2" s="1"/>
  <c r="M362" i="2"/>
  <c r="X362" i="2" s="1"/>
  <c r="W361" i="2"/>
  <c r="AH361" i="2" s="1"/>
  <c r="V361" i="2"/>
  <c r="AG361" i="2" s="1"/>
  <c r="U361" i="2"/>
  <c r="AF361" i="2" s="1"/>
  <c r="T361" i="2"/>
  <c r="AE361" i="2" s="1"/>
  <c r="S361" i="2"/>
  <c r="AD361" i="2" s="1"/>
  <c r="R361" i="2"/>
  <c r="AC361" i="2" s="1"/>
  <c r="Q361" i="2"/>
  <c r="AB361" i="2" s="1"/>
  <c r="P361" i="2"/>
  <c r="AA361" i="2" s="1"/>
  <c r="O361" i="2"/>
  <c r="Z361" i="2" s="1"/>
  <c r="N361" i="2"/>
  <c r="Y361" i="2" s="1"/>
  <c r="M361" i="2"/>
  <c r="X361" i="2" s="1"/>
  <c r="W360" i="2"/>
  <c r="AH360" i="2" s="1"/>
  <c r="V360" i="2"/>
  <c r="AG360" i="2" s="1"/>
  <c r="U360" i="2"/>
  <c r="AF360" i="2" s="1"/>
  <c r="T360" i="2"/>
  <c r="AE360" i="2" s="1"/>
  <c r="S360" i="2"/>
  <c r="AD360" i="2" s="1"/>
  <c r="R360" i="2"/>
  <c r="AC360" i="2" s="1"/>
  <c r="Q360" i="2"/>
  <c r="AB360" i="2" s="1"/>
  <c r="P360" i="2"/>
  <c r="AA360" i="2" s="1"/>
  <c r="O360" i="2"/>
  <c r="Z360" i="2" s="1"/>
  <c r="N360" i="2"/>
  <c r="Y360" i="2" s="1"/>
  <c r="M360" i="2"/>
  <c r="X360" i="2" s="1"/>
  <c r="W359" i="2"/>
  <c r="AH359" i="2" s="1"/>
  <c r="V359" i="2"/>
  <c r="AG359" i="2" s="1"/>
  <c r="U359" i="2"/>
  <c r="AF359" i="2" s="1"/>
  <c r="T359" i="2"/>
  <c r="AE359" i="2" s="1"/>
  <c r="S359" i="2"/>
  <c r="AD359" i="2" s="1"/>
  <c r="R359" i="2"/>
  <c r="AC359" i="2" s="1"/>
  <c r="Q359" i="2"/>
  <c r="AB359" i="2" s="1"/>
  <c r="P359" i="2"/>
  <c r="AA359" i="2" s="1"/>
  <c r="O359" i="2"/>
  <c r="Z359" i="2" s="1"/>
  <c r="N359" i="2"/>
  <c r="Y359" i="2" s="1"/>
  <c r="M359" i="2"/>
  <c r="X359" i="2" s="1"/>
  <c r="W358" i="2"/>
  <c r="AH358" i="2" s="1"/>
  <c r="V358" i="2"/>
  <c r="AG358" i="2" s="1"/>
  <c r="U358" i="2"/>
  <c r="AF358" i="2" s="1"/>
  <c r="T358" i="2"/>
  <c r="AE358" i="2" s="1"/>
  <c r="S358" i="2"/>
  <c r="AD358" i="2" s="1"/>
  <c r="R358" i="2"/>
  <c r="AC358" i="2" s="1"/>
  <c r="Q358" i="2"/>
  <c r="AB358" i="2" s="1"/>
  <c r="P358" i="2"/>
  <c r="AA358" i="2" s="1"/>
  <c r="O358" i="2"/>
  <c r="Z358" i="2" s="1"/>
  <c r="N358" i="2"/>
  <c r="Y358" i="2" s="1"/>
  <c r="M358" i="2"/>
  <c r="X358" i="2" s="1"/>
  <c r="W357" i="2"/>
  <c r="AH357" i="2" s="1"/>
  <c r="V357" i="2"/>
  <c r="AG357" i="2" s="1"/>
  <c r="U357" i="2"/>
  <c r="AF357" i="2" s="1"/>
  <c r="T357" i="2"/>
  <c r="AE357" i="2" s="1"/>
  <c r="S357" i="2"/>
  <c r="AD357" i="2" s="1"/>
  <c r="R357" i="2"/>
  <c r="AC357" i="2" s="1"/>
  <c r="Q357" i="2"/>
  <c r="AB357" i="2" s="1"/>
  <c r="P357" i="2"/>
  <c r="AA357" i="2" s="1"/>
  <c r="O357" i="2"/>
  <c r="Z357" i="2" s="1"/>
  <c r="N357" i="2"/>
  <c r="Y357" i="2" s="1"/>
  <c r="M357" i="2"/>
  <c r="X357" i="2" s="1"/>
  <c r="W356" i="2"/>
  <c r="AH356" i="2" s="1"/>
  <c r="V356" i="2"/>
  <c r="AG356" i="2" s="1"/>
  <c r="U356" i="2"/>
  <c r="AF356" i="2" s="1"/>
  <c r="T356" i="2"/>
  <c r="AE356" i="2" s="1"/>
  <c r="S356" i="2"/>
  <c r="AD356" i="2" s="1"/>
  <c r="R356" i="2"/>
  <c r="AC356" i="2" s="1"/>
  <c r="Q356" i="2"/>
  <c r="AB356" i="2" s="1"/>
  <c r="P356" i="2"/>
  <c r="AA356" i="2" s="1"/>
  <c r="O356" i="2"/>
  <c r="Z356" i="2" s="1"/>
  <c r="N356" i="2"/>
  <c r="Y356" i="2" s="1"/>
  <c r="M356" i="2"/>
  <c r="X356" i="2" s="1"/>
  <c r="W355" i="2"/>
  <c r="AH355" i="2" s="1"/>
  <c r="V355" i="2"/>
  <c r="AG355" i="2" s="1"/>
  <c r="U355" i="2"/>
  <c r="AF355" i="2" s="1"/>
  <c r="T355" i="2"/>
  <c r="AE355" i="2" s="1"/>
  <c r="S355" i="2"/>
  <c r="AD355" i="2" s="1"/>
  <c r="R355" i="2"/>
  <c r="AC355" i="2" s="1"/>
  <c r="Q355" i="2"/>
  <c r="AB355" i="2" s="1"/>
  <c r="P355" i="2"/>
  <c r="AA355" i="2" s="1"/>
  <c r="O355" i="2"/>
  <c r="Z355" i="2" s="1"/>
  <c r="N355" i="2"/>
  <c r="Y355" i="2" s="1"/>
  <c r="M355" i="2"/>
  <c r="X355" i="2" s="1"/>
  <c r="Y354" i="2"/>
  <c r="W354" i="2"/>
  <c r="AH354" i="2" s="1"/>
  <c r="V354" i="2"/>
  <c r="AG354" i="2" s="1"/>
  <c r="U354" i="2"/>
  <c r="AF354" i="2" s="1"/>
  <c r="T354" i="2"/>
  <c r="AE354" i="2" s="1"/>
  <c r="S354" i="2"/>
  <c r="AD354" i="2" s="1"/>
  <c r="R354" i="2"/>
  <c r="AC354" i="2" s="1"/>
  <c r="Q354" i="2"/>
  <c r="AB354" i="2" s="1"/>
  <c r="P354" i="2"/>
  <c r="AA354" i="2" s="1"/>
  <c r="O354" i="2"/>
  <c r="Z354" i="2" s="1"/>
  <c r="N354" i="2"/>
  <c r="M354" i="2"/>
  <c r="X354" i="2" s="1"/>
  <c r="W353" i="2"/>
  <c r="AH353" i="2" s="1"/>
  <c r="V353" i="2"/>
  <c r="AG353" i="2" s="1"/>
  <c r="U353" i="2"/>
  <c r="AF353" i="2" s="1"/>
  <c r="T353" i="2"/>
  <c r="AE353" i="2" s="1"/>
  <c r="S353" i="2"/>
  <c r="AD353" i="2" s="1"/>
  <c r="R353" i="2"/>
  <c r="AC353" i="2" s="1"/>
  <c r="Q353" i="2"/>
  <c r="AB353" i="2" s="1"/>
  <c r="P353" i="2"/>
  <c r="AA353" i="2" s="1"/>
  <c r="O353" i="2"/>
  <c r="Z353" i="2" s="1"/>
  <c r="N353" i="2"/>
  <c r="Y353" i="2" s="1"/>
  <c r="M353" i="2"/>
  <c r="X353" i="2" s="1"/>
  <c r="W352" i="2"/>
  <c r="AH352" i="2" s="1"/>
  <c r="V352" i="2"/>
  <c r="AG352" i="2" s="1"/>
  <c r="U352" i="2"/>
  <c r="AF352" i="2" s="1"/>
  <c r="T352" i="2"/>
  <c r="AE352" i="2" s="1"/>
  <c r="S352" i="2"/>
  <c r="AD352" i="2" s="1"/>
  <c r="R352" i="2"/>
  <c r="AC352" i="2" s="1"/>
  <c r="Q352" i="2"/>
  <c r="AB352" i="2" s="1"/>
  <c r="P352" i="2"/>
  <c r="AA352" i="2" s="1"/>
  <c r="O352" i="2"/>
  <c r="Z352" i="2" s="1"/>
  <c r="N352" i="2"/>
  <c r="Y352" i="2" s="1"/>
  <c r="M352" i="2"/>
  <c r="X352" i="2" s="1"/>
  <c r="Y351" i="2"/>
  <c r="W351" i="2"/>
  <c r="AH351" i="2" s="1"/>
  <c r="V351" i="2"/>
  <c r="AG351" i="2" s="1"/>
  <c r="U351" i="2"/>
  <c r="AF351" i="2" s="1"/>
  <c r="T351" i="2"/>
  <c r="AE351" i="2" s="1"/>
  <c r="S351" i="2"/>
  <c r="AD351" i="2" s="1"/>
  <c r="R351" i="2"/>
  <c r="AC351" i="2" s="1"/>
  <c r="Q351" i="2"/>
  <c r="AB351" i="2" s="1"/>
  <c r="P351" i="2"/>
  <c r="AA351" i="2" s="1"/>
  <c r="O351" i="2"/>
  <c r="Z351" i="2" s="1"/>
  <c r="N351" i="2"/>
  <c r="M351" i="2"/>
  <c r="X351" i="2" s="1"/>
  <c r="W350" i="2"/>
  <c r="AH350" i="2" s="1"/>
  <c r="V350" i="2"/>
  <c r="AG350" i="2" s="1"/>
  <c r="U350" i="2"/>
  <c r="AF350" i="2" s="1"/>
  <c r="T350" i="2"/>
  <c r="AE350" i="2" s="1"/>
  <c r="S350" i="2"/>
  <c r="AD350" i="2" s="1"/>
  <c r="R350" i="2"/>
  <c r="AC350" i="2" s="1"/>
  <c r="Q350" i="2"/>
  <c r="AB350" i="2" s="1"/>
  <c r="P350" i="2"/>
  <c r="AA350" i="2" s="1"/>
  <c r="O350" i="2"/>
  <c r="Z350" i="2" s="1"/>
  <c r="N350" i="2"/>
  <c r="Y350" i="2" s="1"/>
  <c r="M350" i="2"/>
  <c r="X350" i="2" s="1"/>
  <c r="W349" i="2"/>
  <c r="AH349" i="2" s="1"/>
  <c r="V349" i="2"/>
  <c r="AG349" i="2" s="1"/>
  <c r="U349" i="2"/>
  <c r="AF349" i="2" s="1"/>
  <c r="T349" i="2"/>
  <c r="AE349" i="2" s="1"/>
  <c r="S349" i="2"/>
  <c r="AD349" i="2" s="1"/>
  <c r="R349" i="2"/>
  <c r="AC349" i="2" s="1"/>
  <c r="Q349" i="2"/>
  <c r="AB349" i="2" s="1"/>
  <c r="P349" i="2"/>
  <c r="AA349" i="2" s="1"/>
  <c r="O349" i="2"/>
  <c r="Z349" i="2" s="1"/>
  <c r="N349" i="2"/>
  <c r="Y349" i="2" s="1"/>
  <c r="M349" i="2"/>
  <c r="X349" i="2" s="1"/>
  <c r="W348" i="2"/>
  <c r="AH348" i="2" s="1"/>
  <c r="V348" i="2"/>
  <c r="AG348" i="2" s="1"/>
  <c r="U348" i="2"/>
  <c r="AF348" i="2" s="1"/>
  <c r="T348" i="2"/>
  <c r="AE348" i="2" s="1"/>
  <c r="S348" i="2"/>
  <c r="AD348" i="2" s="1"/>
  <c r="R348" i="2"/>
  <c r="AC348" i="2" s="1"/>
  <c r="Q348" i="2"/>
  <c r="AB348" i="2" s="1"/>
  <c r="P348" i="2"/>
  <c r="AA348" i="2" s="1"/>
  <c r="O348" i="2"/>
  <c r="Z348" i="2" s="1"/>
  <c r="N348" i="2"/>
  <c r="Y348" i="2" s="1"/>
  <c r="M348" i="2"/>
  <c r="X348" i="2" s="1"/>
  <c r="W347" i="2"/>
  <c r="AH347" i="2" s="1"/>
  <c r="V347" i="2"/>
  <c r="AG347" i="2" s="1"/>
  <c r="U347" i="2"/>
  <c r="AF347" i="2" s="1"/>
  <c r="T347" i="2"/>
  <c r="AE347" i="2" s="1"/>
  <c r="S347" i="2"/>
  <c r="AD347" i="2" s="1"/>
  <c r="R347" i="2"/>
  <c r="AC347" i="2" s="1"/>
  <c r="Q347" i="2"/>
  <c r="AB347" i="2" s="1"/>
  <c r="P347" i="2"/>
  <c r="AA347" i="2" s="1"/>
  <c r="O347" i="2"/>
  <c r="Z347" i="2" s="1"/>
  <c r="N347" i="2"/>
  <c r="Y347" i="2" s="1"/>
  <c r="M347" i="2"/>
  <c r="X347" i="2" s="1"/>
  <c r="W346" i="2"/>
  <c r="AH346" i="2" s="1"/>
  <c r="V346" i="2"/>
  <c r="AG346" i="2" s="1"/>
  <c r="U346" i="2"/>
  <c r="AF346" i="2" s="1"/>
  <c r="T346" i="2"/>
  <c r="AE346" i="2" s="1"/>
  <c r="S346" i="2"/>
  <c r="AD346" i="2" s="1"/>
  <c r="R346" i="2"/>
  <c r="AC346" i="2" s="1"/>
  <c r="Q346" i="2"/>
  <c r="AB346" i="2" s="1"/>
  <c r="P346" i="2"/>
  <c r="AA346" i="2" s="1"/>
  <c r="O346" i="2"/>
  <c r="Z346" i="2" s="1"/>
  <c r="N346" i="2"/>
  <c r="Y346" i="2" s="1"/>
  <c r="M346" i="2"/>
  <c r="X346" i="2" s="1"/>
  <c r="W345" i="2"/>
  <c r="AH345" i="2" s="1"/>
  <c r="V345" i="2"/>
  <c r="AG345" i="2" s="1"/>
  <c r="U345" i="2"/>
  <c r="AF345" i="2" s="1"/>
  <c r="T345" i="2"/>
  <c r="AE345" i="2" s="1"/>
  <c r="S345" i="2"/>
  <c r="AD345" i="2" s="1"/>
  <c r="R345" i="2"/>
  <c r="AC345" i="2" s="1"/>
  <c r="Q345" i="2"/>
  <c r="AB345" i="2" s="1"/>
  <c r="P345" i="2"/>
  <c r="AA345" i="2" s="1"/>
  <c r="O345" i="2"/>
  <c r="Z345" i="2" s="1"/>
  <c r="N345" i="2"/>
  <c r="Y345" i="2" s="1"/>
  <c r="M345" i="2"/>
  <c r="X345" i="2" s="1"/>
  <c r="W344" i="2"/>
  <c r="AH344" i="2" s="1"/>
  <c r="V344" i="2"/>
  <c r="AG344" i="2" s="1"/>
  <c r="U344" i="2"/>
  <c r="AF344" i="2" s="1"/>
  <c r="T344" i="2"/>
  <c r="AE344" i="2" s="1"/>
  <c r="S344" i="2"/>
  <c r="AD344" i="2" s="1"/>
  <c r="R344" i="2"/>
  <c r="AC344" i="2" s="1"/>
  <c r="Q344" i="2"/>
  <c r="AB344" i="2" s="1"/>
  <c r="P344" i="2"/>
  <c r="AA344" i="2" s="1"/>
  <c r="O344" i="2"/>
  <c r="Z344" i="2" s="1"/>
  <c r="N344" i="2"/>
  <c r="Y344" i="2" s="1"/>
  <c r="M344" i="2"/>
  <c r="X344" i="2" s="1"/>
  <c r="W343" i="2"/>
  <c r="AH343" i="2" s="1"/>
  <c r="V343" i="2"/>
  <c r="AG343" i="2" s="1"/>
  <c r="U343" i="2"/>
  <c r="AF343" i="2" s="1"/>
  <c r="T343" i="2"/>
  <c r="AE343" i="2" s="1"/>
  <c r="S343" i="2"/>
  <c r="AD343" i="2" s="1"/>
  <c r="R343" i="2"/>
  <c r="AC343" i="2" s="1"/>
  <c r="Q343" i="2"/>
  <c r="AB343" i="2" s="1"/>
  <c r="P343" i="2"/>
  <c r="AA343" i="2" s="1"/>
  <c r="O343" i="2"/>
  <c r="Z343" i="2" s="1"/>
  <c r="N343" i="2"/>
  <c r="Y343" i="2" s="1"/>
  <c r="M343" i="2"/>
  <c r="X343" i="2" s="1"/>
  <c r="W342" i="2"/>
  <c r="AH342" i="2" s="1"/>
  <c r="V342" i="2"/>
  <c r="AG342" i="2" s="1"/>
  <c r="U342" i="2"/>
  <c r="AF342" i="2" s="1"/>
  <c r="T342" i="2"/>
  <c r="AE342" i="2" s="1"/>
  <c r="S342" i="2"/>
  <c r="AD342" i="2" s="1"/>
  <c r="R342" i="2"/>
  <c r="AC342" i="2" s="1"/>
  <c r="Q342" i="2"/>
  <c r="AB342" i="2" s="1"/>
  <c r="P342" i="2"/>
  <c r="AA342" i="2" s="1"/>
  <c r="O342" i="2"/>
  <c r="Z342" i="2" s="1"/>
  <c r="N342" i="2"/>
  <c r="Y342" i="2" s="1"/>
  <c r="M342" i="2"/>
  <c r="X342" i="2" s="1"/>
  <c r="W341" i="2"/>
  <c r="AH341" i="2" s="1"/>
  <c r="V341" i="2"/>
  <c r="AG341" i="2" s="1"/>
  <c r="U341" i="2"/>
  <c r="AF341" i="2" s="1"/>
  <c r="T341" i="2"/>
  <c r="AE341" i="2" s="1"/>
  <c r="S341" i="2"/>
  <c r="AD341" i="2" s="1"/>
  <c r="R341" i="2"/>
  <c r="AC341" i="2" s="1"/>
  <c r="Q341" i="2"/>
  <c r="AB341" i="2" s="1"/>
  <c r="P341" i="2"/>
  <c r="AA341" i="2" s="1"/>
  <c r="O341" i="2"/>
  <c r="Z341" i="2" s="1"/>
  <c r="N341" i="2"/>
  <c r="Y341" i="2" s="1"/>
  <c r="M341" i="2"/>
  <c r="X341" i="2" s="1"/>
  <c r="W340" i="2"/>
  <c r="AH340" i="2" s="1"/>
  <c r="V340" i="2"/>
  <c r="AG340" i="2" s="1"/>
  <c r="U340" i="2"/>
  <c r="AF340" i="2" s="1"/>
  <c r="T340" i="2"/>
  <c r="AE340" i="2" s="1"/>
  <c r="S340" i="2"/>
  <c r="AD340" i="2" s="1"/>
  <c r="R340" i="2"/>
  <c r="AC340" i="2" s="1"/>
  <c r="Q340" i="2"/>
  <c r="AB340" i="2" s="1"/>
  <c r="P340" i="2"/>
  <c r="AA340" i="2" s="1"/>
  <c r="O340" i="2"/>
  <c r="Z340" i="2" s="1"/>
  <c r="N340" i="2"/>
  <c r="Y340" i="2" s="1"/>
  <c r="M340" i="2"/>
  <c r="X340" i="2" s="1"/>
  <c r="W339" i="2"/>
  <c r="AH339" i="2" s="1"/>
  <c r="V339" i="2"/>
  <c r="AG339" i="2" s="1"/>
  <c r="U339" i="2"/>
  <c r="AF339" i="2" s="1"/>
  <c r="T339" i="2"/>
  <c r="AE339" i="2" s="1"/>
  <c r="S339" i="2"/>
  <c r="AD339" i="2" s="1"/>
  <c r="R339" i="2"/>
  <c r="AC339" i="2" s="1"/>
  <c r="Q339" i="2"/>
  <c r="AB339" i="2" s="1"/>
  <c r="P339" i="2"/>
  <c r="AA339" i="2" s="1"/>
  <c r="O339" i="2"/>
  <c r="Z339" i="2" s="1"/>
  <c r="N339" i="2"/>
  <c r="Y339" i="2" s="1"/>
  <c r="M339" i="2"/>
  <c r="X339" i="2" s="1"/>
  <c r="W338" i="2"/>
  <c r="AH338" i="2" s="1"/>
  <c r="V338" i="2"/>
  <c r="AG338" i="2" s="1"/>
  <c r="U338" i="2"/>
  <c r="AF338" i="2" s="1"/>
  <c r="T338" i="2"/>
  <c r="AE338" i="2" s="1"/>
  <c r="S338" i="2"/>
  <c r="AD338" i="2" s="1"/>
  <c r="R338" i="2"/>
  <c r="AC338" i="2" s="1"/>
  <c r="Q338" i="2"/>
  <c r="AB338" i="2" s="1"/>
  <c r="P338" i="2"/>
  <c r="AA338" i="2" s="1"/>
  <c r="O338" i="2"/>
  <c r="Z338" i="2" s="1"/>
  <c r="N338" i="2"/>
  <c r="Y338" i="2" s="1"/>
  <c r="M338" i="2"/>
  <c r="X338" i="2" s="1"/>
  <c r="X337" i="2"/>
  <c r="W337" i="2"/>
  <c r="AH337" i="2" s="1"/>
  <c r="V337" i="2"/>
  <c r="AG337" i="2" s="1"/>
  <c r="U337" i="2"/>
  <c r="AF337" i="2" s="1"/>
  <c r="T337" i="2"/>
  <c r="AE337" i="2" s="1"/>
  <c r="S337" i="2"/>
  <c r="AD337" i="2" s="1"/>
  <c r="R337" i="2"/>
  <c r="AC337" i="2" s="1"/>
  <c r="Q337" i="2"/>
  <c r="AB337" i="2" s="1"/>
  <c r="P337" i="2"/>
  <c r="AA337" i="2" s="1"/>
  <c r="O337" i="2"/>
  <c r="Z337" i="2" s="1"/>
  <c r="N337" i="2"/>
  <c r="Y337" i="2" s="1"/>
  <c r="M337" i="2"/>
  <c r="W336" i="2"/>
  <c r="AH336" i="2" s="1"/>
  <c r="V336" i="2"/>
  <c r="AG336" i="2" s="1"/>
  <c r="U336" i="2"/>
  <c r="AF336" i="2" s="1"/>
  <c r="T336" i="2"/>
  <c r="AE336" i="2" s="1"/>
  <c r="S336" i="2"/>
  <c r="AD336" i="2" s="1"/>
  <c r="R336" i="2"/>
  <c r="AC336" i="2" s="1"/>
  <c r="Q336" i="2"/>
  <c r="AB336" i="2" s="1"/>
  <c r="P336" i="2"/>
  <c r="AA336" i="2" s="1"/>
  <c r="O336" i="2"/>
  <c r="Z336" i="2" s="1"/>
  <c r="N336" i="2"/>
  <c r="Y336" i="2" s="1"/>
  <c r="M336" i="2"/>
  <c r="X336" i="2" s="1"/>
  <c r="W335" i="2"/>
  <c r="AH335" i="2" s="1"/>
  <c r="V335" i="2"/>
  <c r="AG335" i="2" s="1"/>
  <c r="U335" i="2"/>
  <c r="AF335" i="2" s="1"/>
  <c r="T335" i="2"/>
  <c r="AE335" i="2" s="1"/>
  <c r="S335" i="2"/>
  <c r="AD335" i="2" s="1"/>
  <c r="R335" i="2"/>
  <c r="AC335" i="2" s="1"/>
  <c r="Q335" i="2"/>
  <c r="AB335" i="2" s="1"/>
  <c r="P335" i="2"/>
  <c r="AA335" i="2" s="1"/>
  <c r="O335" i="2"/>
  <c r="Z335" i="2" s="1"/>
  <c r="N335" i="2"/>
  <c r="Y335" i="2" s="1"/>
  <c r="M335" i="2"/>
  <c r="X335" i="2" s="1"/>
  <c r="AF334" i="2"/>
  <c r="AC334" i="2"/>
  <c r="W334" i="2"/>
  <c r="AH334" i="2" s="1"/>
  <c r="V334" i="2"/>
  <c r="AG334" i="2" s="1"/>
  <c r="U334" i="2"/>
  <c r="T334" i="2"/>
  <c r="AE334" i="2" s="1"/>
  <c r="S334" i="2"/>
  <c r="AD334" i="2" s="1"/>
  <c r="R334" i="2"/>
  <c r="Q334" i="2"/>
  <c r="AB334" i="2" s="1"/>
  <c r="P334" i="2"/>
  <c r="AA334" i="2" s="1"/>
  <c r="O334" i="2"/>
  <c r="Z334" i="2" s="1"/>
  <c r="N334" i="2"/>
  <c r="Y334" i="2" s="1"/>
  <c r="M334" i="2"/>
  <c r="X334" i="2" s="1"/>
  <c r="W333" i="2"/>
  <c r="AH333" i="2" s="1"/>
  <c r="V333" i="2"/>
  <c r="AG333" i="2" s="1"/>
  <c r="U333" i="2"/>
  <c r="AF333" i="2" s="1"/>
  <c r="T333" i="2"/>
  <c r="AE333" i="2" s="1"/>
  <c r="S333" i="2"/>
  <c r="AD333" i="2" s="1"/>
  <c r="R333" i="2"/>
  <c r="AC333" i="2" s="1"/>
  <c r="Q333" i="2"/>
  <c r="AB333" i="2" s="1"/>
  <c r="P333" i="2"/>
  <c r="AA333" i="2" s="1"/>
  <c r="O333" i="2"/>
  <c r="Z333" i="2" s="1"/>
  <c r="N333" i="2"/>
  <c r="Y333" i="2" s="1"/>
  <c r="M333" i="2"/>
  <c r="X333" i="2" s="1"/>
  <c r="W332" i="2"/>
  <c r="AH332" i="2" s="1"/>
  <c r="V332" i="2"/>
  <c r="AG332" i="2" s="1"/>
  <c r="U332" i="2"/>
  <c r="AF332" i="2" s="1"/>
  <c r="T332" i="2"/>
  <c r="AE332" i="2" s="1"/>
  <c r="S332" i="2"/>
  <c r="AD332" i="2" s="1"/>
  <c r="R332" i="2"/>
  <c r="AC332" i="2" s="1"/>
  <c r="Q332" i="2"/>
  <c r="AB332" i="2" s="1"/>
  <c r="P332" i="2"/>
  <c r="AA332" i="2" s="1"/>
  <c r="O332" i="2"/>
  <c r="Z332" i="2" s="1"/>
  <c r="N332" i="2"/>
  <c r="Y332" i="2" s="1"/>
  <c r="M332" i="2"/>
  <c r="X332" i="2" s="1"/>
  <c r="AB331" i="2"/>
  <c r="W331" i="2"/>
  <c r="AH331" i="2" s="1"/>
  <c r="V331" i="2"/>
  <c r="AG331" i="2" s="1"/>
  <c r="U331" i="2"/>
  <c r="AF331" i="2" s="1"/>
  <c r="T331" i="2"/>
  <c r="AE331" i="2" s="1"/>
  <c r="S331" i="2"/>
  <c r="AD331" i="2" s="1"/>
  <c r="R331" i="2"/>
  <c r="AC331" i="2" s="1"/>
  <c r="Q331" i="2"/>
  <c r="P331" i="2"/>
  <c r="AA331" i="2" s="1"/>
  <c r="O331" i="2"/>
  <c r="Z331" i="2" s="1"/>
  <c r="N331" i="2"/>
  <c r="Y331" i="2" s="1"/>
  <c r="M331" i="2"/>
  <c r="X331" i="2" s="1"/>
  <c r="W330" i="2"/>
  <c r="AH330" i="2" s="1"/>
  <c r="V330" i="2"/>
  <c r="AG330" i="2" s="1"/>
  <c r="U330" i="2"/>
  <c r="AF330" i="2" s="1"/>
  <c r="T330" i="2"/>
  <c r="AE330" i="2" s="1"/>
  <c r="S330" i="2"/>
  <c r="AD330" i="2" s="1"/>
  <c r="R330" i="2"/>
  <c r="AC330" i="2" s="1"/>
  <c r="Q330" i="2"/>
  <c r="AB330" i="2" s="1"/>
  <c r="P330" i="2"/>
  <c r="AA330" i="2" s="1"/>
  <c r="O330" i="2"/>
  <c r="Z330" i="2" s="1"/>
  <c r="N330" i="2"/>
  <c r="Y330" i="2" s="1"/>
  <c r="M330" i="2"/>
  <c r="X330" i="2" s="1"/>
  <c r="W329" i="2"/>
  <c r="AH329" i="2" s="1"/>
  <c r="V329" i="2"/>
  <c r="AG329" i="2" s="1"/>
  <c r="U329" i="2"/>
  <c r="AF329" i="2" s="1"/>
  <c r="T329" i="2"/>
  <c r="AE329" i="2" s="1"/>
  <c r="S329" i="2"/>
  <c r="AD329" i="2" s="1"/>
  <c r="R329" i="2"/>
  <c r="AC329" i="2" s="1"/>
  <c r="Q329" i="2"/>
  <c r="AB329" i="2" s="1"/>
  <c r="P329" i="2"/>
  <c r="AA329" i="2" s="1"/>
  <c r="O329" i="2"/>
  <c r="Z329" i="2" s="1"/>
  <c r="N329" i="2"/>
  <c r="Y329" i="2" s="1"/>
  <c r="M329" i="2"/>
  <c r="X329" i="2" s="1"/>
  <c r="W328" i="2"/>
  <c r="AH328" i="2" s="1"/>
  <c r="V328" i="2"/>
  <c r="AG328" i="2" s="1"/>
  <c r="U328" i="2"/>
  <c r="AF328" i="2" s="1"/>
  <c r="T328" i="2"/>
  <c r="AE328" i="2" s="1"/>
  <c r="S328" i="2"/>
  <c r="AD328" i="2" s="1"/>
  <c r="R328" i="2"/>
  <c r="AC328" i="2" s="1"/>
  <c r="Q328" i="2"/>
  <c r="AB328" i="2" s="1"/>
  <c r="P328" i="2"/>
  <c r="AA328" i="2" s="1"/>
  <c r="O328" i="2"/>
  <c r="Z328" i="2" s="1"/>
  <c r="N328" i="2"/>
  <c r="Y328" i="2" s="1"/>
  <c r="M328" i="2"/>
  <c r="X328" i="2" s="1"/>
  <c r="W327" i="2"/>
  <c r="AH327" i="2" s="1"/>
  <c r="V327" i="2"/>
  <c r="AG327" i="2" s="1"/>
  <c r="U327" i="2"/>
  <c r="AF327" i="2" s="1"/>
  <c r="T327" i="2"/>
  <c r="AE327" i="2" s="1"/>
  <c r="S327" i="2"/>
  <c r="AD327" i="2" s="1"/>
  <c r="R327" i="2"/>
  <c r="AC327" i="2" s="1"/>
  <c r="Q327" i="2"/>
  <c r="AB327" i="2" s="1"/>
  <c r="P327" i="2"/>
  <c r="AA327" i="2" s="1"/>
  <c r="O327" i="2"/>
  <c r="Z327" i="2" s="1"/>
  <c r="N327" i="2"/>
  <c r="Y327" i="2" s="1"/>
  <c r="M327" i="2"/>
  <c r="X327" i="2" s="1"/>
  <c r="W326" i="2"/>
  <c r="AH326" i="2" s="1"/>
  <c r="V326" i="2"/>
  <c r="AG326" i="2" s="1"/>
  <c r="U326" i="2"/>
  <c r="AF326" i="2" s="1"/>
  <c r="T326" i="2"/>
  <c r="AE326" i="2" s="1"/>
  <c r="S326" i="2"/>
  <c r="AD326" i="2" s="1"/>
  <c r="R326" i="2"/>
  <c r="AC326" i="2" s="1"/>
  <c r="Q326" i="2"/>
  <c r="AB326" i="2" s="1"/>
  <c r="P326" i="2"/>
  <c r="AA326" i="2" s="1"/>
  <c r="O326" i="2"/>
  <c r="Z326" i="2" s="1"/>
  <c r="N326" i="2"/>
  <c r="Y326" i="2" s="1"/>
  <c r="M326" i="2"/>
  <c r="X326" i="2" s="1"/>
  <c r="W325" i="2"/>
  <c r="AH325" i="2" s="1"/>
  <c r="V325" i="2"/>
  <c r="AG325" i="2" s="1"/>
  <c r="U325" i="2"/>
  <c r="AF325" i="2" s="1"/>
  <c r="T325" i="2"/>
  <c r="AE325" i="2" s="1"/>
  <c r="S325" i="2"/>
  <c r="AD325" i="2" s="1"/>
  <c r="R325" i="2"/>
  <c r="AC325" i="2" s="1"/>
  <c r="Q325" i="2"/>
  <c r="AB325" i="2" s="1"/>
  <c r="P325" i="2"/>
  <c r="AA325" i="2" s="1"/>
  <c r="O325" i="2"/>
  <c r="Z325" i="2" s="1"/>
  <c r="N325" i="2"/>
  <c r="Y325" i="2" s="1"/>
  <c r="M325" i="2"/>
  <c r="X325" i="2" s="1"/>
  <c r="Y324" i="2"/>
  <c r="W324" i="2"/>
  <c r="AH324" i="2" s="1"/>
  <c r="V324" i="2"/>
  <c r="AG324" i="2" s="1"/>
  <c r="U324" i="2"/>
  <c r="AF324" i="2" s="1"/>
  <c r="T324" i="2"/>
  <c r="AE324" i="2" s="1"/>
  <c r="S324" i="2"/>
  <c r="AD324" i="2" s="1"/>
  <c r="R324" i="2"/>
  <c r="AC324" i="2" s="1"/>
  <c r="Q324" i="2"/>
  <c r="AB324" i="2" s="1"/>
  <c r="P324" i="2"/>
  <c r="AA324" i="2" s="1"/>
  <c r="O324" i="2"/>
  <c r="Z324" i="2" s="1"/>
  <c r="N324" i="2"/>
  <c r="M324" i="2"/>
  <c r="X324" i="2" s="1"/>
  <c r="W323" i="2"/>
  <c r="AH323" i="2" s="1"/>
  <c r="V323" i="2"/>
  <c r="AG323" i="2" s="1"/>
  <c r="U323" i="2"/>
  <c r="AF323" i="2" s="1"/>
  <c r="T323" i="2"/>
  <c r="AE323" i="2" s="1"/>
  <c r="S323" i="2"/>
  <c r="AD323" i="2" s="1"/>
  <c r="R323" i="2"/>
  <c r="AC323" i="2" s="1"/>
  <c r="Q323" i="2"/>
  <c r="AB323" i="2" s="1"/>
  <c r="P323" i="2"/>
  <c r="AA323" i="2" s="1"/>
  <c r="O323" i="2"/>
  <c r="Z323" i="2" s="1"/>
  <c r="N323" i="2"/>
  <c r="Y323" i="2" s="1"/>
  <c r="M323" i="2"/>
  <c r="X323" i="2" s="1"/>
  <c r="W322" i="2"/>
  <c r="AH322" i="2" s="1"/>
  <c r="V322" i="2"/>
  <c r="AG322" i="2" s="1"/>
  <c r="U322" i="2"/>
  <c r="AF322" i="2" s="1"/>
  <c r="T322" i="2"/>
  <c r="AE322" i="2" s="1"/>
  <c r="S322" i="2"/>
  <c r="AD322" i="2" s="1"/>
  <c r="R322" i="2"/>
  <c r="AC322" i="2" s="1"/>
  <c r="Q322" i="2"/>
  <c r="AB322" i="2" s="1"/>
  <c r="P322" i="2"/>
  <c r="AA322" i="2" s="1"/>
  <c r="O322" i="2"/>
  <c r="Z322" i="2" s="1"/>
  <c r="N322" i="2"/>
  <c r="Y322" i="2" s="1"/>
  <c r="M322" i="2"/>
  <c r="X322" i="2" s="1"/>
  <c r="W321" i="2"/>
  <c r="AH321" i="2" s="1"/>
  <c r="V321" i="2"/>
  <c r="AG321" i="2" s="1"/>
  <c r="U321" i="2"/>
  <c r="AF321" i="2" s="1"/>
  <c r="T321" i="2"/>
  <c r="AE321" i="2" s="1"/>
  <c r="S321" i="2"/>
  <c r="AD321" i="2" s="1"/>
  <c r="R321" i="2"/>
  <c r="AC321" i="2" s="1"/>
  <c r="Q321" i="2"/>
  <c r="AB321" i="2" s="1"/>
  <c r="P321" i="2"/>
  <c r="AA321" i="2" s="1"/>
  <c r="O321" i="2"/>
  <c r="Z321" i="2" s="1"/>
  <c r="N321" i="2"/>
  <c r="Y321" i="2" s="1"/>
  <c r="M321" i="2"/>
  <c r="X321" i="2" s="1"/>
  <c r="W320" i="2"/>
  <c r="AH320" i="2" s="1"/>
  <c r="V320" i="2"/>
  <c r="AG320" i="2" s="1"/>
  <c r="U320" i="2"/>
  <c r="AF320" i="2" s="1"/>
  <c r="T320" i="2"/>
  <c r="AE320" i="2" s="1"/>
  <c r="S320" i="2"/>
  <c r="AD320" i="2" s="1"/>
  <c r="R320" i="2"/>
  <c r="AC320" i="2" s="1"/>
  <c r="Q320" i="2"/>
  <c r="AB320" i="2" s="1"/>
  <c r="P320" i="2"/>
  <c r="AA320" i="2" s="1"/>
  <c r="O320" i="2"/>
  <c r="Z320" i="2" s="1"/>
  <c r="N320" i="2"/>
  <c r="Y320" i="2" s="1"/>
  <c r="M320" i="2"/>
  <c r="X320" i="2" s="1"/>
  <c r="W319" i="2"/>
  <c r="AH319" i="2" s="1"/>
  <c r="V319" i="2"/>
  <c r="AG319" i="2" s="1"/>
  <c r="U319" i="2"/>
  <c r="AF319" i="2" s="1"/>
  <c r="T319" i="2"/>
  <c r="AE319" i="2" s="1"/>
  <c r="S319" i="2"/>
  <c r="AD319" i="2" s="1"/>
  <c r="R319" i="2"/>
  <c r="AC319" i="2" s="1"/>
  <c r="Q319" i="2"/>
  <c r="AB319" i="2" s="1"/>
  <c r="P319" i="2"/>
  <c r="AA319" i="2" s="1"/>
  <c r="O319" i="2"/>
  <c r="Z319" i="2" s="1"/>
  <c r="N319" i="2"/>
  <c r="Y319" i="2" s="1"/>
  <c r="M319" i="2"/>
  <c r="X319" i="2" s="1"/>
  <c r="W318" i="2"/>
  <c r="AH318" i="2" s="1"/>
  <c r="V318" i="2"/>
  <c r="AG318" i="2" s="1"/>
  <c r="U318" i="2"/>
  <c r="AF318" i="2" s="1"/>
  <c r="T318" i="2"/>
  <c r="AE318" i="2" s="1"/>
  <c r="S318" i="2"/>
  <c r="AD318" i="2" s="1"/>
  <c r="R318" i="2"/>
  <c r="AC318" i="2" s="1"/>
  <c r="Q318" i="2"/>
  <c r="AB318" i="2" s="1"/>
  <c r="P318" i="2"/>
  <c r="AA318" i="2" s="1"/>
  <c r="O318" i="2"/>
  <c r="Z318" i="2" s="1"/>
  <c r="N318" i="2"/>
  <c r="Y318" i="2" s="1"/>
  <c r="M318" i="2"/>
  <c r="X318" i="2" s="1"/>
  <c r="W317" i="2"/>
  <c r="AH317" i="2" s="1"/>
  <c r="V317" i="2"/>
  <c r="AG317" i="2" s="1"/>
  <c r="U317" i="2"/>
  <c r="AF317" i="2" s="1"/>
  <c r="T317" i="2"/>
  <c r="AE317" i="2" s="1"/>
  <c r="S317" i="2"/>
  <c r="AD317" i="2" s="1"/>
  <c r="R317" i="2"/>
  <c r="AC317" i="2" s="1"/>
  <c r="Q317" i="2"/>
  <c r="AB317" i="2" s="1"/>
  <c r="P317" i="2"/>
  <c r="AA317" i="2" s="1"/>
  <c r="O317" i="2"/>
  <c r="Z317" i="2" s="1"/>
  <c r="N317" i="2"/>
  <c r="Y317" i="2" s="1"/>
  <c r="M317" i="2"/>
  <c r="X317" i="2" s="1"/>
  <c r="W316" i="2"/>
  <c r="AH316" i="2" s="1"/>
  <c r="V316" i="2"/>
  <c r="AG316" i="2" s="1"/>
  <c r="U316" i="2"/>
  <c r="AF316" i="2" s="1"/>
  <c r="T316" i="2"/>
  <c r="AE316" i="2" s="1"/>
  <c r="S316" i="2"/>
  <c r="AD316" i="2" s="1"/>
  <c r="R316" i="2"/>
  <c r="AC316" i="2" s="1"/>
  <c r="Q316" i="2"/>
  <c r="AB316" i="2" s="1"/>
  <c r="P316" i="2"/>
  <c r="AA316" i="2" s="1"/>
  <c r="O316" i="2"/>
  <c r="Z316" i="2" s="1"/>
  <c r="N316" i="2"/>
  <c r="Y316" i="2" s="1"/>
  <c r="M316" i="2"/>
  <c r="X316" i="2" s="1"/>
  <c r="W315" i="2"/>
  <c r="AH315" i="2" s="1"/>
  <c r="V315" i="2"/>
  <c r="AG315" i="2" s="1"/>
  <c r="U315" i="2"/>
  <c r="AF315" i="2" s="1"/>
  <c r="T315" i="2"/>
  <c r="AE315" i="2" s="1"/>
  <c r="S315" i="2"/>
  <c r="AD315" i="2" s="1"/>
  <c r="R315" i="2"/>
  <c r="AC315" i="2" s="1"/>
  <c r="Q315" i="2"/>
  <c r="AB315" i="2" s="1"/>
  <c r="P315" i="2"/>
  <c r="AA315" i="2" s="1"/>
  <c r="O315" i="2"/>
  <c r="Z315" i="2" s="1"/>
  <c r="N315" i="2"/>
  <c r="Y315" i="2" s="1"/>
  <c r="M315" i="2"/>
  <c r="X315" i="2" s="1"/>
  <c r="W314" i="2"/>
  <c r="AH314" i="2" s="1"/>
  <c r="V314" i="2"/>
  <c r="AG314" i="2" s="1"/>
  <c r="U314" i="2"/>
  <c r="AF314" i="2" s="1"/>
  <c r="T314" i="2"/>
  <c r="AE314" i="2" s="1"/>
  <c r="S314" i="2"/>
  <c r="AD314" i="2" s="1"/>
  <c r="R314" i="2"/>
  <c r="AC314" i="2" s="1"/>
  <c r="Q314" i="2"/>
  <c r="AB314" i="2" s="1"/>
  <c r="P314" i="2"/>
  <c r="AA314" i="2" s="1"/>
  <c r="O314" i="2"/>
  <c r="Z314" i="2" s="1"/>
  <c r="N314" i="2"/>
  <c r="Y314" i="2" s="1"/>
  <c r="M314" i="2"/>
  <c r="X314" i="2" s="1"/>
  <c r="W313" i="2"/>
  <c r="AH313" i="2" s="1"/>
  <c r="V313" i="2"/>
  <c r="AG313" i="2" s="1"/>
  <c r="U313" i="2"/>
  <c r="AF313" i="2" s="1"/>
  <c r="T313" i="2"/>
  <c r="AE313" i="2" s="1"/>
  <c r="S313" i="2"/>
  <c r="AD313" i="2" s="1"/>
  <c r="R313" i="2"/>
  <c r="AC313" i="2" s="1"/>
  <c r="Q313" i="2"/>
  <c r="AB313" i="2" s="1"/>
  <c r="P313" i="2"/>
  <c r="AA313" i="2" s="1"/>
  <c r="O313" i="2"/>
  <c r="Z313" i="2" s="1"/>
  <c r="N313" i="2"/>
  <c r="Y313" i="2" s="1"/>
  <c r="M313" i="2"/>
  <c r="X313" i="2" s="1"/>
  <c r="W312" i="2"/>
  <c r="AH312" i="2" s="1"/>
  <c r="V312" i="2"/>
  <c r="AG312" i="2" s="1"/>
  <c r="U312" i="2"/>
  <c r="AF312" i="2" s="1"/>
  <c r="T312" i="2"/>
  <c r="AE312" i="2" s="1"/>
  <c r="S312" i="2"/>
  <c r="AD312" i="2" s="1"/>
  <c r="R312" i="2"/>
  <c r="AC312" i="2" s="1"/>
  <c r="Q312" i="2"/>
  <c r="AB312" i="2" s="1"/>
  <c r="P312" i="2"/>
  <c r="AA312" i="2" s="1"/>
  <c r="O312" i="2"/>
  <c r="Z312" i="2" s="1"/>
  <c r="N312" i="2"/>
  <c r="Y312" i="2" s="1"/>
  <c r="M312" i="2"/>
  <c r="X312" i="2" s="1"/>
  <c r="W311" i="2"/>
  <c r="AH311" i="2" s="1"/>
  <c r="V311" i="2"/>
  <c r="AG311" i="2" s="1"/>
  <c r="U311" i="2"/>
  <c r="AF311" i="2" s="1"/>
  <c r="T311" i="2"/>
  <c r="AE311" i="2" s="1"/>
  <c r="S311" i="2"/>
  <c r="AD311" i="2" s="1"/>
  <c r="R311" i="2"/>
  <c r="AC311" i="2" s="1"/>
  <c r="Q311" i="2"/>
  <c r="AB311" i="2" s="1"/>
  <c r="P311" i="2"/>
  <c r="AA311" i="2" s="1"/>
  <c r="O311" i="2"/>
  <c r="Z311" i="2" s="1"/>
  <c r="N311" i="2"/>
  <c r="Y311" i="2" s="1"/>
  <c r="M311" i="2"/>
  <c r="X311" i="2" s="1"/>
  <c r="W310" i="2"/>
  <c r="AH310" i="2" s="1"/>
  <c r="V310" i="2"/>
  <c r="AG310" i="2" s="1"/>
  <c r="U310" i="2"/>
  <c r="AF310" i="2" s="1"/>
  <c r="T310" i="2"/>
  <c r="AE310" i="2" s="1"/>
  <c r="S310" i="2"/>
  <c r="AD310" i="2" s="1"/>
  <c r="R310" i="2"/>
  <c r="AC310" i="2" s="1"/>
  <c r="Q310" i="2"/>
  <c r="AB310" i="2" s="1"/>
  <c r="P310" i="2"/>
  <c r="AA310" i="2" s="1"/>
  <c r="O310" i="2"/>
  <c r="Z310" i="2" s="1"/>
  <c r="N310" i="2"/>
  <c r="Y310" i="2" s="1"/>
  <c r="M310" i="2"/>
  <c r="X310" i="2" s="1"/>
  <c r="W309" i="2"/>
  <c r="AH309" i="2" s="1"/>
  <c r="V309" i="2"/>
  <c r="AG309" i="2" s="1"/>
  <c r="U309" i="2"/>
  <c r="AF309" i="2" s="1"/>
  <c r="T309" i="2"/>
  <c r="AE309" i="2" s="1"/>
  <c r="S309" i="2"/>
  <c r="AD309" i="2" s="1"/>
  <c r="R309" i="2"/>
  <c r="AC309" i="2" s="1"/>
  <c r="Q309" i="2"/>
  <c r="AB309" i="2" s="1"/>
  <c r="P309" i="2"/>
  <c r="AA309" i="2" s="1"/>
  <c r="O309" i="2"/>
  <c r="Z309" i="2" s="1"/>
  <c r="N309" i="2"/>
  <c r="Y309" i="2" s="1"/>
  <c r="M309" i="2"/>
  <c r="X309" i="2" s="1"/>
  <c r="W308" i="2"/>
  <c r="AH308" i="2" s="1"/>
  <c r="V308" i="2"/>
  <c r="AG308" i="2" s="1"/>
  <c r="U308" i="2"/>
  <c r="AF308" i="2" s="1"/>
  <c r="T308" i="2"/>
  <c r="AE308" i="2" s="1"/>
  <c r="S308" i="2"/>
  <c r="AD308" i="2" s="1"/>
  <c r="R308" i="2"/>
  <c r="AC308" i="2" s="1"/>
  <c r="Q308" i="2"/>
  <c r="AB308" i="2" s="1"/>
  <c r="P308" i="2"/>
  <c r="AA308" i="2" s="1"/>
  <c r="O308" i="2"/>
  <c r="Z308" i="2" s="1"/>
  <c r="N308" i="2"/>
  <c r="Y308" i="2" s="1"/>
  <c r="M308" i="2"/>
  <c r="X308" i="2" s="1"/>
  <c r="W307" i="2"/>
  <c r="AH307" i="2" s="1"/>
  <c r="V307" i="2"/>
  <c r="AG307" i="2" s="1"/>
  <c r="U307" i="2"/>
  <c r="AF307" i="2" s="1"/>
  <c r="T307" i="2"/>
  <c r="AE307" i="2" s="1"/>
  <c r="S307" i="2"/>
  <c r="AD307" i="2" s="1"/>
  <c r="R307" i="2"/>
  <c r="AC307" i="2" s="1"/>
  <c r="Q307" i="2"/>
  <c r="AB307" i="2" s="1"/>
  <c r="P307" i="2"/>
  <c r="AA307" i="2" s="1"/>
  <c r="O307" i="2"/>
  <c r="Z307" i="2" s="1"/>
  <c r="N307" i="2"/>
  <c r="Y307" i="2" s="1"/>
  <c r="M307" i="2"/>
  <c r="X307" i="2" s="1"/>
  <c r="W306" i="2"/>
  <c r="AH306" i="2" s="1"/>
  <c r="V306" i="2"/>
  <c r="AG306" i="2" s="1"/>
  <c r="U306" i="2"/>
  <c r="AF306" i="2" s="1"/>
  <c r="T306" i="2"/>
  <c r="AE306" i="2" s="1"/>
  <c r="S306" i="2"/>
  <c r="AD306" i="2" s="1"/>
  <c r="R306" i="2"/>
  <c r="AC306" i="2" s="1"/>
  <c r="Q306" i="2"/>
  <c r="AB306" i="2" s="1"/>
  <c r="P306" i="2"/>
  <c r="AA306" i="2" s="1"/>
  <c r="O306" i="2"/>
  <c r="Z306" i="2" s="1"/>
  <c r="N306" i="2"/>
  <c r="Y306" i="2" s="1"/>
  <c r="M306" i="2"/>
  <c r="X306" i="2" s="1"/>
  <c r="W305" i="2"/>
  <c r="AH305" i="2" s="1"/>
  <c r="V305" i="2"/>
  <c r="AG305" i="2" s="1"/>
  <c r="U305" i="2"/>
  <c r="AF305" i="2" s="1"/>
  <c r="T305" i="2"/>
  <c r="AE305" i="2" s="1"/>
  <c r="S305" i="2"/>
  <c r="AD305" i="2" s="1"/>
  <c r="R305" i="2"/>
  <c r="AC305" i="2" s="1"/>
  <c r="Q305" i="2"/>
  <c r="AB305" i="2" s="1"/>
  <c r="P305" i="2"/>
  <c r="AA305" i="2" s="1"/>
  <c r="O305" i="2"/>
  <c r="Z305" i="2" s="1"/>
  <c r="N305" i="2"/>
  <c r="Y305" i="2" s="1"/>
  <c r="M305" i="2"/>
  <c r="X305" i="2" s="1"/>
  <c r="W304" i="2"/>
  <c r="AH304" i="2" s="1"/>
  <c r="V304" i="2"/>
  <c r="AG304" i="2" s="1"/>
  <c r="U304" i="2"/>
  <c r="AF304" i="2" s="1"/>
  <c r="T304" i="2"/>
  <c r="AE304" i="2" s="1"/>
  <c r="S304" i="2"/>
  <c r="AD304" i="2" s="1"/>
  <c r="R304" i="2"/>
  <c r="AC304" i="2" s="1"/>
  <c r="Q304" i="2"/>
  <c r="AB304" i="2" s="1"/>
  <c r="P304" i="2"/>
  <c r="AA304" i="2" s="1"/>
  <c r="O304" i="2"/>
  <c r="Z304" i="2" s="1"/>
  <c r="N304" i="2"/>
  <c r="Y304" i="2" s="1"/>
  <c r="M304" i="2"/>
  <c r="X304" i="2" s="1"/>
  <c r="W303" i="2"/>
  <c r="AH303" i="2" s="1"/>
  <c r="V303" i="2"/>
  <c r="AG303" i="2" s="1"/>
  <c r="U303" i="2"/>
  <c r="AF303" i="2" s="1"/>
  <c r="T303" i="2"/>
  <c r="AE303" i="2" s="1"/>
  <c r="S303" i="2"/>
  <c r="AD303" i="2" s="1"/>
  <c r="R303" i="2"/>
  <c r="AC303" i="2" s="1"/>
  <c r="Q303" i="2"/>
  <c r="AB303" i="2" s="1"/>
  <c r="P303" i="2"/>
  <c r="AA303" i="2" s="1"/>
  <c r="O303" i="2"/>
  <c r="Z303" i="2" s="1"/>
  <c r="N303" i="2"/>
  <c r="Y303" i="2" s="1"/>
  <c r="M303" i="2"/>
  <c r="X303" i="2" s="1"/>
  <c r="W302" i="2"/>
  <c r="AH302" i="2" s="1"/>
  <c r="V302" i="2"/>
  <c r="AG302" i="2" s="1"/>
  <c r="U302" i="2"/>
  <c r="AF302" i="2" s="1"/>
  <c r="T302" i="2"/>
  <c r="AE302" i="2" s="1"/>
  <c r="S302" i="2"/>
  <c r="AD302" i="2" s="1"/>
  <c r="R302" i="2"/>
  <c r="AC302" i="2" s="1"/>
  <c r="Q302" i="2"/>
  <c r="AB302" i="2" s="1"/>
  <c r="P302" i="2"/>
  <c r="AA302" i="2" s="1"/>
  <c r="O302" i="2"/>
  <c r="Z302" i="2" s="1"/>
  <c r="N302" i="2"/>
  <c r="Y302" i="2" s="1"/>
  <c r="M302" i="2"/>
  <c r="X302" i="2" s="1"/>
  <c r="W301" i="2"/>
  <c r="AH301" i="2" s="1"/>
  <c r="V301" i="2"/>
  <c r="AG301" i="2" s="1"/>
  <c r="U301" i="2"/>
  <c r="AF301" i="2" s="1"/>
  <c r="T301" i="2"/>
  <c r="AE301" i="2" s="1"/>
  <c r="S301" i="2"/>
  <c r="AD301" i="2" s="1"/>
  <c r="R301" i="2"/>
  <c r="AC301" i="2" s="1"/>
  <c r="Q301" i="2"/>
  <c r="AB301" i="2" s="1"/>
  <c r="P301" i="2"/>
  <c r="AA301" i="2" s="1"/>
  <c r="O301" i="2"/>
  <c r="Z301" i="2" s="1"/>
  <c r="N301" i="2"/>
  <c r="Y301" i="2" s="1"/>
  <c r="M301" i="2"/>
  <c r="X301" i="2" s="1"/>
  <c r="W300" i="2"/>
  <c r="AH300" i="2" s="1"/>
  <c r="V300" i="2"/>
  <c r="AG300" i="2" s="1"/>
  <c r="U300" i="2"/>
  <c r="AF300" i="2" s="1"/>
  <c r="T300" i="2"/>
  <c r="AE300" i="2" s="1"/>
  <c r="S300" i="2"/>
  <c r="AD300" i="2" s="1"/>
  <c r="R300" i="2"/>
  <c r="AC300" i="2" s="1"/>
  <c r="Q300" i="2"/>
  <c r="AB300" i="2" s="1"/>
  <c r="P300" i="2"/>
  <c r="AA300" i="2" s="1"/>
  <c r="O300" i="2"/>
  <c r="Z300" i="2" s="1"/>
  <c r="N300" i="2"/>
  <c r="Y300" i="2" s="1"/>
  <c r="M300" i="2"/>
  <c r="X300" i="2" s="1"/>
  <c r="W299" i="2"/>
  <c r="AH299" i="2" s="1"/>
  <c r="V299" i="2"/>
  <c r="AG299" i="2" s="1"/>
  <c r="U299" i="2"/>
  <c r="AF299" i="2" s="1"/>
  <c r="T299" i="2"/>
  <c r="AE299" i="2" s="1"/>
  <c r="S299" i="2"/>
  <c r="AD299" i="2" s="1"/>
  <c r="R299" i="2"/>
  <c r="AC299" i="2" s="1"/>
  <c r="Q299" i="2"/>
  <c r="AB299" i="2" s="1"/>
  <c r="P299" i="2"/>
  <c r="AA299" i="2" s="1"/>
  <c r="O299" i="2"/>
  <c r="Z299" i="2" s="1"/>
  <c r="N299" i="2"/>
  <c r="Y299" i="2" s="1"/>
  <c r="M299" i="2"/>
  <c r="X299" i="2" s="1"/>
  <c r="W298" i="2"/>
  <c r="AH298" i="2" s="1"/>
  <c r="V298" i="2"/>
  <c r="AG298" i="2" s="1"/>
  <c r="U298" i="2"/>
  <c r="AF298" i="2" s="1"/>
  <c r="T298" i="2"/>
  <c r="AE298" i="2" s="1"/>
  <c r="S298" i="2"/>
  <c r="AD298" i="2" s="1"/>
  <c r="R298" i="2"/>
  <c r="AC298" i="2" s="1"/>
  <c r="Q298" i="2"/>
  <c r="AB298" i="2" s="1"/>
  <c r="P298" i="2"/>
  <c r="AA298" i="2" s="1"/>
  <c r="O298" i="2"/>
  <c r="Z298" i="2" s="1"/>
  <c r="N298" i="2"/>
  <c r="Y298" i="2" s="1"/>
  <c r="M298" i="2"/>
  <c r="X298" i="2" s="1"/>
  <c r="W297" i="2"/>
  <c r="AH297" i="2" s="1"/>
  <c r="V297" i="2"/>
  <c r="AG297" i="2" s="1"/>
  <c r="U297" i="2"/>
  <c r="AF297" i="2" s="1"/>
  <c r="T297" i="2"/>
  <c r="AE297" i="2" s="1"/>
  <c r="S297" i="2"/>
  <c r="AD297" i="2" s="1"/>
  <c r="R297" i="2"/>
  <c r="AC297" i="2" s="1"/>
  <c r="Q297" i="2"/>
  <c r="AB297" i="2" s="1"/>
  <c r="P297" i="2"/>
  <c r="AA297" i="2" s="1"/>
  <c r="O297" i="2"/>
  <c r="Z297" i="2" s="1"/>
  <c r="N297" i="2"/>
  <c r="Y297" i="2" s="1"/>
  <c r="M297" i="2"/>
  <c r="X297" i="2" s="1"/>
  <c r="W296" i="2"/>
  <c r="AH296" i="2" s="1"/>
  <c r="V296" i="2"/>
  <c r="AG296" i="2" s="1"/>
  <c r="U296" i="2"/>
  <c r="AF296" i="2" s="1"/>
  <c r="T296" i="2"/>
  <c r="AE296" i="2" s="1"/>
  <c r="S296" i="2"/>
  <c r="AD296" i="2" s="1"/>
  <c r="R296" i="2"/>
  <c r="AC296" i="2" s="1"/>
  <c r="Q296" i="2"/>
  <c r="AB296" i="2" s="1"/>
  <c r="P296" i="2"/>
  <c r="AA296" i="2" s="1"/>
  <c r="O296" i="2"/>
  <c r="Z296" i="2" s="1"/>
  <c r="N296" i="2"/>
  <c r="Y296" i="2" s="1"/>
  <c r="M296" i="2"/>
  <c r="X296" i="2" s="1"/>
  <c r="W295" i="2"/>
  <c r="AH295" i="2" s="1"/>
  <c r="V295" i="2"/>
  <c r="AG295" i="2" s="1"/>
  <c r="U295" i="2"/>
  <c r="AF295" i="2" s="1"/>
  <c r="T295" i="2"/>
  <c r="AE295" i="2" s="1"/>
  <c r="S295" i="2"/>
  <c r="AD295" i="2" s="1"/>
  <c r="R295" i="2"/>
  <c r="AC295" i="2" s="1"/>
  <c r="Q295" i="2"/>
  <c r="AB295" i="2" s="1"/>
  <c r="P295" i="2"/>
  <c r="AA295" i="2" s="1"/>
  <c r="O295" i="2"/>
  <c r="Z295" i="2" s="1"/>
  <c r="N295" i="2"/>
  <c r="Y295" i="2" s="1"/>
  <c r="M295" i="2"/>
  <c r="X295" i="2" s="1"/>
  <c r="W294" i="2"/>
  <c r="AH294" i="2" s="1"/>
  <c r="V294" i="2"/>
  <c r="AG294" i="2" s="1"/>
  <c r="U294" i="2"/>
  <c r="AF294" i="2" s="1"/>
  <c r="T294" i="2"/>
  <c r="AE294" i="2" s="1"/>
  <c r="S294" i="2"/>
  <c r="AD294" i="2" s="1"/>
  <c r="R294" i="2"/>
  <c r="AC294" i="2" s="1"/>
  <c r="Q294" i="2"/>
  <c r="AB294" i="2" s="1"/>
  <c r="P294" i="2"/>
  <c r="AA294" i="2" s="1"/>
  <c r="O294" i="2"/>
  <c r="Z294" i="2" s="1"/>
  <c r="N294" i="2"/>
  <c r="Y294" i="2" s="1"/>
  <c r="M294" i="2"/>
  <c r="X294" i="2" s="1"/>
  <c r="W293" i="2"/>
  <c r="AH293" i="2" s="1"/>
  <c r="V293" i="2"/>
  <c r="AG293" i="2" s="1"/>
  <c r="U293" i="2"/>
  <c r="AF293" i="2" s="1"/>
  <c r="T293" i="2"/>
  <c r="AE293" i="2" s="1"/>
  <c r="S293" i="2"/>
  <c r="AD293" i="2" s="1"/>
  <c r="R293" i="2"/>
  <c r="AC293" i="2" s="1"/>
  <c r="Q293" i="2"/>
  <c r="AB293" i="2" s="1"/>
  <c r="P293" i="2"/>
  <c r="AA293" i="2" s="1"/>
  <c r="O293" i="2"/>
  <c r="Z293" i="2" s="1"/>
  <c r="N293" i="2"/>
  <c r="Y293" i="2" s="1"/>
  <c r="M293" i="2"/>
  <c r="X293" i="2" s="1"/>
  <c r="W292" i="2"/>
  <c r="AH292" i="2" s="1"/>
  <c r="V292" i="2"/>
  <c r="AG292" i="2" s="1"/>
  <c r="U292" i="2"/>
  <c r="AF292" i="2" s="1"/>
  <c r="T292" i="2"/>
  <c r="AE292" i="2" s="1"/>
  <c r="S292" i="2"/>
  <c r="AD292" i="2" s="1"/>
  <c r="R292" i="2"/>
  <c r="AC292" i="2" s="1"/>
  <c r="Q292" i="2"/>
  <c r="AB292" i="2" s="1"/>
  <c r="P292" i="2"/>
  <c r="AA292" i="2" s="1"/>
  <c r="O292" i="2"/>
  <c r="Z292" i="2" s="1"/>
  <c r="N292" i="2"/>
  <c r="Y292" i="2" s="1"/>
  <c r="M292" i="2"/>
  <c r="X292" i="2" s="1"/>
  <c r="W291" i="2"/>
  <c r="AH291" i="2" s="1"/>
  <c r="V291" i="2"/>
  <c r="AG291" i="2" s="1"/>
  <c r="U291" i="2"/>
  <c r="AF291" i="2" s="1"/>
  <c r="T291" i="2"/>
  <c r="AE291" i="2" s="1"/>
  <c r="S291" i="2"/>
  <c r="AD291" i="2" s="1"/>
  <c r="R291" i="2"/>
  <c r="AC291" i="2" s="1"/>
  <c r="Q291" i="2"/>
  <c r="AB291" i="2" s="1"/>
  <c r="P291" i="2"/>
  <c r="AA291" i="2" s="1"/>
  <c r="O291" i="2"/>
  <c r="Z291" i="2" s="1"/>
  <c r="N291" i="2"/>
  <c r="Y291" i="2" s="1"/>
  <c r="M291" i="2"/>
  <c r="X291" i="2" s="1"/>
  <c r="W290" i="2"/>
  <c r="AH290" i="2" s="1"/>
  <c r="V290" i="2"/>
  <c r="AG290" i="2" s="1"/>
  <c r="U290" i="2"/>
  <c r="AF290" i="2" s="1"/>
  <c r="T290" i="2"/>
  <c r="AE290" i="2" s="1"/>
  <c r="S290" i="2"/>
  <c r="AD290" i="2" s="1"/>
  <c r="R290" i="2"/>
  <c r="AC290" i="2" s="1"/>
  <c r="Q290" i="2"/>
  <c r="AB290" i="2" s="1"/>
  <c r="P290" i="2"/>
  <c r="AA290" i="2" s="1"/>
  <c r="O290" i="2"/>
  <c r="Z290" i="2" s="1"/>
  <c r="N290" i="2"/>
  <c r="Y290" i="2" s="1"/>
  <c r="M290" i="2"/>
  <c r="X290" i="2" s="1"/>
  <c r="W289" i="2"/>
  <c r="AH289" i="2" s="1"/>
  <c r="V289" i="2"/>
  <c r="AG289" i="2" s="1"/>
  <c r="U289" i="2"/>
  <c r="AF289" i="2" s="1"/>
  <c r="T289" i="2"/>
  <c r="AE289" i="2" s="1"/>
  <c r="S289" i="2"/>
  <c r="AD289" i="2" s="1"/>
  <c r="R289" i="2"/>
  <c r="AC289" i="2" s="1"/>
  <c r="Q289" i="2"/>
  <c r="AB289" i="2" s="1"/>
  <c r="P289" i="2"/>
  <c r="AA289" i="2" s="1"/>
  <c r="O289" i="2"/>
  <c r="Z289" i="2" s="1"/>
  <c r="N289" i="2"/>
  <c r="Y289" i="2" s="1"/>
  <c r="M289" i="2"/>
  <c r="X289" i="2" s="1"/>
  <c r="AE288" i="2"/>
  <c r="W288" i="2"/>
  <c r="AH288" i="2" s="1"/>
  <c r="V288" i="2"/>
  <c r="AG288" i="2" s="1"/>
  <c r="U288" i="2"/>
  <c r="AF288" i="2" s="1"/>
  <c r="T288" i="2"/>
  <c r="S288" i="2"/>
  <c r="AD288" i="2" s="1"/>
  <c r="R288" i="2"/>
  <c r="AC288" i="2" s="1"/>
  <c r="Q288" i="2"/>
  <c r="AB288" i="2" s="1"/>
  <c r="P288" i="2"/>
  <c r="AA288" i="2" s="1"/>
  <c r="O288" i="2"/>
  <c r="Z288" i="2" s="1"/>
  <c r="N288" i="2"/>
  <c r="Y288" i="2" s="1"/>
  <c r="M288" i="2"/>
  <c r="X288" i="2" s="1"/>
  <c r="W287" i="2"/>
  <c r="AH287" i="2" s="1"/>
  <c r="V287" i="2"/>
  <c r="AG287" i="2" s="1"/>
  <c r="U287" i="2"/>
  <c r="AF287" i="2" s="1"/>
  <c r="T287" i="2"/>
  <c r="AE287" i="2" s="1"/>
  <c r="S287" i="2"/>
  <c r="AD287" i="2" s="1"/>
  <c r="R287" i="2"/>
  <c r="AC287" i="2" s="1"/>
  <c r="Q287" i="2"/>
  <c r="AB287" i="2" s="1"/>
  <c r="P287" i="2"/>
  <c r="AA287" i="2" s="1"/>
  <c r="O287" i="2"/>
  <c r="Z287" i="2" s="1"/>
  <c r="N287" i="2"/>
  <c r="Y287" i="2" s="1"/>
  <c r="M287" i="2"/>
  <c r="X287" i="2" s="1"/>
  <c r="W286" i="2"/>
  <c r="AH286" i="2" s="1"/>
  <c r="V286" i="2"/>
  <c r="AG286" i="2" s="1"/>
  <c r="U286" i="2"/>
  <c r="AF286" i="2" s="1"/>
  <c r="T286" i="2"/>
  <c r="AE286" i="2" s="1"/>
  <c r="S286" i="2"/>
  <c r="AD286" i="2" s="1"/>
  <c r="R286" i="2"/>
  <c r="AC286" i="2" s="1"/>
  <c r="Q286" i="2"/>
  <c r="AB286" i="2" s="1"/>
  <c r="P286" i="2"/>
  <c r="AA286" i="2" s="1"/>
  <c r="O286" i="2"/>
  <c r="Z286" i="2" s="1"/>
  <c r="N286" i="2"/>
  <c r="Y286" i="2" s="1"/>
  <c r="M286" i="2"/>
  <c r="X286" i="2" s="1"/>
  <c r="Z285" i="2"/>
  <c r="W285" i="2"/>
  <c r="AH285" i="2" s="1"/>
  <c r="V285" i="2"/>
  <c r="AG285" i="2" s="1"/>
  <c r="U285" i="2"/>
  <c r="AF285" i="2" s="1"/>
  <c r="T285" i="2"/>
  <c r="AE285" i="2" s="1"/>
  <c r="S285" i="2"/>
  <c r="AD285" i="2" s="1"/>
  <c r="R285" i="2"/>
  <c r="AC285" i="2" s="1"/>
  <c r="Q285" i="2"/>
  <c r="AB285" i="2" s="1"/>
  <c r="P285" i="2"/>
  <c r="AA285" i="2" s="1"/>
  <c r="O285" i="2"/>
  <c r="N285" i="2"/>
  <c r="Y285" i="2" s="1"/>
  <c r="M285" i="2"/>
  <c r="X285" i="2" s="1"/>
  <c r="W284" i="2"/>
  <c r="AH284" i="2" s="1"/>
  <c r="V284" i="2"/>
  <c r="AG284" i="2" s="1"/>
  <c r="U284" i="2"/>
  <c r="AF284" i="2" s="1"/>
  <c r="T284" i="2"/>
  <c r="AE284" i="2" s="1"/>
  <c r="S284" i="2"/>
  <c r="AD284" i="2" s="1"/>
  <c r="R284" i="2"/>
  <c r="AC284" i="2" s="1"/>
  <c r="Q284" i="2"/>
  <c r="AB284" i="2" s="1"/>
  <c r="P284" i="2"/>
  <c r="AA284" i="2" s="1"/>
  <c r="O284" i="2"/>
  <c r="Z284" i="2" s="1"/>
  <c r="N284" i="2"/>
  <c r="Y284" i="2" s="1"/>
  <c r="M284" i="2"/>
  <c r="X284" i="2" s="1"/>
  <c r="W283" i="2"/>
  <c r="AH283" i="2" s="1"/>
  <c r="V283" i="2"/>
  <c r="AG283" i="2" s="1"/>
  <c r="U283" i="2"/>
  <c r="AF283" i="2" s="1"/>
  <c r="T283" i="2"/>
  <c r="AE283" i="2" s="1"/>
  <c r="S283" i="2"/>
  <c r="AD283" i="2" s="1"/>
  <c r="R283" i="2"/>
  <c r="AC283" i="2" s="1"/>
  <c r="Q283" i="2"/>
  <c r="AB283" i="2" s="1"/>
  <c r="P283" i="2"/>
  <c r="AA283" i="2" s="1"/>
  <c r="O283" i="2"/>
  <c r="Z283" i="2" s="1"/>
  <c r="N283" i="2"/>
  <c r="Y283" i="2" s="1"/>
  <c r="M283" i="2"/>
  <c r="X283" i="2" s="1"/>
  <c r="W282" i="2"/>
  <c r="AH282" i="2" s="1"/>
  <c r="V282" i="2"/>
  <c r="AG282" i="2" s="1"/>
  <c r="U282" i="2"/>
  <c r="AF282" i="2" s="1"/>
  <c r="T282" i="2"/>
  <c r="AE282" i="2" s="1"/>
  <c r="S282" i="2"/>
  <c r="AD282" i="2" s="1"/>
  <c r="R282" i="2"/>
  <c r="AC282" i="2" s="1"/>
  <c r="Q282" i="2"/>
  <c r="AB282" i="2" s="1"/>
  <c r="P282" i="2"/>
  <c r="AA282" i="2" s="1"/>
  <c r="O282" i="2"/>
  <c r="Z282" i="2" s="1"/>
  <c r="N282" i="2"/>
  <c r="Y282" i="2" s="1"/>
  <c r="M282" i="2"/>
  <c r="X282" i="2" s="1"/>
  <c r="W281" i="2"/>
  <c r="AH281" i="2" s="1"/>
  <c r="V281" i="2"/>
  <c r="AG281" i="2" s="1"/>
  <c r="U281" i="2"/>
  <c r="AF281" i="2" s="1"/>
  <c r="T281" i="2"/>
  <c r="AE281" i="2" s="1"/>
  <c r="S281" i="2"/>
  <c r="AD281" i="2" s="1"/>
  <c r="R281" i="2"/>
  <c r="AC281" i="2" s="1"/>
  <c r="Q281" i="2"/>
  <c r="AB281" i="2" s="1"/>
  <c r="P281" i="2"/>
  <c r="AA281" i="2" s="1"/>
  <c r="O281" i="2"/>
  <c r="Z281" i="2" s="1"/>
  <c r="N281" i="2"/>
  <c r="Y281" i="2" s="1"/>
  <c r="M281" i="2"/>
  <c r="X281" i="2" s="1"/>
  <c r="W280" i="2"/>
  <c r="AH280" i="2" s="1"/>
  <c r="V280" i="2"/>
  <c r="AG280" i="2" s="1"/>
  <c r="U280" i="2"/>
  <c r="AF280" i="2" s="1"/>
  <c r="T280" i="2"/>
  <c r="AE280" i="2" s="1"/>
  <c r="S280" i="2"/>
  <c r="AD280" i="2" s="1"/>
  <c r="R280" i="2"/>
  <c r="AC280" i="2" s="1"/>
  <c r="Q280" i="2"/>
  <c r="AB280" i="2" s="1"/>
  <c r="P280" i="2"/>
  <c r="AA280" i="2" s="1"/>
  <c r="O280" i="2"/>
  <c r="Z280" i="2" s="1"/>
  <c r="N280" i="2"/>
  <c r="Y280" i="2" s="1"/>
  <c r="M280" i="2"/>
  <c r="X280" i="2" s="1"/>
  <c r="W279" i="2"/>
  <c r="AH279" i="2" s="1"/>
  <c r="V279" i="2"/>
  <c r="AG279" i="2" s="1"/>
  <c r="U279" i="2"/>
  <c r="AF279" i="2" s="1"/>
  <c r="T279" i="2"/>
  <c r="AE279" i="2" s="1"/>
  <c r="S279" i="2"/>
  <c r="AD279" i="2" s="1"/>
  <c r="R279" i="2"/>
  <c r="AC279" i="2" s="1"/>
  <c r="Q279" i="2"/>
  <c r="AB279" i="2" s="1"/>
  <c r="P279" i="2"/>
  <c r="AA279" i="2" s="1"/>
  <c r="O279" i="2"/>
  <c r="Z279" i="2" s="1"/>
  <c r="N279" i="2"/>
  <c r="Y279" i="2" s="1"/>
  <c r="M279" i="2"/>
  <c r="X279" i="2" s="1"/>
  <c r="W278" i="2"/>
  <c r="AH278" i="2" s="1"/>
  <c r="V278" i="2"/>
  <c r="AG278" i="2" s="1"/>
  <c r="U278" i="2"/>
  <c r="AF278" i="2" s="1"/>
  <c r="T278" i="2"/>
  <c r="AE278" i="2" s="1"/>
  <c r="S278" i="2"/>
  <c r="AD278" i="2" s="1"/>
  <c r="R278" i="2"/>
  <c r="AC278" i="2" s="1"/>
  <c r="Q278" i="2"/>
  <c r="AB278" i="2" s="1"/>
  <c r="P278" i="2"/>
  <c r="AA278" i="2" s="1"/>
  <c r="O278" i="2"/>
  <c r="Z278" i="2" s="1"/>
  <c r="N278" i="2"/>
  <c r="Y278" i="2" s="1"/>
  <c r="M278" i="2"/>
  <c r="X278" i="2" s="1"/>
  <c r="W277" i="2"/>
  <c r="AH277" i="2" s="1"/>
  <c r="V277" i="2"/>
  <c r="AG277" i="2" s="1"/>
  <c r="U277" i="2"/>
  <c r="AF277" i="2" s="1"/>
  <c r="T277" i="2"/>
  <c r="AE277" i="2" s="1"/>
  <c r="S277" i="2"/>
  <c r="AD277" i="2" s="1"/>
  <c r="R277" i="2"/>
  <c r="AC277" i="2" s="1"/>
  <c r="Q277" i="2"/>
  <c r="AB277" i="2" s="1"/>
  <c r="P277" i="2"/>
  <c r="AA277" i="2" s="1"/>
  <c r="O277" i="2"/>
  <c r="Z277" i="2" s="1"/>
  <c r="N277" i="2"/>
  <c r="Y277" i="2" s="1"/>
  <c r="M277" i="2"/>
  <c r="X277" i="2" s="1"/>
  <c r="W276" i="2"/>
  <c r="AH276" i="2" s="1"/>
  <c r="V276" i="2"/>
  <c r="AG276" i="2" s="1"/>
  <c r="U276" i="2"/>
  <c r="AF276" i="2" s="1"/>
  <c r="T276" i="2"/>
  <c r="AE276" i="2" s="1"/>
  <c r="S276" i="2"/>
  <c r="AD276" i="2" s="1"/>
  <c r="R276" i="2"/>
  <c r="AC276" i="2" s="1"/>
  <c r="Q276" i="2"/>
  <c r="AB276" i="2" s="1"/>
  <c r="P276" i="2"/>
  <c r="AA276" i="2" s="1"/>
  <c r="O276" i="2"/>
  <c r="Z276" i="2" s="1"/>
  <c r="N276" i="2"/>
  <c r="Y276" i="2" s="1"/>
  <c r="M276" i="2"/>
  <c r="X276" i="2" s="1"/>
  <c r="W275" i="2"/>
  <c r="AH275" i="2" s="1"/>
  <c r="V275" i="2"/>
  <c r="AG275" i="2" s="1"/>
  <c r="U275" i="2"/>
  <c r="AF275" i="2" s="1"/>
  <c r="T275" i="2"/>
  <c r="AE275" i="2" s="1"/>
  <c r="S275" i="2"/>
  <c r="AD275" i="2" s="1"/>
  <c r="R275" i="2"/>
  <c r="AC275" i="2" s="1"/>
  <c r="Q275" i="2"/>
  <c r="AB275" i="2" s="1"/>
  <c r="P275" i="2"/>
  <c r="AA275" i="2" s="1"/>
  <c r="O275" i="2"/>
  <c r="Z275" i="2" s="1"/>
  <c r="N275" i="2"/>
  <c r="Y275" i="2" s="1"/>
  <c r="M275" i="2"/>
  <c r="X275" i="2" s="1"/>
  <c r="W274" i="2"/>
  <c r="AH274" i="2" s="1"/>
  <c r="V274" i="2"/>
  <c r="AG274" i="2" s="1"/>
  <c r="U274" i="2"/>
  <c r="AF274" i="2" s="1"/>
  <c r="T274" i="2"/>
  <c r="AE274" i="2" s="1"/>
  <c r="S274" i="2"/>
  <c r="AD274" i="2" s="1"/>
  <c r="R274" i="2"/>
  <c r="AC274" i="2" s="1"/>
  <c r="Q274" i="2"/>
  <c r="AB274" i="2" s="1"/>
  <c r="P274" i="2"/>
  <c r="AA274" i="2" s="1"/>
  <c r="O274" i="2"/>
  <c r="Z274" i="2" s="1"/>
  <c r="N274" i="2"/>
  <c r="Y274" i="2" s="1"/>
  <c r="M274" i="2"/>
  <c r="X274" i="2" s="1"/>
  <c r="AF273" i="2"/>
  <c r="AD273" i="2"/>
  <c r="W273" i="2"/>
  <c r="AH273" i="2" s="1"/>
  <c r="V273" i="2"/>
  <c r="AG273" i="2" s="1"/>
  <c r="U273" i="2"/>
  <c r="T273" i="2"/>
  <c r="AE273" i="2" s="1"/>
  <c r="S273" i="2"/>
  <c r="R273" i="2"/>
  <c r="AC273" i="2" s="1"/>
  <c r="Q273" i="2"/>
  <c r="AB273" i="2" s="1"/>
  <c r="P273" i="2"/>
  <c r="AA273" i="2" s="1"/>
  <c r="O273" i="2"/>
  <c r="Z273" i="2" s="1"/>
  <c r="N273" i="2"/>
  <c r="Y273" i="2" s="1"/>
  <c r="M273" i="2"/>
  <c r="X273" i="2" s="1"/>
  <c r="W272" i="2"/>
  <c r="AH272" i="2" s="1"/>
  <c r="V272" i="2"/>
  <c r="AG272" i="2" s="1"/>
  <c r="U272" i="2"/>
  <c r="AF272" i="2" s="1"/>
  <c r="T272" i="2"/>
  <c r="AE272" i="2" s="1"/>
  <c r="S272" i="2"/>
  <c r="AD272" i="2" s="1"/>
  <c r="R272" i="2"/>
  <c r="AC272" i="2" s="1"/>
  <c r="Q272" i="2"/>
  <c r="AB272" i="2" s="1"/>
  <c r="P272" i="2"/>
  <c r="AA272" i="2" s="1"/>
  <c r="O272" i="2"/>
  <c r="Z272" i="2" s="1"/>
  <c r="N272" i="2"/>
  <c r="Y272" i="2" s="1"/>
  <c r="M272" i="2"/>
  <c r="X272" i="2" s="1"/>
  <c r="W271" i="2"/>
  <c r="AH271" i="2" s="1"/>
  <c r="V271" i="2"/>
  <c r="AG271" i="2" s="1"/>
  <c r="U271" i="2"/>
  <c r="AF271" i="2" s="1"/>
  <c r="T271" i="2"/>
  <c r="AE271" i="2" s="1"/>
  <c r="S271" i="2"/>
  <c r="AD271" i="2" s="1"/>
  <c r="R271" i="2"/>
  <c r="AC271" i="2" s="1"/>
  <c r="Q271" i="2"/>
  <c r="AB271" i="2" s="1"/>
  <c r="P271" i="2"/>
  <c r="AA271" i="2" s="1"/>
  <c r="O271" i="2"/>
  <c r="Z271" i="2" s="1"/>
  <c r="N271" i="2"/>
  <c r="Y271" i="2" s="1"/>
  <c r="M271" i="2"/>
  <c r="X271" i="2" s="1"/>
  <c r="W270" i="2"/>
  <c r="AH270" i="2" s="1"/>
  <c r="V270" i="2"/>
  <c r="AG270" i="2" s="1"/>
  <c r="U270" i="2"/>
  <c r="AF270" i="2" s="1"/>
  <c r="T270" i="2"/>
  <c r="AE270" i="2" s="1"/>
  <c r="S270" i="2"/>
  <c r="AD270" i="2" s="1"/>
  <c r="R270" i="2"/>
  <c r="AC270" i="2" s="1"/>
  <c r="Q270" i="2"/>
  <c r="AB270" i="2" s="1"/>
  <c r="P270" i="2"/>
  <c r="AA270" i="2" s="1"/>
  <c r="O270" i="2"/>
  <c r="Z270" i="2" s="1"/>
  <c r="N270" i="2"/>
  <c r="Y270" i="2" s="1"/>
  <c r="M270" i="2"/>
  <c r="X270" i="2" s="1"/>
  <c r="W269" i="2"/>
  <c r="AH269" i="2" s="1"/>
  <c r="V269" i="2"/>
  <c r="AG269" i="2" s="1"/>
  <c r="U269" i="2"/>
  <c r="AF269" i="2" s="1"/>
  <c r="T269" i="2"/>
  <c r="AE269" i="2" s="1"/>
  <c r="S269" i="2"/>
  <c r="AD269" i="2" s="1"/>
  <c r="R269" i="2"/>
  <c r="AC269" i="2" s="1"/>
  <c r="Q269" i="2"/>
  <c r="AB269" i="2" s="1"/>
  <c r="P269" i="2"/>
  <c r="AA269" i="2" s="1"/>
  <c r="O269" i="2"/>
  <c r="Z269" i="2" s="1"/>
  <c r="N269" i="2"/>
  <c r="Y269" i="2" s="1"/>
  <c r="M269" i="2"/>
  <c r="X269" i="2" s="1"/>
  <c r="X268" i="2"/>
  <c r="W268" i="2"/>
  <c r="AH268" i="2" s="1"/>
  <c r="V268" i="2"/>
  <c r="AG268" i="2" s="1"/>
  <c r="U268" i="2"/>
  <c r="AF268" i="2" s="1"/>
  <c r="T268" i="2"/>
  <c r="AE268" i="2" s="1"/>
  <c r="S268" i="2"/>
  <c r="AD268" i="2" s="1"/>
  <c r="R268" i="2"/>
  <c r="AC268" i="2" s="1"/>
  <c r="Q268" i="2"/>
  <c r="AB268" i="2" s="1"/>
  <c r="P268" i="2"/>
  <c r="AA268" i="2" s="1"/>
  <c r="O268" i="2"/>
  <c r="Z268" i="2" s="1"/>
  <c r="N268" i="2"/>
  <c r="Y268" i="2" s="1"/>
  <c r="M268" i="2"/>
  <c r="W267" i="2"/>
  <c r="AH267" i="2" s="1"/>
  <c r="V267" i="2"/>
  <c r="AG267" i="2" s="1"/>
  <c r="U267" i="2"/>
  <c r="AF267" i="2" s="1"/>
  <c r="T267" i="2"/>
  <c r="AE267" i="2" s="1"/>
  <c r="S267" i="2"/>
  <c r="AD267" i="2" s="1"/>
  <c r="R267" i="2"/>
  <c r="AC267" i="2" s="1"/>
  <c r="Q267" i="2"/>
  <c r="AB267" i="2" s="1"/>
  <c r="P267" i="2"/>
  <c r="AA267" i="2" s="1"/>
  <c r="O267" i="2"/>
  <c r="Z267" i="2" s="1"/>
  <c r="N267" i="2"/>
  <c r="Y267" i="2" s="1"/>
  <c r="M267" i="2"/>
  <c r="X267" i="2" s="1"/>
  <c r="W266" i="2"/>
  <c r="AH266" i="2" s="1"/>
  <c r="V266" i="2"/>
  <c r="AG266" i="2" s="1"/>
  <c r="U266" i="2"/>
  <c r="AF266" i="2" s="1"/>
  <c r="T266" i="2"/>
  <c r="AE266" i="2" s="1"/>
  <c r="S266" i="2"/>
  <c r="AD266" i="2" s="1"/>
  <c r="R266" i="2"/>
  <c r="AC266" i="2" s="1"/>
  <c r="Q266" i="2"/>
  <c r="AB266" i="2" s="1"/>
  <c r="P266" i="2"/>
  <c r="AA266" i="2" s="1"/>
  <c r="O266" i="2"/>
  <c r="Z266" i="2" s="1"/>
  <c r="N266" i="2"/>
  <c r="Y266" i="2" s="1"/>
  <c r="M266" i="2"/>
  <c r="X266" i="2" s="1"/>
  <c r="W265" i="2"/>
  <c r="AH265" i="2" s="1"/>
  <c r="V265" i="2"/>
  <c r="AG265" i="2" s="1"/>
  <c r="U265" i="2"/>
  <c r="AF265" i="2" s="1"/>
  <c r="T265" i="2"/>
  <c r="AE265" i="2" s="1"/>
  <c r="S265" i="2"/>
  <c r="AD265" i="2" s="1"/>
  <c r="R265" i="2"/>
  <c r="AC265" i="2" s="1"/>
  <c r="Q265" i="2"/>
  <c r="AB265" i="2" s="1"/>
  <c r="P265" i="2"/>
  <c r="AA265" i="2" s="1"/>
  <c r="O265" i="2"/>
  <c r="Z265" i="2" s="1"/>
  <c r="N265" i="2"/>
  <c r="Y265" i="2" s="1"/>
  <c r="M265" i="2"/>
  <c r="X265" i="2" s="1"/>
  <c r="W264" i="2"/>
  <c r="AH264" i="2" s="1"/>
  <c r="V264" i="2"/>
  <c r="AG264" i="2" s="1"/>
  <c r="U264" i="2"/>
  <c r="AF264" i="2" s="1"/>
  <c r="T264" i="2"/>
  <c r="AE264" i="2" s="1"/>
  <c r="S264" i="2"/>
  <c r="AD264" i="2" s="1"/>
  <c r="R264" i="2"/>
  <c r="AC264" i="2" s="1"/>
  <c r="Q264" i="2"/>
  <c r="AB264" i="2" s="1"/>
  <c r="P264" i="2"/>
  <c r="AA264" i="2" s="1"/>
  <c r="O264" i="2"/>
  <c r="Z264" i="2" s="1"/>
  <c r="N264" i="2"/>
  <c r="Y264" i="2" s="1"/>
  <c r="M264" i="2"/>
  <c r="X264" i="2" s="1"/>
  <c r="Z263" i="2"/>
  <c r="W263" i="2"/>
  <c r="AH263" i="2" s="1"/>
  <c r="V263" i="2"/>
  <c r="AG263" i="2" s="1"/>
  <c r="U263" i="2"/>
  <c r="AF263" i="2" s="1"/>
  <c r="T263" i="2"/>
  <c r="AE263" i="2" s="1"/>
  <c r="S263" i="2"/>
  <c r="AD263" i="2" s="1"/>
  <c r="R263" i="2"/>
  <c r="AC263" i="2" s="1"/>
  <c r="Q263" i="2"/>
  <c r="AB263" i="2" s="1"/>
  <c r="P263" i="2"/>
  <c r="AA263" i="2" s="1"/>
  <c r="O263" i="2"/>
  <c r="N263" i="2"/>
  <c r="Y263" i="2" s="1"/>
  <c r="M263" i="2"/>
  <c r="X263" i="2" s="1"/>
  <c r="W262" i="2"/>
  <c r="AH262" i="2" s="1"/>
  <c r="V262" i="2"/>
  <c r="AG262" i="2" s="1"/>
  <c r="U262" i="2"/>
  <c r="AF262" i="2" s="1"/>
  <c r="T262" i="2"/>
  <c r="AE262" i="2" s="1"/>
  <c r="S262" i="2"/>
  <c r="AD262" i="2" s="1"/>
  <c r="R262" i="2"/>
  <c r="AC262" i="2" s="1"/>
  <c r="Q262" i="2"/>
  <c r="AB262" i="2" s="1"/>
  <c r="P262" i="2"/>
  <c r="AA262" i="2" s="1"/>
  <c r="O262" i="2"/>
  <c r="Z262" i="2" s="1"/>
  <c r="N262" i="2"/>
  <c r="Y262" i="2" s="1"/>
  <c r="M262" i="2"/>
  <c r="X262" i="2" s="1"/>
  <c r="W261" i="2"/>
  <c r="AH261" i="2" s="1"/>
  <c r="V261" i="2"/>
  <c r="AG261" i="2" s="1"/>
  <c r="U261" i="2"/>
  <c r="AF261" i="2" s="1"/>
  <c r="T261" i="2"/>
  <c r="AE261" i="2" s="1"/>
  <c r="S261" i="2"/>
  <c r="AD261" i="2" s="1"/>
  <c r="R261" i="2"/>
  <c r="AC261" i="2" s="1"/>
  <c r="Q261" i="2"/>
  <c r="AB261" i="2" s="1"/>
  <c r="P261" i="2"/>
  <c r="AA261" i="2" s="1"/>
  <c r="O261" i="2"/>
  <c r="Z261" i="2" s="1"/>
  <c r="N261" i="2"/>
  <c r="Y261" i="2" s="1"/>
  <c r="M261" i="2"/>
  <c r="X261" i="2" s="1"/>
  <c r="W260" i="2"/>
  <c r="AH260" i="2" s="1"/>
  <c r="V260" i="2"/>
  <c r="AG260" i="2" s="1"/>
  <c r="U260" i="2"/>
  <c r="AF260" i="2" s="1"/>
  <c r="T260" i="2"/>
  <c r="AE260" i="2" s="1"/>
  <c r="S260" i="2"/>
  <c r="AD260" i="2" s="1"/>
  <c r="R260" i="2"/>
  <c r="AC260" i="2" s="1"/>
  <c r="Q260" i="2"/>
  <c r="AB260" i="2" s="1"/>
  <c r="P260" i="2"/>
  <c r="AA260" i="2" s="1"/>
  <c r="O260" i="2"/>
  <c r="Z260" i="2" s="1"/>
  <c r="N260" i="2"/>
  <c r="Y260" i="2" s="1"/>
  <c r="M260" i="2"/>
  <c r="X260" i="2" s="1"/>
  <c r="W259" i="2"/>
  <c r="AH259" i="2" s="1"/>
  <c r="V259" i="2"/>
  <c r="AG259" i="2" s="1"/>
  <c r="U259" i="2"/>
  <c r="AF259" i="2" s="1"/>
  <c r="T259" i="2"/>
  <c r="AE259" i="2" s="1"/>
  <c r="S259" i="2"/>
  <c r="AD259" i="2" s="1"/>
  <c r="R259" i="2"/>
  <c r="AC259" i="2" s="1"/>
  <c r="Q259" i="2"/>
  <c r="AB259" i="2" s="1"/>
  <c r="P259" i="2"/>
  <c r="AA259" i="2" s="1"/>
  <c r="O259" i="2"/>
  <c r="Z259" i="2" s="1"/>
  <c r="N259" i="2"/>
  <c r="Y259" i="2" s="1"/>
  <c r="M259" i="2"/>
  <c r="X259" i="2" s="1"/>
  <c r="W258" i="2"/>
  <c r="AH258" i="2" s="1"/>
  <c r="V258" i="2"/>
  <c r="AG258" i="2" s="1"/>
  <c r="U258" i="2"/>
  <c r="AF258" i="2" s="1"/>
  <c r="T258" i="2"/>
  <c r="AE258" i="2" s="1"/>
  <c r="S258" i="2"/>
  <c r="AD258" i="2" s="1"/>
  <c r="R258" i="2"/>
  <c r="AC258" i="2" s="1"/>
  <c r="Q258" i="2"/>
  <c r="AB258" i="2" s="1"/>
  <c r="P258" i="2"/>
  <c r="AA258" i="2" s="1"/>
  <c r="O258" i="2"/>
  <c r="Z258" i="2" s="1"/>
  <c r="N258" i="2"/>
  <c r="Y258" i="2" s="1"/>
  <c r="M258" i="2"/>
  <c r="X258" i="2" s="1"/>
  <c r="W257" i="2"/>
  <c r="AH257" i="2" s="1"/>
  <c r="V257" i="2"/>
  <c r="AG257" i="2" s="1"/>
  <c r="U257" i="2"/>
  <c r="AF257" i="2" s="1"/>
  <c r="T257" i="2"/>
  <c r="AE257" i="2" s="1"/>
  <c r="S257" i="2"/>
  <c r="AD257" i="2" s="1"/>
  <c r="R257" i="2"/>
  <c r="AC257" i="2" s="1"/>
  <c r="Q257" i="2"/>
  <c r="AB257" i="2" s="1"/>
  <c r="P257" i="2"/>
  <c r="AA257" i="2" s="1"/>
  <c r="O257" i="2"/>
  <c r="Z257" i="2" s="1"/>
  <c r="N257" i="2"/>
  <c r="Y257" i="2" s="1"/>
  <c r="M257" i="2"/>
  <c r="X257" i="2" s="1"/>
  <c r="W256" i="2"/>
  <c r="AH256" i="2" s="1"/>
  <c r="V256" i="2"/>
  <c r="AG256" i="2" s="1"/>
  <c r="U256" i="2"/>
  <c r="AF256" i="2" s="1"/>
  <c r="T256" i="2"/>
  <c r="AE256" i="2" s="1"/>
  <c r="S256" i="2"/>
  <c r="AD256" i="2" s="1"/>
  <c r="R256" i="2"/>
  <c r="AC256" i="2" s="1"/>
  <c r="Q256" i="2"/>
  <c r="AB256" i="2" s="1"/>
  <c r="P256" i="2"/>
  <c r="AA256" i="2" s="1"/>
  <c r="O256" i="2"/>
  <c r="Z256" i="2" s="1"/>
  <c r="N256" i="2"/>
  <c r="Y256" i="2" s="1"/>
  <c r="M256" i="2"/>
  <c r="X256" i="2" s="1"/>
  <c r="W255" i="2"/>
  <c r="AH255" i="2" s="1"/>
  <c r="V255" i="2"/>
  <c r="AG255" i="2" s="1"/>
  <c r="U255" i="2"/>
  <c r="AF255" i="2" s="1"/>
  <c r="T255" i="2"/>
  <c r="AE255" i="2" s="1"/>
  <c r="S255" i="2"/>
  <c r="AD255" i="2" s="1"/>
  <c r="R255" i="2"/>
  <c r="AC255" i="2" s="1"/>
  <c r="Q255" i="2"/>
  <c r="AB255" i="2" s="1"/>
  <c r="P255" i="2"/>
  <c r="AA255" i="2" s="1"/>
  <c r="O255" i="2"/>
  <c r="Z255" i="2" s="1"/>
  <c r="N255" i="2"/>
  <c r="Y255" i="2" s="1"/>
  <c r="M255" i="2"/>
  <c r="X255" i="2" s="1"/>
  <c r="W254" i="2"/>
  <c r="AH254" i="2" s="1"/>
  <c r="V254" i="2"/>
  <c r="AG254" i="2" s="1"/>
  <c r="U254" i="2"/>
  <c r="AF254" i="2" s="1"/>
  <c r="T254" i="2"/>
  <c r="AE254" i="2" s="1"/>
  <c r="S254" i="2"/>
  <c r="AD254" i="2" s="1"/>
  <c r="R254" i="2"/>
  <c r="AC254" i="2" s="1"/>
  <c r="Q254" i="2"/>
  <c r="AB254" i="2" s="1"/>
  <c r="P254" i="2"/>
  <c r="AA254" i="2" s="1"/>
  <c r="O254" i="2"/>
  <c r="Z254" i="2" s="1"/>
  <c r="N254" i="2"/>
  <c r="Y254" i="2" s="1"/>
  <c r="M254" i="2"/>
  <c r="X254" i="2" s="1"/>
  <c r="W253" i="2"/>
  <c r="AH253" i="2" s="1"/>
  <c r="V253" i="2"/>
  <c r="AG253" i="2" s="1"/>
  <c r="U253" i="2"/>
  <c r="AF253" i="2" s="1"/>
  <c r="T253" i="2"/>
  <c r="AE253" i="2" s="1"/>
  <c r="S253" i="2"/>
  <c r="AD253" i="2" s="1"/>
  <c r="R253" i="2"/>
  <c r="AC253" i="2" s="1"/>
  <c r="Q253" i="2"/>
  <c r="AB253" i="2" s="1"/>
  <c r="P253" i="2"/>
  <c r="AA253" i="2" s="1"/>
  <c r="O253" i="2"/>
  <c r="Z253" i="2" s="1"/>
  <c r="N253" i="2"/>
  <c r="Y253" i="2" s="1"/>
  <c r="M253" i="2"/>
  <c r="X253" i="2" s="1"/>
  <c r="W252" i="2"/>
  <c r="AH252" i="2" s="1"/>
  <c r="V252" i="2"/>
  <c r="AG252" i="2" s="1"/>
  <c r="U252" i="2"/>
  <c r="AF252" i="2" s="1"/>
  <c r="T252" i="2"/>
  <c r="AE252" i="2" s="1"/>
  <c r="S252" i="2"/>
  <c r="AD252" i="2" s="1"/>
  <c r="R252" i="2"/>
  <c r="AC252" i="2" s="1"/>
  <c r="Q252" i="2"/>
  <c r="AB252" i="2" s="1"/>
  <c r="P252" i="2"/>
  <c r="AA252" i="2" s="1"/>
  <c r="O252" i="2"/>
  <c r="Z252" i="2" s="1"/>
  <c r="N252" i="2"/>
  <c r="Y252" i="2" s="1"/>
  <c r="M252" i="2"/>
  <c r="X252" i="2" s="1"/>
  <c r="W251" i="2"/>
  <c r="AH251" i="2" s="1"/>
  <c r="V251" i="2"/>
  <c r="AG251" i="2" s="1"/>
  <c r="U251" i="2"/>
  <c r="AF251" i="2" s="1"/>
  <c r="T251" i="2"/>
  <c r="AE251" i="2" s="1"/>
  <c r="S251" i="2"/>
  <c r="AD251" i="2" s="1"/>
  <c r="R251" i="2"/>
  <c r="AC251" i="2" s="1"/>
  <c r="Q251" i="2"/>
  <c r="AB251" i="2" s="1"/>
  <c r="P251" i="2"/>
  <c r="AA251" i="2" s="1"/>
  <c r="O251" i="2"/>
  <c r="Z251" i="2" s="1"/>
  <c r="N251" i="2"/>
  <c r="Y251" i="2" s="1"/>
  <c r="M251" i="2"/>
  <c r="X251" i="2" s="1"/>
  <c r="W250" i="2"/>
  <c r="AH250" i="2" s="1"/>
  <c r="V250" i="2"/>
  <c r="AG250" i="2" s="1"/>
  <c r="U250" i="2"/>
  <c r="AF250" i="2" s="1"/>
  <c r="T250" i="2"/>
  <c r="AE250" i="2" s="1"/>
  <c r="S250" i="2"/>
  <c r="AD250" i="2" s="1"/>
  <c r="R250" i="2"/>
  <c r="AC250" i="2" s="1"/>
  <c r="Q250" i="2"/>
  <c r="AB250" i="2" s="1"/>
  <c r="P250" i="2"/>
  <c r="AA250" i="2" s="1"/>
  <c r="O250" i="2"/>
  <c r="Z250" i="2" s="1"/>
  <c r="N250" i="2"/>
  <c r="Y250" i="2" s="1"/>
  <c r="M250" i="2"/>
  <c r="X250" i="2" s="1"/>
  <c r="W249" i="2"/>
  <c r="AH249" i="2" s="1"/>
  <c r="V249" i="2"/>
  <c r="AG249" i="2" s="1"/>
  <c r="U249" i="2"/>
  <c r="AF249" i="2" s="1"/>
  <c r="T249" i="2"/>
  <c r="AE249" i="2" s="1"/>
  <c r="S249" i="2"/>
  <c r="AD249" i="2" s="1"/>
  <c r="R249" i="2"/>
  <c r="AC249" i="2" s="1"/>
  <c r="Q249" i="2"/>
  <c r="AB249" i="2" s="1"/>
  <c r="P249" i="2"/>
  <c r="AA249" i="2" s="1"/>
  <c r="O249" i="2"/>
  <c r="Z249" i="2" s="1"/>
  <c r="N249" i="2"/>
  <c r="Y249" i="2" s="1"/>
  <c r="M249" i="2"/>
  <c r="X249" i="2" s="1"/>
  <c r="W248" i="2"/>
  <c r="AH248" i="2" s="1"/>
  <c r="V248" i="2"/>
  <c r="AG248" i="2" s="1"/>
  <c r="U248" i="2"/>
  <c r="AF248" i="2" s="1"/>
  <c r="T248" i="2"/>
  <c r="AE248" i="2" s="1"/>
  <c r="S248" i="2"/>
  <c r="AD248" i="2" s="1"/>
  <c r="R248" i="2"/>
  <c r="AC248" i="2" s="1"/>
  <c r="Q248" i="2"/>
  <c r="AB248" i="2" s="1"/>
  <c r="P248" i="2"/>
  <c r="AA248" i="2" s="1"/>
  <c r="O248" i="2"/>
  <c r="Z248" i="2" s="1"/>
  <c r="N248" i="2"/>
  <c r="Y248" i="2" s="1"/>
  <c r="M248" i="2"/>
  <c r="X248" i="2" s="1"/>
  <c r="AA247" i="2"/>
  <c r="W247" i="2"/>
  <c r="AH247" i="2" s="1"/>
  <c r="V247" i="2"/>
  <c r="AG247" i="2" s="1"/>
  <c r="U247" i="2"/>
  <c r="AF247" i="2" s="1"/>
  <c r="T247" i="2"/>
  <c r="AE247" i="2" s="1"/>
  <c r="S247" i="2"/>
  <c r="AD247" i="2" s="1"/>
  <c r="R247" i="2"/>
  <c r="AC247" i="2" s="1"/>
  <c r="Q247" i="2"/>
  <c r="AB247" i="2" s="1"/>
  <c r="P247" i="2"/>
  <c r="O247" i="2"/>
  <c r="Z247" i="2" s="1"/>
  <c r="N247" i="2"/>
  <c r="Y247" i="2" s="1"/>
  <c r="M247" i="2"/>
  <c r="X247" i="2" s="1"/>
  <c r="W246" i="2"/>
  <c r="AH246" i="2" s="1"/>
  <c r="V246" i="2"/>
  <c r="AG246" i="2" s="1"/>
  <c r="U246" i="2"/>
  <c r="AF246" i="2" s="1"/>
  <c r="T246" i="2"/>
  <c r="AE246" i="2" s="1"/>
  <c r="S246" i="2"/>
  <c r="AD246" i="2" s="1"/>
  <c r="R246" i="2"/>
  <c r="AC246" i="2" s="1"/>
  <c r="Q246" i="2"/>
  <c r="AB246" i="2" s="1"/>
  <c r="P246" i="2"/>
  <c r="AA246" i="2" s="1"/>
  <c r="O246" i="2"/>
  <c r="Z246" i="2" s="1"/>
  <c r="N246" i="2"/>
  <c r="Y246" i="2" s="1"/>
  <c r="M246" i="2"/>
  <c r="X246" i="2" s="1"/>
  <c r="X245" i="2"/>
  <c r="W245" i="2"/>
  <c r="AH245" i="2" s="1"/>
  <c r="V245" i="2"/>
  <c r="AG245" i="2" s="1"/>
  <c r="U245" i="2"/>
  <c r="AF245" i="2" s="1"/>
  <c r="T245" i="2"/>
  <c r="AE245" i="2" s="1"/>
  <c r="S245" i="2"/>
  <c r="AD245" i="2" s="1"/>
  <c r="R245" i="2"/>
  <c r="AC245" i="2" s="1"/>
  <c r="Q245" i="2"/>
  <c r="AB245" i="2" s="1"/>
  <c r="P245" i="2"/>
  <c r="AA245" i="2" s="1"/>
  <c r="O245" i="2"/>
  <c r="Z245" i="2" s="1"/>
  <c r="N245" i="2"/>
  <c r="Y245" i="2" s="1"/>
  <c r="M245" i="2"/>
  <c r="W244" i="2"/>
  <c r="AH244" i="2" s="1"/>
  <c r="V244" i="2"/>
  <c r="AG244" i="2" s="1"/>
  <c r="U244" i="2"/>
  <c r="AF244" i="2" s="1"/>
  <c r="T244" i="2"/>
  <c r="AE244" i="2" s="1"/>
  <c r="S244" i="2"/>
  <c r="AD244" i="2" s="1"/>
  <c r="R244" i="2"/>
  <c r="AC244" i="2" s="1"/>
  <c r="Q244" i="2"/>
  <c r="AB244" i="2" s="1"/>
  <c r="P244" i="2"/>
  <c r="AA244" i="2" s="1"/>
  <c r="O244" i="2"/>
  <c r="Z244" i="2" s="1"/>
  <c r="N244" i="2"/>
  <c r="Y244" i="2" s="1"/>
  <c r="M244" i="2"/>
  <c r="X244" i="2" s="1"/>
  <c r="W243" i="2"/>
  <c r="AH243" i="2" s="1"/>
  <c r="V243" i="2"/>
  <c r="AG243" i="2" s="1"/>
  <c r="U243" i="2"/>
  <c r="AF243" i="2" s="1"/>
  <c r="T243" i="2"/>
  <c r="AE243" i="2" s="1"/>
  <c r="S243" i="2"/>
  <c r="AD243" i="2" s="1"/>
  <c r="R243" i="2"/>
  <c r="AC243" i="2" s="1"/>
  <c r="Q243" i="2"/>
  <c r="AB243" i="2" s="1"/>
  <c r="P243" i="2"/>
  <c r="AA243" i="2" s="1"/>
  <c r="O243" i="2"/>
  <c r="Z243" i="2" s="1"/>
  <c r="N243" i="2"/>
  <c r="Y243" i="2" s="1"/>
  <c r="M243" i="2"/>
  <c r="X243" i="2" s="1"/>
  <c r="W242" i="2"/>
  <c r="AH242" i="2" s="1"/>
  <c r="V242" i="2"/>
  <c r="AG242" i="2" s="1"/>
  <c r="U242" i="2"/>
  <c r="AF242" i="2" s="1"/>
  <c r="T242" i="2"/>
  <c r="AE242" i="2" s="1"/>
  <c r="S242" i="2"/>
  <c r="AD242" i="2" s="1"/>
  <c r="R242" i="2"/>
  <c r="AC242" i="2" s="1"/>
  <c r="Q242" i="2"/>
  <c r="AB242" i="2" s="1"/>
  <c r="P242" i="2"/>
  <c r="AA242" i="2" s="1"/>
  <c r="O242" i="2"/>
  <c r="Z242" i="2" s="1"/>
  <c r="N242" i="2"/>
  <c r="Y242" i="2" s="1"/>
  <c r="M242" i="2"/>
  <c r="X242" i="2" s="1"/>
  <c r="W241" i="2"/>
  <c r="AH241" i="2" s="1"/>
  <c r="V241" i="2"/>
  <c r="AG241" i="2" s="1"/>
  <c r="U241" i="2"/>
  <c r="AF241" i="2" s="1"/>
  <c r="T241" i="2"/>
  <c r="AE241" i="2" s="1"/>
  <c r="S241" i="2"/>
  <c r="AD241" i="2" s="1"/>
  <c r="R241" i="2"/>
  <c r="AC241" i="2" s="1"/>
  <c r="Q241" i="2"/>
  <c r="AB241" i="2" s="1"/>
  <c r="P241" i="2"/>
  <c r="AA241" i="2" s="1"/>
  <c r="O241" i="2"/>
  <c r="Z241" i="2" s="1"/>
  <c r="N241" i="2"/>
  <c r="Y241" i="2" s="1"/>
  <c r="M241" i="2"/>
  <c r="X241" i="2" s="1"/>
  <c r="W240" i="2"/>
  <c r="AH240" i="2" s="1"/>
  <c r="V240" i="2"/>
  <c r="AG240" i="2" s="1"/>
  <c r="U240" i="2"/>
  <c r="AF240" i="2" s="1"/>
  <c r="T240" i="2"/>
  <c r="AE240" i="2" s="1"/>
  <c r="S240" i="2"/>
  <c r="AD240" i="2" s="1"/>
  <c r="R240" i="2"/>
  <c r="AC240" i="2" s="1"/>
  <c r="Q240" i="2"/>
  <c r="AB240" i="2" s="1"/>
  <c r="P240" i="2"/>
  <c r="AA240" i="2" s="1"/>
  <c r="O240" i="2"/>
  <c r="Z240" i="2" s="1"/>
  <c r="N240" i="2"/>
  <c r="Y240" i="2" s="1"/>
  <c r="M240" i="2"/>
  <c r="X240" i="2" s="1"/>
  <c r="W239" i="2"/>
  <c r="AH239" i="2" s="1"/>
  <c r="V239" i="2"/>
  <c r="AG239" i="2" s="1"/>
  <c r="U239" i="2"/>
  <c r="AF239" i="2" s="1"/>
  <c r="T239" i="2"/>
  <c r="AE239" i="2" s="1"/>
  <c r="S239" i="2"/>
  <c r="AD239" i="2" s="1"/>
  <c r="R239" i="2"/>
  <c r="AC239" i="2" s="1"/>
  <c r="Q239" i="2"/>
  <c r="AB239" i="2" s="1"/>
  <c r="P239" i="2"/>
  <c r="AA239" i="2" s="1"/>
  <c r="O239" i="2"/>
  <c r="Z239" i="2" s="1"/>
  <c r="N239" i="2"/>
  <c r="Y239" i="2" s="1"/>
  <c r="M239" i="2"/>
  <c r="X239" i="2" s="1"/>
  <c r="W238" i="2"/>
  <c r="AH238" i="2" s="1"/>
  <c r="V238" i="2"/>
  <c r="AG238" i="2" s="1"/>
  <c r="U238" i="2"/>
  <c r="AF238" i="2" s="1"/>
  <c r="T238" i="2"/>
  <c r="AE238" i="2" s="1"/>
  <c r="S238" i="2"/>
  <c r="AD238" i="2" s="1"/>
  <c r="R238" i="2"/>
  <c r="AC238" i="2" s="1"/>
  <c r="Q238" i="2"/>
  <c r="AB238" i="2" s="1"/>
  <c r="P238" i="2"/>
  <c r="AA238" i="2" s="1"/>
  <c r="O238" i="2"/>
  <c r="Z238" i="2" s="1"/>
  <c r="N238" i="2"/>
  <c r="Y238" i="2" s="1"/>
  <c r="M238" i="2"/>
  <c r="X238" i="2" s="1"/>
  <c r="W237" i="2"/>
  <c r="AH237" i="2" s="1"/>
  <c r="V237" i="2"/>
  <c r="AG237" i="2" s="1"/>
  <c r="U237" i="2"/>
  <c r="AF237" i="2" s="1"/>
  <c r="T237" i="2"/>
  <c r="AE237" i="2" s="1"/>
  <c r="S237" i="2"/>
  <c r="AD237" i="2" s="1"/>
  <c r="R237" i="2"/>
  <c r="AC237" i="2" s="1"/>
  <c r="Q237" i="2"/>
  <c r="AB237" i="2" s="1"/>
  <c r="P237" i="2"/>
  <c r="AA237" i="2" s="1"/>
  <c r="O237" i="2"/>
  <c r="Z237" i="2" s="1"/>
  <c r="N237" i="2"/>
  <c r="Y237" i="2" s="1"/>
  <c r="M237" i="2"/>
  <c r="X237" i="2" s="1"/>
  <c r="W236" i="2"/>
  <c r="AH236" i="2" s="1"/>
  <c r="V236" i="2"/>
  <c r="AG236" i="2" s="1"/>
  <c r="U236" i="2"/>
  <c r="AF236" i="2" s="1"/>
  <c r="T236" i="2"/>
  <c r="AE236" i="2" s="1"/>
  <c r="S236" i="2"/>
  <c r="AD236" i="2" s="1"/>
  <c r="R236" i="2"/>
  <c r="AC236" i="2" s="1"/>
  <c r="Q236" i="2"/>
  <c r="AB236" i="2" s="1"/>
  <c r="P236" i="2"/>
  <c r="AA236" i="2" s="1"/>
  <c r="O236" i="2"/>
  <c r="Z236" i="2" s="1"/>
  <c r="N236" i="2"/>
  <c r="Y236" i="2" s="1"/>
  <c r="M236" i="2"/>
  <c r="X236" i="2" s="1"/>
  <c r="AH235" i="2"/>
  <c r="W235" i="2"/>
  <c r="V235" i="2"/>
  <c r="AG235" i="2" s="1"/>
  <c r="U235" i="2"/>
  <c r="AF235" i="2" s="1"/>
  <c r="T235" i="2"/>
  <c r="AE235" i="2" s="1"/>
  <c r="S235" i="2"/>
  <c r="AD235" i="2" s="1"/>
  <c r="R235" i="2"/>
  <c r="AC235" i="2" s="1"/>
  <c r="Q235" i="2"/>
  <c r="AB235" i="2" s="1"/>
  <c r="P235" i="2"/>
  <c r="AA235" i="2" s="1"/>
  <c r="O235" i="2"/>
  <c r="Z235" i="2" s="1"/>
  <c r="N235" i="2"/>
  <c r="Y235" i="2" s="1"/>
  <c r="M235" i="2"/>
  <c r="X235" i="2" s="1"/>
  <c r="W234" i="2"/>
  <c r="AH234" i="2" s="1"/>
  <c r="V234" i="2"/>
  <c r="AG234" i="2" s="1"/>
  <c r="U234" i="2"/>
  <c r="AF234" i="2" s="1"/>
  <c r="T234" i="2"/>
  <c r="AE234" i="2" s="1"/>
  <c r="S234" i="2"/>
  <c r="AD234" i="2" s="1"/>
  <c r="R234" i="2"/>
  <c r="AC234" i="2" s="1"/>
  <c r="Q234" i="2"/>
  <c r="AB234" i="2" s="1"/>
  <c r="P234" i="2"/>
  <c r="AA234" i="2" s="1"/>
  <c r="O234" i="2"/>
  <c r="Z234" i="2" s="1"/>
  <c r="N234" i="2"/>
  <c r="Y234" i="2" s="1"/>
  <c r="M234" i="2"/>
  <c r="X234" i="2" s="1"/>
  <c r="W233" i="2"/>
  <c r="AH233" i="2" s="1"/>
  <c r="V233" i="2"/>
  <c r="AG233" i="2" s="1"/>
  <c r="U233" i="2"/>
  <c r="AF233" i="2" s="1"/>
  <c r="T233" i="2"/>
  <c r="AE233" i="2" s="1"/>
  <c r="S233" i="2"/>
  <c r="AD233" i="2" s="1"/>
  <c r="R233" i="2"/>
  <c r="AC233" i="2" s="1"/>
  <c r="Q233" i="2"/>
  <c r="AB233" i="2" s="1"/>
  <c r="P233" i="2"/>
  <c r="AA233" i="2" s="1"/>
  <c r="O233" i="2"/>
  <c r="Z233" i="2" s="1"/>
  <c r="N233" i="2"/>
  <c r="Y233" i="2" s="1"/>
  <c r="M233" i="2"/>
  <c r="X233" i="2" s="1"/>
  <c r="AD232" i="2"/>
  <c r="W232" i="2"/>
  <c r="AH232" i="2" s="1"/>
  <c r="V232" i="2"/>
  <c r="AG232" i="2" s="1"/>
  <c r="U232" i="2"/>
  <c r="AF232" i="2" s="1"/>
  <c r="T232" i="2"/>
  <c r="AE232" i="2" s="1"/>
  <c r="S232" i="2"/>
  <c r="R232" i="2"/>
  <c r="AC232" i="2" s="1"/>
  <c r="Q232" i="2"/>
  <c r="AB232" i="2" s="1"/>
  <c r="P232" i="2"/>
  <c r="AA232" i="2" s="1"/>
  <c r="O232" i="2"/>
  <c r="Z232" i="2" s="1"/>
  <c r="N232" i="2"/>
  <c r="Y232" i="2" s="1"/>
  <c r="M232" i="2"/>
  <c r="X232" i="2" s="1"/>
  <c r="W231" i="2"/>
  <c r="AH231" i="2" s="1"/>
  <c r="V231" i="2"/>
  <c r="AG231" i="2" s="1"/>
  <c r="U231" i="2"/>
  <c r="AF231" i="2" s="1"/>
  <c r="T231" i="2"/>
  <c r="AE231" i="2" s="1"/>
  <c r="S231" i="2"/>
  <c r="AD231" i="2" s="1"/>
  <c r="R231" i="2"/>
  <c r="AC231" i="2" s="1"/>
  <c r="Q231" i="2"/>
  <c r="AB231" i="2" s="1"/>
  <c r="P231" i="2"/>
  <c r="AA231" i="2" s="1"/>
  <c r="O231" i="2"/>
  <c r="Z231" i="2" s="1"/>
  <c r="N231" i="2"/>
  <c r="Y231" i="2" s="1"/>
  <c r="M231" i="2"/>
  <c r="X231" i="2" s="1"/>
  <c r="W230" i="2"/>
  <c r="AH230" i="2" s="1"/>
  <c r="V230" i="2"/>
  <c r="AG230" i="2" s="1"/>
  <c r="U230" i="2"/>
  <c r="AF230" i="2" s="1"/>
  <c r="T230" i="2"/>
  <c r="AE230" i="2" s="1"/>
  <c r="S230" i="2"/>
  <c r="AD230" i="2" s="1"/>
  <c r="R230" i="2"/>
  <c r="AC230" i="2" s="1"/>
  <c r="Q230" i="2"/>
  <c r="AB230" i="2" s="1"/>
  <c r="P230" i="2"/>
  <c r="AA230" i="2" s="1"/>
  <c r="O230" i="2"/>
  <c r="Z230" i="2" s="1"/>
  <c r="N230" i="2"/>
  <c r="Y230" i="2" s="1"/>
  <c r="M230" i="2"/>
  <c r="X230" i="2" s="1"/>
  <c r="W229" i="2"/>
  <c r="AH229" i="2" s="1"/>
  <c r="V229" i="2"/>
  <c r="AG229" i="2" s="1"/>
  <c r="U229" i="2"/>
  <c r="AF229" i="2" s="1"/>
  <c r="T229" i="2"/>
  <c r="AE229" i="2" s="1"/>
  <c r="S229" i="2"/>
  <c r="AD229" i="2" s="1"/>
  <c r="R229" i="2"/>
  <c r="AC229" i="2" s="1"/>
  <c r="Q229" i="2"/>
  <c r="AB229" i="2" s="1"/>
  <c r="P229" i="2"/>
  <c r="AA229" i="2" s="1"/>
  <c r="O229" i="2"/>
  <c r="Z229" i="2" s="1"/>
  <c r="N229" i="2"/>
  <c r="Y229" i="2" s="1"/>
  <c r="M229" i="2"/>
  <c r="X229" i="2" s="1"/>
  <c r="W228" i="2"/>
  <c r="AH228" i="2" s="1"/>
  <c r="V228" i="2"/>
  <c r="AG228" i="2" s="1"/>
  <c r="U228" i="2"/>
  <c r="AF228" i="2" s="1"/>
  <c r="T228" i="2"/>
  <c r="AE228" i="2" s="1"/>
  <c r="S228" i="2"/>
  <c r="AD228" i="2" s="1"/>
  <c r="R228" i="2"/>
  <c r="AC228" i="2" s="1"/>
  <c r="Q228" i="2"/>
  <c r="AB228" i="2" s="1"/>
  <c r="P228" i="2"/>
  <c r="AA228" i="2" s="1"/>
  <c r="O228" i="2"/>
  <c r="Z228" i="2" s="1"/>
  <c r="N228" i="2"/>
  <c r="Y228" i="2" s="1"/>
  <c r="M228" i="2"/>
  <c r="X228" i="2" s="1"/>
  <c r="AD227" i="2"/>
  <c r="W227" i="2"/>
  <c r="AH227" i="2" s="1"/>
  <c r="V227" i="2"/>
  <c r="AG227" i="2" s="1"/>
  <c r="U227" i="2"/>
  <c r="AF227" i="2" s="1"/>
  <c r="T227" i="2"/>
  <c r="AE227" i="2" s="1"/>
  <c r="S227" i="2"/>
  <c r="R227" i="2"/>
  <c r="AC227" i="2" s="1"/>
  <c r="Q227" i="2"/>
  <c r="AB227" i="2" s="1"/>
  <c r="P227" i="2"/>
  <c r="AA227" i="2" s="1"/>
  <c r="O227" i="2"/>
  <c r="Z227" i="2" s="1"/>
  <c r="N227" i="2"/>
  <c r="Y227" i="2" s="1"/>
  <c r="M227" i="2"/>
  <c r="X227" i="2" s="1"/>
  <c r="W226" i="2"/>
  <c r="AH226" i="2" s="1"/>
  <c r="V226" i="2"/>
  <c r="AG226" i="2" s="1"/>
  <c r="U226" i="2"/>
  <c r="AF226" i="2" s="1"/>
  <c r="T226" i="2"/>
  <c r="AE226" i="2" s="1"/>
  <c r="S226" i="2"/>
  <c r="AD226" i="2" s="1"/>
  <c r="R226" i="2"/>
  <c r="AC226" i="2" s="1"/>
  <c r="Q226" i="2"/>
  <c r="AB226" i="2" s="1"/>
  <c r="P226" i="2"/>
  <c r="AA226" i="2" s="1"/>
  <c r="O226" i="2"/>
  <c r="Z226" i="2" s="1"/>
  <c r="N226" i="2"/>
  <c r="Y226" i="2" s="1"/>
  <c r="M226" i="2"/>
  <c r="X226" i="2" s="1"/>
  <c r="W225" i="2"/>
  <c r="AH225" i="2" s="1"/>
  <c r="V225" i="2"/>
  <c r="AG225" i="2" s="1"/>
  <c r="U225" i="2"/>
  <c r="AF225" i="2" s="1"/>
  <c r="T225" i="2"/>
  <c r="AE225" i="2" s="1"/>
  <c r="S225" i="2"/>
  <c r="AD225" i="2" s="1"/>
  <c r="R225" i="2"/>
  <c r="AC225" i="2" s="1"/>
  <c r="Q225" i="2"/>
  <c r="AB225" i="2" s="1"/>
  <c r="P225" i="2"/>
  <c r="AA225" i="2" s="1"/>
  <c r="O225" i="2"/>
  <c r="Z225" i="2" s="1"/>
  <c r="N225" i="2"/>
  <c r="Y225" i="2" s="1"/>
  <c r="M225" i="2"/>
  <c r="X225" i="2" s="1"/>
  <c r="W224" i="2"/>
  <c r="AH224" i="2" s="1"/>
  <c r="V224" i="2"/>
  <c r="AG224" i="2" s="1"/>
  <c r="U224" i="2"/>
  <c r="AF224" i="2" s="1"/>
  <c r="T224" i="2"/>
  <c r="AE224" i="2" s="1"/>
  <c r="S224" i="2"/>
  <c r="AD224" i="2" s="1"/>
  <c r="R224" i="2"/>
  <c r="AC224" i="2" s="1"/>
  <c r="Q224" i="2"/>
  <c r="AB224" i="2" s="1"/>
  <c r="P224" i="2"/>
  <c r="AA224" i="2" s="1"/>
  <c r="O224" i="2"/>
  <c r="Z224" i="2" s="1"/>
  <c r="N224" i="2"/>
  <c r="Y224" i="2" s="1"/>
  <c r="M224" i="2"/>
  <c r="X224" i="2" s="1"/>
  <c r="W223" i="2"/>
  <c r="AH223" i="2" s="1"/>
  <c r="V223" i="2"/>
  <c r="AG223" i="2" s="1"/>
  <c r="U223" i="2"/>
  <c r="AF223" i="2" s="1"/>
  <c r="T223" i="2"/>
  <c r="AE223" i="2" s="1"/>
  <c r="S223" i="2"/>
  <c r="AD223" i="2" s="1"/>
  <c r="R223" i="2"/>
  <c r="AC223" i="2" s="1"/>
  <c r="Q223" i="2"/>
  <c r="AB223" i="2" s="1"/>
  <c r="P223" i="2"/>
  <c r="AA223" i="2" s="1"/>
  <c r="O223" i="2"/>
  <c r="Z223" i="2" s="1"/>
  <c r="N223" i="2"/>
  <c r="Y223" i="2" s="1"/>
  <c r="M223" i="2"/>
  <c r="X223" i="2" s="1"/>
  <c r="W222" i="2"/>
  <c r="AH222" i="2" s="1"/>
  <c r="V222" i="2"/>
  <c r="AG222" i="2" s="1"/>
  <c r="U222" i="2"/>
  <c r="AF222" i="2" s="1"/>
  <c r="T222" i="2"/>
  <c r="AE222" i="2" s="1"/>
  <c r="S222" i="2"/>
  <c r="AD222" i="2" s="1"/>
  <c r="R222" i="2"/>
  <c r="AC222" i="2" s="1"/>
  <c r="Q222" i="2"/>
  <c r="AB222" i="2" s="1"/>
  <c r="P222" i="2"/>
  <c r="AA222" i="2" s="1"/>
  <c r="O222" i="2"/>
  <c r="Z222" i="2" s="1"/>
  <c r="N222" i="2"/>
  <c r="Y222" i="2" s="1"/>
  <c r="M222" i="2"/>
  <c r="X222" i="2" s="1"/>
  <c r="W221" i="2"/>
  <c r="AH221" i="2" s="1"/>
  <c r="V221" i="2"/>
  <c r="AG221" i="2" s="1"/>
  <c r="U221" i="2"/>
  <c r="AF221" i="2" s="1"/>
  <c r="T221" i="2"/>
  <c r="AE221" i="2" s="1"/>
  <c r="S221" i="2"/>
  <c r="AD221" i="2" s="1"/>
  <c r="R221" i="2"/>
  <c r="AC221" i="2" s="1"/>
  <c r="Q221" i="2"/>
  <c r="AB221" i="2" s="1"/>
  <c r="P221" i="2"/>
  <c r="AA221" i="2" s="1"/>
  <c r="O221" i="2"/>
  <c r="Z221" i="2" s="1"/>
  <c r="N221" i="2"/>
  <c r="Y221" i="2" s="1"/>
  <c r="M221" i="2"/>
  <c r="X221" i="2" s="1"/>
  <c r="W220" i="2"/>
  <c r="AH220" i="2" s="1"/>
  <c r="V220" i="2"/>
  <c r="AG220" i="2" s="1"/>
  <c r="U220" i="2"/>
  <c r="AF220" i="2" s="1"/>
  <c r="T220" i="2"/>
  <c r="AE220" i="2" s="1"/>
  <c r="S220" i="2"/>
  <c r="AD220" i="2" s="1"/>
  <c r="R220" i="2"/>
  <c r="AC220" i="2" s="1"/>
  <c r="Q220" i="2"/>
  <c r="AB220" i="2" s="1"/>
  <c r="P220" i="2"/>
  <c r="AA220" i="2" s="1"/>
  <c r="O220" i="2"/>
  <c r="Z220" i="2" s="1"/>
  <c r="N220" i="2"/>
  <c r="Y220" i="2" s="1"/>
  <c r="M220" i="2"/>
  <c r="X220" i="2" s="1"/>
  <c r="W219" i="2"/>
  <c r="AH219" i="2" s="1"/>
  <c r="V219" i="2"/>
  <c r="AG219" i="2" s="1"/>
  <c r="U219" i="2"/>
  <c r="AF219" i="2" s="1"/>
  <c r="T219" i="2"/>
  <c r="AE219" i="2" s="1"/>
  <c r="S219" i="2"/>
  <c r="AD219" i="2" s="1"/>
  <c r="R219" i="2"/>
  <c r="AC219" i="2" s="1"/>
  <c r="Q219" i="2"/>
  <c r="AB219" i="2" s="1"/>
  <c r="P219" i="2"/>
  <c r="AA219" i="2" s="1"/>
  <c r="O219" i="2"/>
  <c r="Z219" i="2" s="1"/>
  <c r="N219" i="2"/>
  <c r="Y219" i="2" s="1"/>
  <c r="M219" i="2"/>
  <c r="X219" i="2" s="1"/>
  <c r="W218" i="2"/>
  <c r="AH218" i="2" s="1"/>
  <c r="V218" i="2"/>
  <c r="AG218" i="2" s="1"/>
  <c r="U218" i="2"/>
  <c r="AF218" i="2" s="1"/>
  <c r="T218" i="2"/>
  <c r="AE218" i="2" s="1"/>
  <c r="S218" i="2"/>
  <c r="AD218" i="2" s="1"/>
  <c r="R218" i="2"/>
  <c r="AC218" i="2" s="1"/>
  <c r="Q218" i="2"/>
  <c r="AB218" i="2" s="1"/>
  <c r="P218" i="2"/>
  <c r="AA218" i="2" s="1"/>
  <c r="O218" i="2"/>
  <c r="Z218" i="2" s="1"/>
  <c r="N218" i="2"/>
  <c r="Y218" i="2" s="1"/>
  <c r="M218" i="2"/>
  <c r="X218" i="2" s="1"/>
  <c r="AD217" i="2"/>
  <c r="Z217" i="2"/>
  <c r="Y217" i="2"/>
  <c r="W217" i="2"/>
  <c r="AH217" i="2" s="1"/>
  <c r="V217" i="2"/>
  <c r="AG217" i="2" s="1"/>
  <c r="U217" i="2"/>
  <c r="AF217" i="2" s="1"/>
  <c r="T217" i="2"/>
  <c r="AE217" i="2" s="1"/>
  <c r="S217" i="2"/>
  <c r="R217" i="2"/>
  <c r="AC217" i="2" s="1"/>
  <c r="Q217" i="2"/>
  <c r="AB217" i="2" s="1"/>
  <c r="P217" i="2"/>
  <c r="AA217" i="2" s="1"/>
  <c r="O217" i="2"/>
  <c r="N217" i="2"/>
  <c r="M217" i="2"/>
  <c r="X217" i="2" s="1"/>
  <c r="W216" i="2"/>
  <c r="AH216" i="2" s="1"/>
  <c r="V216" i="2"/>
  <c r="AG216" i="2" s="1"/>
  <c r="U216" i="2"/>
  <c r="AF216" i="2" s="1"/>
  <c r="T216" i="2"/>
  <c r="AE216" i="2" s="1"/>
  <c r="S216" i="2"/>
  <c r="AD216" i="2" s="1"/>
  <c r="R216" i="2"/>
  <c r="AC216" i="2" s="1"/>
  <c r="Q216" i="2"/>
  <c r="AB216" i="2" s="1"/>
  <c r="P216" i="2"/>
  <c r="AA216" i="2" s="1"/>
  <c r="O216" i="2"/>
  <c r="Z216" i="2" s="1"/>
  <c r="N216" i="2"/>
  <c r="Y216" i="2" s="1"/>
  <c r="M216" i="2"/>
  <c r="X216" i="2" s="1"/>
  <c r="W215" i="2"/>
  <c r="AH215" i="2" s="1"/>
  <c r="V215" i="2"/>
  <c r="AG215" i="2" s="1"/>
  <c r="U215" i="2"/>
  <c r="AF215" i="2" s="1"/>
  <c r="T215" i="2"/>
  <c r="AE215" i="2" s="1"/>
  <c r="S215" i="2"/>
  <c r="AD215" i="2" s="1"/>
  <c r="R215" i="2"/>
  <c r="AC215" i="2" s="1"/>
  <c r="Q215" i="2"/>
  <c r="AB215" i="2" s="1"/>
  <c r="P215" i="2"/>
  <c r="AA215" i="2" s="1"/>
  <c r="O215" i="2"/>
  <c r="Z215" i="2" s="1"/>
  <c r="N215" i="2"/>
  <c r="Y215" i="2" s="1"/>
  <c r="M215" i="2"/>
  <c r="X215" i="2" s="1"/>
  <c r="W214" i="2"/>
  <c r="AH214" i="2" s="1"/>
  <c r="V214" i="2"/>
  <c r="AG214" i="2" s="1"/>
  <c r="U214" i="2"/>
  <c r="AF214" i="2" s="1"/>
  <c r="T214" i="2"/>
  <c r="AE214" i="2" s="1"/>
  <c r="S214" i="2"/>
  <c r="AD214" i="2" s="1"/>
  <c r="R214" i="2"/>
  <c r="AC214" i="2" s="1"/>
  <c r="Q214" i="2"/>
  <c r="AB214" i="2" s="1"/>
  <c r="P214" i="2"/>
  <c r="AA214" i="2" s="1"/>
  <c r="O214" i="2"/>
  <c r="Z214" i="2" s="1"/>
  <c r="N214" i="2"/>
  <c r="Y214" i="2" s="1"/>
  <c r="M214" i="2"/>
  <c r="X214" i="2" s="1"/>
  <c r="W213" i="2"/>
  <c r="AH213" i="2" s="1"/>
  <c r="V213" i="2"/>
  <c r="AG213" i="2" s="1"/>
  <c r="U213" i="2"/>
  <c r="AF213" i="2" s="1"/>
  <c r="T213" i="2"/>
  <c r="AE213" i="2" s="1"/>
  <c r="S213" i="2"/>
  <c r="AD213" i="2" s="1"/>
  <c r="R213" i="2"/>
  <c r="AC213" i="2" s="1"/>
  <c r="Q213" i="2"/>
  <c r="AB213" i="2" s="1"/>
  <c r="P213" i="2"/>
  <c r="AA213" i="2" s="1"/>
  <c r="O213" i="2"/>
  <c r="Z213" i="2" s="1"/>
  <c r="N213" i="2"/>
  <c r="Y213" i="2" s="1"/>
  <c r="M213" i="2"/>
  <c r="X213" i="2" s="1"/>
  <c r="W212" i="2"/>
  <c r="AH212" i="2" s="1"/>
  <c r="V212" i="2"/>
  <c r="AG212" i="2" s="1"/>
  <c r="U212" i="2"/>
  <c r="AF212" i="2" s="1"/>
  <c r="T212" i="2"/>
  <c r="AE212" i="2" s="1"/>
  <c r="S212" i="2"/>
  <c r="AD212" i="2" s="1"/>
  <c r="R212" i="2"/>
  <c r="AC212" i="2" s="1"/>
  <c r="Q212" i="2"/>
  <c r="AB212" i="2" s="1"/>
  <c r="P212" i="2"/>
  <c r="AA212" i="2" s="1"/>
  <c r="O212" i="2"/>
  <c r="Z212" i="2" s="1"/>
  <c r="N212" i="2"/>
  <c r="Y212" i="2" s="1"/>
  <c r="M212" i="2"/>
  <c r="X212" i="2" s="1"/>
  <c r="W211" i="2"/>
  <c r="AH211" i="2" s="1"/>
  <c r="V211" i="2"/>
  <c r="AG211" i="2" s="1"/>
  <c r="U211" i="2"/>
  <c r="AF211" i="2" s="1"/>
  <c r="T211" i="2"/>
  <c r="AE211" i="2" s="1"/>
  <c r="S211" i="2"/>
  <c r="AD211" i="2" s="1"/>
  <c r="R211" i="2"/>
  <c r="AC211" i="2" s="1"/>
  <c r="Q211" i="2"/>
  <c r="AB211" i="2" s="1"/>
  <c r="P211" i="2"/>
  <c r="AA211" i="2" s="1"/>
  <c r="O211" i="2"/>
  <c r="Z211" i="2" s="1"/>
  <c r="N211" i="2"/>
  <c r="Y211" i="2" s="1"/>
  <c r="M211" i="2"/>
  <c r="X211" i="2" s="1"/>
  <c r="W210" i="2"/>
  <c r="AH210" i="2" s="1"/>
  <c r="V210" i="2"/>
  <c r="AG210" i="2" s="1"/>
  <c r="U210" i="2"/>
  <c r="AF210" i="2" s="1"/>
  <c r="T210" i="2"/>
  <c r="AE210" i="2" s="1"/>
  <c r="S210" i="2"/>
  <c r="AD210" i="2" s="1"/>
  <c r="R210" i="2"/>
  <c r="AC210" i="2" s="1"/>
  <c r="Q210" i="2"/>
  <c r="AB210" i="2" s="1"/>
  <c r="P210" i="2"/>
  <c r="AA210" i="2" s="1"/>
  <c r="O210" i="2"/>
  <c r="Z210" i="2" s="1"/>
  <c r="N210" i="2"/>
  <c r="Y210" i="2" s="1"/>
  <c r="M210" i="2"/>
  <c r="X210" i="2" s="1"/>
  <c r="W209" i="2"/>
  <c r="AH209" i="2" s="1"/>
  <c r="V209" i="2"/>
  <c r="AG209" i="2" s="1"/>
  <c r="U209" i="2"/>
  <c r="AF209" i="2" s="1"/>
  <c r="T209" i="2"/>
  <c r="AE209" i="2" s="1"/>
  <c r="S209" i="2"/>
  <c r="AD209" i="2" s="1"/>
  <c r="R209" i="2"/>
  <c r="AC209" i="2" s="1"/>
  <c r="Q209" i="2"/>
  <c r="AB209" i="2" s="1"/>
  <c r="P209" i="2"/>
  <c r="AA209" i="2" s="1"/>
  <c r="O209" i="2"/>
  <c r="Z209" i="2" s="1"/>
  <c r="N209" i="2"/>
  <c r="Y209" i="2" s="1"/>
  <c r="M209" i="2"/>
  <c r="X209" i="2" s="1"/>
  <c r="W208" i="2"/>
  <c r="AH208" i="2" s="1"/>
  <c r="V208" i="2"/>
  <c r="AG208" i="2" s="1"/>
  <c r="U208" i="2"/>
  <c r="AF208" i="2" s="1"/>
  <c r="T208" i="2"/>
  <c r="AE208" i="2" s="1"/>
  <c r="S208" i="2"/>
  <c r="AD208" i="2" s="1"/>
  <c r="R208" i="2"/>
  <c r="AC208" i="2" s="1"/>
  <c r="Q208" i="2"/>
  <c r="AB208" i="2" s="1"/>
  <c r="P208" i="2"/>
  <c r="AA208" i="2" s="1"/>
  <c r="O208" i="2"/>
  <c r="Z208" i="2" s="1"/>
  <c r="N208" i="2"/>
  <c r="Y208" i="2" s="1"/>
  <c r="M208" i="2"/>
  <c r="X208" i="2" s="1"/>
  <c r="W207" i="2"/>
  <c r="AH207" i="2" s="1"/>
  <c r="V207" i="2"/>
  <c r="AG207" i="2" s="1"/>
  <c r="U207" i="2"/>
  <c r="AF207" i="2" s="1"/>
  <c r="T207" i="2"/>
  <c r="AE207" i="2" s="1"/>
  <c r="S207" i="2"/>
  <c r="AD207" i="2" s="1"/>
  <c r="R207" i="2"/>
  <c r="AC207" i="2" s="1"/>
  <c r="Q207" i="2"/>
  <c r="AB207" i="2" s="1"/>
  <c r="P207" i="2"/>
  <c r="AA207" i="2" s="1"/>
  <c r="O207" i="2"/>
  <c r="Z207" i="2" s="1"/>
  <c r="N207" i="2"/>
  <c r="Y207" i="2" s="1"/>
  <c r="M207" i="2"/>
  <c r="X207" i="2" s="1"/>
  <c r="AH206" i="2"/>
  <c r="AF206" i="2"/>
  <c r="W206" i="2"/>
  <c r="V206" i="2"/>
  <c r="AG206" i="2" s="1"/>
  <c r="U206" i="2"/>
  <c r="T206" i="2"/>
  <c r="AE206" i="2" s="1"/>
  <c r="S206" i="2"/>
  <c r="AD206" i="2" s="1"/>
  <c r="R206" i="2"/>
  <c r="AC206" i="2" s="1"/>
  <c r="Q206" i="2"/>
  <c r="AB206" i="2" s="1"/>
  <c r="P206" i="2"/>
  <c r="AA206" i="2" s="1"/>
  <c r="O206" i="2"/>
  <c r="Z206" i="2" s="1"/>
  <c r="N206" i="2"/>
  <c r="Y206" i="2" s="1"/>
  <c r="M206" i="2"/>
  <c r="X206" i="2" s="1"/>
  <c r="W205" i="2"/>
  <c r="AH205" i="2" s="1"/>
  <c r="V205" i="2"/>
  <c r="AG205" i="2" s="1"/>
  <c r="U205" i="2"/>
  <c r="AF205" i="2" s="1"/>
  <c r="T205" i="2"/>
  <c r="AE205" i="2" s="1"/>
  <c r="S205" i="2"/>
  <c r="AD205" i="2" s="1"/>
  <c r="R205" i="2"/>
  <c r="AC205" i="2" s="1"/>
  <c r="Q205" i="2"/>
  <c r="AB205" i="2" s="1"/>
  <c r="P205" i="2"/>
  <c r="AA205" i="2" s="1"/>
  <c r="O205" i="2"/>
  <c r="Z205" i="2" s="1"/>
  <c r="N205" i="2"/>
  <c r="Y205" i="2" s="1"/>
  <c r="M205" i="2"/>
  <c r="X205" i="2" s="1"/>
  <c r="W204" i="2"/>
  <c r="AH204" i="2" s="1"/>
  <c r="V204" i="2"/>
  <c r="AG204" i="2" s="1"/>
  <c r="U204" i="2"/>
  <c r="AF204" i="2" s="1"/>
  <c r="T204" i="2"/>
  <c r="AE204" i="2" s="1"/>
  <c r="S204" i="2"/>
  <c r="AD204" i="2" s="1"/>
  <c r="R204" i="2"/>
  <c r="AC204" i="2" s="1"/>
  <c r="Q204" i="2"/>
  <c r="AB204" i="2" s="1"/>
  <c r="P204" i="2"/>
  <c r="AA204" i="2" s="1"/>
  <c r="O204" i="2"/>
  <c r="Z204" i="2" s="1"/>
  <c r="N204" i="2"/>
  <c r="Y204" i="2" s="1"/>
  <c r="M204" i="2"/>
  <c r="X204" i="2" s="1"/>
  <c r="W203" i="2"/>
  <c r="AH203" i="2" s="1"/>
  <c r="V203" i="2"/>
  <c r="AG203" i="2" s="1"/>
  <c r="U203" i="2"/>
  <c r="AF203" i="2" s="1"/>
  <c r="T203" i="2"/>
  <c r="AE203" i="2" s="1"/>
  <c r="S203" i="2"/>
  <c r="AD203" i="2" s="1"/>
  <c r="R203" i="2"/>
  <c r="AC203" i="2" s="1"/>
  <c r="Q203" i="2"/>
  <c r="AB203" i="2" s="1"/>
  <c r="P203" i="2"/>
  <c r="AA203" i="2" s="1"/>
  <c r="O203" i="2"/>
  <c r="Z203" i="2" s="1"/>
  <c r="N203" i="2"/>
  <c r="Y203" i="2" s="1"/>
  <c r="M203" i="2"/>
  <c r="X203" i="2" s="1"/>
  <c r="W202" i="2"/>
  <c r="AH202" i="2" s="1"/>
  <c r="V202" i="2"/>
  <c r="AG202" i="2" s="1"/>
  <c r="U202" i="2"/>
  <c r="AF202" i="2" s="1"/>
  <c r="T202" i="2"/>
  <c r="AE202" i="2" s="1"/>
  <c r="S202" i="2"/>
  <c r="AD202" i="2" s="1"/>
  <c r="R202" i="2"/>
  <c r="AC202" i="2" s="1"/>
  <c r="Q202" i="2"/>
  <c r="AB202" i="2" s="1"/>
  <c r="P202" i="2"/>
  <c r="AA202" i="2" s="1"/>
  <c r="O202" i="2"/>
  <c r="Z202" i="2" s="1"/>
  <c r="N202" i="2"/>
  <c r="Y202" i="2" s="1"/>
  <c r="M202" i="2"/>
  <c r="X202" i="2" s="1"/>
  <c r="W201" i="2"/>
  <c r="AH201" i="2" s="1"/>
  <c r="V201" i="2"/>
  <c r="AG201" i="2" s="1"/>
  <c r="U201" i="2"/>
  <c r="AF201" i="2" s="1"/>
  <c r="T201" i="2"/>
  <c r="AE201" i="2" s="1"/>
  <c r="S201" i="2"/>
  <c r="AD201" i="2" s="1"/>
  <c r="R201" i="2"/>
  <c r="AC201" i="2" s="1"/>
  <c r="Q201" i="2"/>
  <c r="AB201" i="2" s="1"/>
  <c r="P201" i="2"/>
  <c r="AA201" i="2" s="1"/>
  <c r="O201" i="2"/>
  <c r="Z201" i="2" s="1"/>
  <c r="N201" i="2"/>
  <c r="Y201" i="2" s="1"/>
  <c r="M201" i="2"/>
  <c r="X201" i="2" s="1"/>
  <c r="W200" i="2"/>
  <c r="AH200" i="2" s="1"/>
  <c r="V200" i="2"/>
  <c r="AG200" i="2" s="1"/>
  <c r="U200" i="2"/>
  <c r="AF200" i="2" s="1"/>
  <c r="T200" i="2"/>
  <c r="AE200" i="2" s="1"/>
  <c r="S200" i="2"/>
  <c r="AD200" i="2" s="1"/>
  <c r="R200" i="2"/>
  <c r="AC200" i="2" s="1"/>
  <c r="Q200" i="2"/>
  <c r="AB200" i="2" s="1"/>
  <c r="P200" i="2"/>
  <c r="AA200" i="2" s="1"/>
  <c r="O200" i="2"/>
  <c r="Z200" i="2" s="1"/>
  <c r="N200" i="2"/>
  <c r="Y200" i="2" s="1"/>
  <c r="M200" i="2"/>
  <c r="X200" i="2" s="1"/>
  <c r="W199" i="2"/>
  <c r="AH199" i="2" s="1"/>
  <c r="V199" i="2"/>
  <c r="AG199" i="2" s="1"/>
  <c r="U199" i="2"/>
  <c r="AF199" i="2" s="1"/>
  <c r="T199" i="2"/>
  <c r="AE199" i="2" s="1"/>
  <c r="S199" i="2"/>
  <c r="AD199" i="2" s="1"/>
  <c r="R199" i="2"/>
  <c r="AC199" i="2" s="1"/>
  <c r="Q199" i="2"/>
  <c r="AB199" i="2" s="1"/>
  <c r="P199" i="2"/>
  <c r="AA199" i="2" s="1"/>
  <c r="O199" i="2"/>
  <c r="Z199" i="2" s="1"/>
  <c r="N199" i="2"/>
  <c r="Y199" i="2" s="1"/>
  <c r="M199" i="2"/>
  <c r="X199" i="2" s="1"/>
  <c r="W198" i="2"/>
  <c r="AH198" i="2" s="1"/>
  <c r="V198" i="2"/>
  <c r="AG198" i="2" s="1"/>
  <c r="U198" i="2"/>
  <c r="AF198" i="2" s="1"/>
  <c r="T198" i="2"/>
  <c r="AE198" i="2" s="1"/>
  <c r="S198" i="2"/>
  <c r="AD198" i="2" s="1"/>
  <c r="R198" i="2"/>
  <c r="AC198" i="2" s="1"/>
  <c r="Q198" i="2"/>
  <c r="AB198" i="2" s="1"/>
  <c r="P198" i="2"/>
  <c r="AA198" i="2" s="1"/>
  <c r="O198" i="2"/>
  <c r="Z198" i="2" s="1"/>
  <c r="N198" i="2"/>
  <c r="Y198" i="2" s="1"/>
  <c r="M198" i="2"/>
  <c r="X198" i="2" s="1"/>
  <c r="W197" i="2"/>
  <c r="AH197" i="2" s="1"/>
  <c r="V197" i="2"/>
  <c r="AG197" i="2" s="1"/>
  <c r="U197" i="2"/>
  <c r="AF197" i="2" s="1"/>
  <c r="T197" i="2"/>
  <c r="AE197" i="2" s="1"/>
  <c r="S197" i="2"/>
  <c r="AD197" i="2" s="1"/>
  <c r="R197" i="2"/>
  <c r="AC197" i="2" s="1"/>
  <c r="Q197" i="2"/>
  <c r="AB197" i="2" s="1"/>
  <c r="P197" i="2"/>
  <c r="AA197" i="2" s="1"/>
  <c r="O197" i="2"/>
  <c r="Z197" i="2" s="1"/>
  <c r="N197" i="2"/>
  <c r="Y197" i="2" s="1"/>
  <c r="M197" i="2"/>
  <c r="X197" i="2" s="1"/>
  <c r="W196" i="2"/>
  <c r="AH196" i="2" s="1"/>
  <c r="V196" i="2"/>
  <c r="AG196" i="2" s="1"/>
  <c r="U196" i="2"/>
  <c r="AF196" i="2" s="1"/>
  <c r="T196" i="2"/>
  <c r="AE196" i="2" s="1"/>
  <c r="S196" i="2"/>
  <c r="AD196" i="2" s="1"/>
  <c r="R196" i="2"/>
  <c r="AC196" i="2" s="1"/>
  <c r="Q196" i="2"/>
  <c r="AB196" i="2" s="1"/>
  <c r="P196" i="2"/>
  <c r="AA196" i="2" s="1"/>
  <c r="O196" i="2"/>
  <c r="Z196" i="2" s="1"/>
  <c r="N196" i="2"/>
  <c r="Y196" i="2" s="1"/>
  <c r="M196" i="2"/>
  <c r="X196" i="2" s="1"/>
  <c r="W195" i="2"/>
  <c r="AH195" i="2" s="1"/>
  <c r="V195" i="2"/>
  <c r="AG195" i="2" s="1"/>
  <c r="U195" i="2"/>
  <c r="AF195" i="2" s="1"/>
  <c r="T195" i="2"/>
  <c r="AE195" i="2" s="1"/>
  <c r="S195" i="2"/>
  <c r="AD195" i="2" s="1"/>
  <c r="R195" i="2"/>
  <c r="AC195" i="2" s="1"/>
  <c r="Q195" i="2"/>
  <c r="AB195" i="2" s="1"/>
  <c r="P195" i="2"/>
  <c r="AA195" i="2" s="1"/>
  <c r="O195" i="2"/>
  <c r="Z195" i="2" s="1"/>
  <c r="N195" i="2"/>
  <c r="Y195" i="2" s="1"/>
  <c r="M195" i="2"/>
  <c r="X195" i="2" s="1"/>
  <c r="W194" i="2"/>
  <c r="AH194" i="2" s="1"/>
  <c r="V194" i="2"/>
  <c r="AG194" i="2" s="1"/>
  <c r="U194" i="2"/>
  <c r="AF194" i="2" s="1"/>
  <c r="T194" i="2"/>
  <c r="AE194" i="2" s="1"/>
  <c r="S194" i="2"/>
  <c r="AD194" i="2" s="1"/>
  <c r="R194" i="2"/>
  <c r="AC194" i="2" s="1"/>
  <c r="Q194" i="2"/>
  <c r="AB194" i="2" s="1"/>
  <c r="P194" i="2"/>
  <c r="AA194" i="2" s="1"/>
  <c r="O194" i="2"/>
  <c r="Z194" i="2" s="1"/>
  <c r="N194" i="2"/>
  <c r="Y194" i="2" s="1"/>
  <c r="M194" i="2"/>
  <c r="X194" i="2" s="1"/>
  <c r="W193" i="2"/>
  <c r="AH193" i="2" s="1"/>
  <c r="V193" i="2"/>
  <c r="AG193" i="2" s="1"/>
  <c r="U193" i="2"/>
  <c r="AF193" i="2" s="1"/>
  <c r="T193" i="2"/>
  <c r="AE193" i="2" s="1"/>
  <c r="S193" i="2"/>
  <c r="AD193" i="2" s="1"/>
  <c r="R193" i="2"/>
  <c r="AC193" i="2" s="1"/>
  <c r="Q193" i="2"/>
  <c r="AB193" i="2" s="1"/>
  <c r="P193" i="2"/>
  <c r="AA193" i="2" s="1"/>
  <c r="O193" i="2"/>
  <c r="Z193" i="2" s="1"/>
  <c r="N193" i="2"/>
  <c r="Y193" i="2" s="1"/>
  <c r="M193" i="2"/>
  <c r="X193" i="2" s="1"/>
  <c r="W192" i="2"/>
  <c r="AH192" i="2" s="1"/>
  <c r="V192" i="2"/>
  <c r="AG192" i="2" s="1"/>
  <c r="U192" i="2"/>
  <c r="AF192" i="2" s="1"/>
  <c r="T192" i="2"/>
  <c r="AE192" i="2" s="1"/>
  <c r="S192" i="2"/>
  <c r="AD192" i="2" s="1"/>
  <c r="R192" i="2"/>
  <c r="AC192" i="2" s="1"/>
  <c r="Q192" i="2"/>
  <c r="AB192" i="2" s="1"/>
  <c r="P192" i="2"/>
  <c r="AA192" i="2" s="1"/>
  <c r="O192" i="2"/>
  <c r="Z192" i="2" s="1"/>
  <c r="N192" i="2"/>
  <c r="Y192" i="2" s="1"/>
  <c r="M192" i="2"/>
  <c r="X192" i="2" s="1"/>
  <c r="W191" i="2"/>
  <c r="AH191" i="2" s="1"/>
  <c r="V191" i="2"/>
  <c r="AG191" i="2" s="1"/>
  <c r="U191" i="2"/>
  <c r="AF191" i="2" s="1"/>
  <c r="T191" i="2"/>
  <c r="AE191" i="2" s="1"/>
  <c r="S191" i="2"/>
  <c r="AD191" i="2" s="1"/>
  <c r="R191" i="2"/>
  <c r="AC191" i="2" s="1"/>
  <c r="Q191" i="2"/>
  <c r="AB191" i="2" s="1"/>
  <c r="P191" i="2"/>
  <c r="AA191" i="2" s="1"/>
  <c r="O191" i="2"/>
  <c r="Z191" i="2" s="1"/>
  <c r="N191" i="2"/>
  <c r="Y191" i="2" s="1"/>
  <c r="M191" i="2"/>
  <c r="X191" i="2" s="1"/>
  <c r="W190" i="2"/>
  <c r="AH190" i="2" s="1"/>
  <c r="V190" i="2"/>
  <c r="AG190" i="2" s="1"/>
  <c r="U190" i="2"/>
  <c r="AF190" i="2" s="1"/>
  <c r="T190" i="2"/>
  <c r="AE190" i="2" s="1"/>
  <c r="S190" i="2"/>
  <c r="AD190" i="2" s="1"/>
  <c r="R190" i="2"/>
  <c r="AC190" i="2" s="1"/>
  <c r="Q190" i="2"/>
  <c r="AB190" i="2" s="1"/>
  <c r="P190" i="2"/>
  <c r="AA190" i="2" s="1"/>
  <c r="O190" i="2"/>
  <c r="Z190" i="2" s="1"/>
  <c r="N190" i="2"/>
  <c r="Y190" i="2" s="1"/>
  <c r="M190" i="2"/>
  <c r="X190" i="2" s="1"/>
  <c r="Z189" i="2"/>
  <c r="W189" i="2"/>
  <c r="AH189" i="2" s="1"/>
  <c r="V189" i="2"/>
  <c r="AG189" i="2" s="1"/>
  <c r="U189" i="2"/>
  <c r="AF189" i="2" s="1"/>
  <c r="T189" i="2"/>
  <c r="AE189" i="2" s="1"/>
  <c r="S189" i="2"/>
  <c r="AD189" i="2" s="1"/>
  <c r="R189" i="2"/>
  <c r="AC189" i="2" s="1"/>
  <c r="Q189" i="2"/>
  <c r="AB189" i="2" s="1"/>
  <c r="P189" i="2"/>
  <c r="AA189" i="2" s="1"/>
  <c r="O189" i="2"/>
  <c r="N189" i="2"/>
  <c r="Y189" i="2" s="1"/>
  <c r="M189" i="2"/>
  <c r="X189" i="2" s="1"/>
  <c r="W188" i="2"/>
  <c r="AH188" i="2" s="1"/>
  <c r="V188" i="2"/>
  <c r="AG188" i="2" s="1"/>
  <c r="U188" i="2"/>
  <c r="AF188" i="2" s="1"/>
  <c r="T188" i="2"/>
  <c r="AE188" i="2" s="1"/>
  <c r="S188" i="2"/>
  <c r="AD188" i="2" s="1"/>
  <c r="R188" i="2"/>
  <c r="AC188" i="2" s="1"/>
  <c r="Q188" i="2"/>
  <c r="AB188" i="2" s="1"/>
  <c r="P188" i="2"/>
  <c r="AA188" i="2" s="1"/>
  <c r="O188" i="2"/>
  <c r="Z188" i="2" s="1"/>
  <c r="N188" i="2"/>
  <c r="Y188" i="2" s="1"/>
  <c r="M188" i="2"/>
  <c r="X188" i="2" s="1"/>
  <c r="W187" i="2"/>
  <c r="AH187" i="2" s="1"/>
  <c r="V187" i="2"/>
  <c r="AG187" i="2" s="1"/>
  <c r="U187" i="2"/>
  <c r="AF187" i="2" s="1"/>
  <c r="T187" i="2"/>
  <c r="AE187" i="2" s="1"/>
  <c r="S187" i="2"/>
  <c r="AD187" i="2" s="1"/>
  <c r="R187" i="2"/>
  <c r="AC187" i="2" s="1"/>
  <c r="Q187" i="2"/>
  <c r="AB187" i="2" s="1"/>
  <c r="P187" i="2"/>
  <c r="AA187" i="2" s="1"/>
  <c r="O187" i="2"/>
  <c r="Z187" i="2" s="1"/>
  <c r="N187" i="2"/>
  <c r="Y187" i="2" s="1"/>
  <c r="M187" i="2"/>
  <c r="X187" i="2" s="1"/>
  <c r="W186" i="2"/>
  <c r="AH186" i="2" s="1"/>
  <c r="V186" i="2"/>
  <c r="AG186" i="2" s="1"/>
  <c r="U186" i="2"/>
  <c r="AF186" i="2" s="1"/>
  <c r="T186" i="2"/>
  <c r="AE186" i="2" s="1"/>
  <c r="S186" i="2"/>
  <c r="AD186" i="2" s="1"/>
  <c r="R186" i="2"/>
  <c r="AC186" i="2" s="1"/>
  <c r="Q186" i="2"/>
  <c r="AB186" i="2" s="1"/>
  <c r="P186" i="2"/>
  <c r="AA186" i="2" s="1"/>
  <c r="O186" i="2"/>
  <c r="Z186" i="2" s="1"/>
  <c r="N186" i="2"/>
  <c r="Y186" i="2" s="1"/>
  <c r="M186" i="2"/>
  <c r="X186" i="2" s="1"/>
  <c r="W185" i="2"/>
  <c r="AH185" i="2" s="1"/>
  <c r="V185" i="2"/>
  <c r="AG185" i="2" s="1"/>
  <c r="U185" i="2"/>
  <c r="AF185" i="2" s="1"/>
  <c r="T185" i="2"/>
  <c r="AE185" i="2" s="1"/>
  <c r="S185" i="2"/>
  <c r="AD185" i="2" s="1"/>
  <c r="R185" i="2"/>
  <c r="AC185" i="2" s="1"/>
  <c r="Q185" i="2"/>
  <c r="AB185" i="2" s="1"/>
  <c r="P185" i="2"/>
  <c r="AA185" i="2" s="1"/>
  <c r="O185" i="2"/>
  <c r="Z185" i="2" s="1"/>
  <c r="N185" i="2"/>
  <c r="Y185" i="2" s="1"/>
  <c r="M185" i="2"/>
  <c r="X185" i="2" s="1"/>
  <c r="W184" i="2"/>
  <c r="AH184" i="2" s="1"/>
  <c r="V184" i="2"/>
  <c r="AG184" i="2" s="1"/>
  <c r="U184" i="2"/>
  <c r="AF184" i="2" s="1"/>
  <c r="T184" i="2"/>
  <c r="AE184" i="2" s="1"/>
  <c r="S184" i="2"/>
  <c r="AD184" i="2" s="1"/>
  <c r="R184" i="2"/>
  <c r="AC184" i="2" s="1"/>
  <c r="Q184" i="2"/>
  <c r="AB184" i="2" s="1"/>
  <c r="P184" i="2"/>
  <c r="AA184" i="2" s="1"/>
  <c r="O184" i="2"/>
  <c r="Z184" i="2" s="1"/>
  <c r="N184" i="2"/>
  <c r="Y184" i="2" s="1"/>
  <c r="M184" i="2"/>
  <c r="X184" i="2" s="1"/>
  <c r="X183" i="2"/>
  <c r="W183" i="2"/>
  <c r="AH183" i="2" s="1"/>
  <c r="V183" i="2"/>
  <c r="AG183" i="2" s="1"/>
  <c r="U183" i="2"/>
  <c r="AF183" i="2" s="1"/>
  <c r="T183" i="2"/>
  <c r="AE183" i="2" s="1"/>
  <c r="S183" i="2"/>
  <c r="AD183" i="2" s="1"/>
  <c r="R183" i="2"/>
  <c r="AC183" i="2" s="1"/>
  <c r="Q183" i="2"/>
  <c r="AB183" i="2" s="1"/>
  <c r="P183" i="2"/>
  <c r="AA183" i="2" s="1"/>
  <c r="O183" i="2"/>
  <c r="Z183" i="2" s="1"/>
  <c r="N183" i="2"/>
  <c r="Y183" i="2" s="1"/>
  <c r="M183" i="2"/>
  <c r="W182" i="2"/>
  <c r="AH182" i="2" s="1"/>
  <c r="V182" i="2"/>
  <c r="AG182" i="2" s="1"/>
  <c r="U182" i="2"/>
  <c r="AF182" i="2" s="1"/>
  <c r="T182" i="2"/>
  <c r="AE182" i="2" s="1"/>
  <c r="S182" i="2"/>
  <c r="AD182" i="2" s="1"/>
  <c r="R182" i="2"/>
  <c r="AC182" i="2" s="1"/>
  <c r="Q182" i="2"/>
  <c r="AB182" i="2" s="1"/>
  <c r="P182" i="2"/>
  <c r="AA182" i="2" s="1"/>
  <c r="O182" i="2"/>
  <c r="Z182" i="2" s="1"/>
  <c r="N182" i="2"/>
  <c r="Y182" i="2" s="1"/>
  <c r="M182" i="2"/>
  <c r="X182" i="2" s="1"/>
  <c r="W181" i="2"/>
  <c r="AH181" i="2" s="1"/>
  <c r="V181" i="2"/>
  <c r="AG181" i="2" s="1"/>
  <c r="U181" i="2"/>
  <c r="AF181" i="2" s="1"/>
  <c r="T181" i="2"/>
  <c r="AE181" i="2" s="1"/>
  <c r="S181" i="2"/>
  <c r="AD181" i="2" s="1"/>
  <c r="R181" i="2"/>
  <c r="AC181" i="2" s="1"/>
  <c r="Q181" i="2"/>
  <c r="AB181" i="2" s="1"/>
  <c r="P181" i="2"/>
  <c r="AA181" i="2" s="1"/>
  <c r="O181" i="2"/>
  <c r="Z181" i="2" s="1"/>
  <c r="N181" i="2"/>
  <c r="Y181" i="2" s="1"/>
  <c r="M181" i="2"/>
  <c r="X181" i="2" s="1"/>
  <c r="W180" i="2"/>
  <c r="AH180" i="2" s="1"/>
  <c r="V180" i="2"/>
  <c r="AG180" i="2" s="1"/>
  <c r="U180" i="2"/>
  <c r="AF180" i="2" s="1"/>
  <c r="T180" i="2"/>
  <c r="AE180" i="2" s="1"/>
  <c r="S180" i="2"/>
  <c r="AD180" i="2" s="1"/>
  <c r="R180" i="2"/>
  <c r="AC180" i="2" s="1"/>
  <c r="Q180" i="2"/>
  <c r="AB180" i="2" s="1"/>
  <c r="P180" i="2"/>
  <c r="AA180" i="2" s="1"/>
  <c r="O180" i="2"/>
  <c r="Z180" i="2" s="1"/>
  <c r="N180" i="2"/>
  <c r="Y180" i="2" s="1"/>
  <c r="M180" i="2"/>
  <c r="X180" i="2" s="1"/>
  <c r="W179" i="2"/>
  <c r="AH179" i="2" s="1"/>
  <c r="V179" i="2"/>
  <c r="AG179" i="2" s="1"/>
  <c r="U179" i="2"/>
  <c r="AF179" i="2" s="1"/>
  <c r="T179" i="2"/>
  <c r="AE179" i="2" s="1"/>
  <c r="S179" i="2"/>
  <c r="AD179" i="2" s="1"/>
  <c r="R179" i="2"/>
  <c r="AC179" i="2" s="1"/>
  <c r="Q179" i="2"/>
  <c r="AB179" i="2" s="1"/>
  <c r="P179" i="2"/>
  <c r="AA179" i="2" s="1"/>
  <c r="O179" i="2"/>
  <c r="Z179" i="2" s="1"/>
  <c r="N179" i="2"/>
  <c r="Y179" i="2" s="1"/>
  <c r="M179" i="2"/>
  <c r="X179" i="2" s="1"/>
  <c r="W178" i="2"/>
  <c r="AH178" i="2" s="1"/>
  <c r="V178" i="2"/>
  <c r="AG178" i="2" s="1"/>
  <c r="U178" i="2"/>
  <c r="AF178" i="2" s="1"/>
  <c r="T178" i="2"/>
  <c r="AE178" i="2" s="1"/>
  <c r="S178" i="2"/>
  <c r="AD178" i="2" s="1"/>
  <c r="R178" i="2"/>
  <c r="AC178" i="2" s="1"/>
  <c r="Q178" i="2"/>
  <c r="AB178" i="2" s="1"/>
  <c r="P178" i="2"/>
  <c r="AA178" i="2" s="1"/>
  <c r="O178" i="2"/>
  <c r="Z178" i="2" s="1"/>
  <c r="N178" i="2"/>
  <c r="Y178" i="2" s="1"/>
  <c r="M178" i="2"/>
  <c r="X178" i="2" s="1"/>
  <c r="W177" i="2"/>
  <c r="AH177" i="2" s="1"/>
  <c r="V177" i="2"/>
  <c r="AG177" i="2" s="1"/>
  <c r="U177" i="2"/>
  <c r="AF177" i="2" s="1"/>
  <c r="T177" i="2"/>
  <c r="AE177" i="2" s="1"/>
  <c r="S177" i="2"/>
  <c r="AD177" i="2" s="1"/>
  <c r="R177" i="2"/>
  <c r="AC177" i="2" s="1"/>
  <c r="Q177" i="2"/>
  <c r="AB177" i="2" s="1"/>
  <c r="P177" i="2"/>
  <c r="AA177" i="2" s="1"/>
  <c r="O177" i="2"/>
  <c r="Z177" i="2" s="1"/>
  <c r="N177" i="2"/>
  <c r="Y177" i="2" s="1"/>
  <c r="M177" i="2"/>
  <c r="X177" i="2" s="1"/>
  <c r="W176" i="2"/>
  <c r="AH176" i="2" s="1"/>
  <c r="V176" i="2"/>
  <c r="AG176" i="2" s="1"/>
  <c r="U176" i="2"/>
  <c r="AF176" i="2" s="1"/>
  <c r="T176" i="2"/>
  <c r="AE176" i="2" s="1"/>
  <c r="S176" i="2"/>
  <c r="AD176" i="2" s="1"/>
  <c r="R176" i="2"/>
  <c r="AC176" i="2" s="1"/>
  <c r="Q176" i="2"/>
  <c r="AB176" i="2" s="1"/>
  <c r="P176" i="2"/>
  <c r="AA176" i="2" s="1"/>
  <c r="O176" i="2"/>
  <c r="Z176" i="2" s="1"/>
  <c r="N176" i="2"/>
  <c r="Y176" i="2" s="1"/>
  <c r="M176" i="2"/>
  <c r="X176" i="2" s="1"/>
  <c r="W175" i="2"/>
  <c r="AH175" i="2" s="1"/>
  <c r="V175" i="2"/>
  <c r="AG175" i="2" s="1"/>
  <c r="U175" i="2"/>
  <c r="AF175" i="2" s="1"/>
  <c r="T175" i="2"/>
  <c r="AE175" i="2" s="1"/>
  <c r="S175" i="2"/>
  <c r="AD175" i="2" s="1"/>
  <c r="R175" i="2"/>
  <c r="AC175" i="2" s="1"/>
  <c r="Q175" i="2"/>
  <c r="AB175" i="2" s="1"/>
  <c r="P175" i="2"/>
  <c r="AA175" i="2" s="1"/>
  <c r="O175" i="2"/>
  <c r="Z175" i="2" s="1"/>
  <c r="N175" i="2"/>
  <c r="Y175" i="2" s="1"/>
  <c r="M175" i="2"/>
  <c r="X175" i="2" s="1"/>
  <c r="AG174" i="2"/>
  <c r="W174" i="2"/>
  <c r="AH174" i="2" s="1"/>
  <c r="V174" i="2"/>
  <c r="U174" i="2"/>
  <c r="AF174" i="2" s="1"/>
  <c r="T174" i="2"/>
  <c r="AE174" i="2" s="1"/>
  <c r="S174" i="2"/>
  <c r="AD174" i="2" s="1"/>
  <c r="R174" i="2"/>
  <c r="AC174" i="2" s="1"/>
  <c r="Q174" i="2"/>
  <c r="AB174" i="2" s="1"/>
  <c r="P174" i="2"/>
  <c r="AA174" i="2" s="1"/>
  <c r="O174" i="2"/>
  <c r="Z174" i="2" s="1"/>
  <c r="N174" i="2"/>
  <c r="Y174" i="2" s="1"/>
  <c r="M174" i="2"/>
  <c r="X174" i="2" s="1"/>
  <c r="W173" i="2"/>
  <c r="AH173" i="2" s="1"/>
  <c r="V173" i="2"/>
  <c r="AG173" i="2" s="1"/>
  <c r="U173" i="2"/>
  <c r="AF173" i="2" s="1"/>
  <c r="T173" i="2"/>
  <c r="AE173" i="2" s="1"/>
  <c r="S173" i="2"/>
  <c r="AD173" i="2" s="1"/>
  <c r="R173" i="2"/>
  <c r="AC173" i="2" s="1"/>
  <c r="Q173" i="2"/>
  <c r="AB173" i="2" s="1"/>
  <c r="P173" i="2"/>
  <c r="AA173" i="2" s="1"/>
  <c r="O173" i="2"/>
  <c r="Z173" i="2" s="1"/>
  <c r="N173" i="2"/>
  <c r="Y173" i="2" s="1"/>
  <c r="M173" i="2"/>
  <c r="X173" i="2" s="1"/>
  <c r="W172" i="2"/>
  <c r="AH172" i="2" s="1"/>
  <c r="V172" i="2"/>
  <c r="AG172" i="2" s="1"/>
  <c r="U172" i="2"/>
  <c r="AF172" i="2" s="1"/>
  <c r="T172" i="2"/>
  <c r="AE172" i="2" s="1"/>
  <c r="S172" i="2"/>
  <c r="AD172" i="2" s="1"/>
  <c r="R172" i="2"/>
  <c r="AC172" i="2" s="1"/>
  <c r="Q172" i="2"/>
  <c r="AB172" i="2" s="1"/>
  <c r="P172" i="2"/>
  <c r="AA172" i="2" s="1"/>
  <c r="O172" i="2"/>
  <c r="Z172" i="2" s="1"/>
  <c r="N172" i="2"/>
  <c r="Y172" i="2" s="1"/>
  <c r="M172" i="2"/>
  <c r="X172" i="2" s="1"/>
  <c r="W171" i="2"/>
  <c r="AH171" i="2" s="1"/>
  <c r="V171" i="2"/>
  <c r="AG171" i="2" s="1"/>
  <c r="U171" i="2"/>
  <c r="AF171" i="2" s="1"/>
  <c r="T171" i="2"/>
  <c r="AE171" i="2" s="1"/>
  <c r="S171" i="2"/>
  <c r="AD171" i="2" s="1"/>
  <c r="R171" i="2"/>
  <c r="AC171" i="2" s="1"/>
  <c r="Q171" i="2"/>
  <c r="AB171" i="2" s="1"/>
  <c r="P171" i="2"/>
  <c r="AA171" i="2" s="1"/>
  <c r="O171" i="2"/>
  <c r="Z171" i="2" s="1"/>
  <c r="N171" i="2"/>
  <c r="Y171" i="2" s="1"/>
  <c r="M171" i="2"/>
  <c r="X171" i="2" s="1"/>
  <c r="W170" i="2"/>
  <c r="AH170" i="2" s="1"/>
  <c r="V170" i="2"/>
  <c r="AG170" i="2" s="1"/>
  <c r="U170" i="2"/>
  <c r="AF170" i="2" s="1"/>
  <c r="T170" i="2"/>
  <c r="AE170" i="2" s="1"/>
  <c r="S170" i="2"/>
  <c r="AD170" i="2" s="1"/>
  <c r="R170" i="2"/>
  <c r="AC170" i="2" s="1"/>
  <c r="Q170" i="2"/>
  <c r="AB170" i="2" s="1"/>
  <c r="P170" i="2"/>
  <c r="AA170" i="2" s="1"/>
  <c r="O170" i="2"/>
  <c r="Z170" i="2" s="1"/>
  <c r="N170" i="2"/>
  <c r="Y170" i="2" s="1"/>
  <c r="M170" i="2"/>
  <c r="X170" i="2" s="1"/>
  <c r="W169" i="2"/>
  <c r="AH169" i="2" s="1"/>
  <c r="V169" i="2"/>
  <c r="AG169" i="2" s="1"/>
  <c r="U169" i="2"/>
  <c r="AF169" i="2" s="1"/>
  <c r="T169" i="2"/>
  <c r="AE169" i="2" s="1"/>
  <c r="S169" i="2"/>
  <c r="AD169" i="2" s="1"/>
  <c r="R169" i="2"/>
  <c r="AC169" i="2" s="1"/>
  <c r="Q169" i="2"/>
  <c r="AB169" i="2" s="1"/>
  <c r="P169" i="2"/>
  <c r="AA169" i="2" s="1"/>
  <c r="O169" i="2"/>
  <c r="Z169" i="2" s="1"/>
  <c r="N169" i="2"/>
  <c r="Y169" i="2" s="1"/>
  <c r="M169" i="2"/>
  <c r="X169" i="2" s="1"/>
  <c r="W168" i="2"/>
  <c r="AH168" i="2" s="1"/>
  <c r="V168" i="2"/>
  <c r="AG168" i="2" s="1"/>
  <c r="U168" i="2"/>
  <c r="AF168" i="2" s="1"/>
  <c r="T168" i="2"/>
  <c r="AE168" i="2" s="1"/>
  <c r="S168" i="2"/>
  <c r="AD168" i="2" s="1"/>
  <c r="R168" i="2"/>
  <c r="AC168" i="2" s="1"/>
  <c r="Q168" i="2"/>
  <c r="AB168" i="2" s="1"/>
  <c r="P168" i="2"/>
  <c r="AA168" i="2" s="1"/>
  <c r="O168" i="2"/>
  <c r="Z168" i="2" s="1"/>
  <c r="N168" i="2"/>
  <c r="Y168" i="2" s="1"/>
  <c r="M168" i="2"/>
  <c r="X168" i="2" s="1"/>
  <c r="W167" i="2"/>
  <c r="AH167" i="2" s="1"/>
  <c r="V167" i="2"/>
  <c r="AG167" i="2" s="1"/>
  <c r="U167" i="2"/>
  <c r="AF167" i="2" s="1"/>
  <c r="T167" i="2"/>
  <c r="AE167" i="2" s="1"/>
  <c r="S167" i="2"/>
  <c r="AD167" i="2" s="1"/>
  <c r="R167" i="2"/>
  <c r="AC167" i="2" s="1"/>
  <c r="Q167" i="2"/>
  <c r="AB167" i="2" s="1"/>
  <c r="P167" i="2"/>
  <c r="AA167" i="2" s="1"/>
  <c r="O167" i="2"/>
  <c r="Z167" i="2" s="1"/>
  <c r="N167" i="2"/>
  <c r="Y167" i="2" s="1"/>
  <c r="M167" i="2"/>
  <c r="X167" i="2" s="1"/>
  <c r="AD166" i="2"/>
  <c r="AB166" i="2"/>
  <c r="W166" i="2"/>
  <c r="AH166" i="2" s="1"/>
  <c r="V166" i="2"/>
  <c r="AG166" i="2" s="1"/>
  <c r="U166" i="2"/>
  <c r="AF166" i="2" s="1"/>
  <c r="T166" i="2"/>
  <c r="AE166" i="2" s="1"/>
  <c r="S166" i="2"/>
  <c r="R166" i="2"/>
  <c r="AC166" i="2" s="1"/>
  <c r="Q166" i="2"/>
  <c r="P166" i="2"/>
  <c r="AA166" i="2" s="1"/>
  <c r="O166" i="2"/>
  <c r="Z166" i="2" s="1"/>
  <c r="N166" i="2"/>
  <c r="Y166" i="2" s="1"/>
  <c r="M166" i="2"/>
  <c r="X166" i="2" s="1"/>
  <c r="W165" i="2"/>
  <c r="AH165" i="2" s="1"/>
  <c r="V165" i="2"/>
  <c r="AG165" i="2" s="1"/>
  <c r="U165" i="2"/>
  <c r="AF165" i="2" s="1"/>
  <c r="T165" i="2"/>
  <c r="AE165" i="2" s="1"/>
  <c r="S165" i="2"/>
  <c r="AD165" i="2" s="1"/>
  <c r="R165" i="2"/>
  <c r="AC165" i="2" s="1"/>
  <c r="Q165" i="2"/>
  <c r="AB165" i="2" s="1"/>
  <c r="P165" i="2"/>
  <c r="AA165" i="2" s="1"/>
  <c r="O165" i="2"/>
  <c r="Z165" i="2" s="1"/>
  <c r="N165" i="2"/>
  <c r="Y165" i="2" s="1"/>
  <c r="M165" i="2"/>
  <c r="X165" i="2" s="1"/>
  <c r="W164" i="2"/>
  <c r="AH164" i="2" s="1"/>
  <c r="V164" i="2"/>
  <c r="AG164" i="2" s="1"/>
  <c r="U164" i="2"/>
  <c r="AF164" i="2" s="1"/>
  <c r="T164" i="2"/>
  <c r="AE164" i="2" s="1"/>
  <c r="S164" i="2"/>
  <c r="AD164" i="2" s="1"/>
  <c r="R164" i="2"/>
  <c r="AC164" i="2" s="1"/>
  <c r="Q164" i="2"/>
  <c r="AB164" i="2" s="1"/>
  <c r="P164" i="2"/>
  <c r="AA164" i="2" s="1"/>
  <c r="O164" i="2"/>
  <c r="Z164" i="2" s="1"/>
  <c r="N164" i="2"/>
  <c r="Y164" i="2" s="1"/>
  <c r="M164" i="2"/>
  <c r="X164" i="2" s="1"/>
  <c r="W163" i="2"/>
  <c r="AH163" i="2" s="1"/>
  <c r="V163" i="2"/>
  <c r="AG163" i="2" s="1"/>
  <c r="U163" i="2"/>
  <c r="AF163" i="2" s="1"/>
  <c r="T163" i="2"/>
  <c r="AE163" i="2" s="1"/>
  <c r="S163" i="2"/>
  <c r="AD163" i="2" s="1"/>
  <c r="R163" i="2"/>
  <c r="AC163" i="2" s="1"/>
  <c r="Q163" i="2"/>
  <c r="AB163" i="2" s="1"/>
  <c r="P163" i="2"/>
  <c r="AA163" i="2" s="1"/>
  <c r="O163" i="2"/>
  <c r="Z163" i="2" s="1"/>
  <c r="N163" i="2"/>
  <c r="Y163" i="2" s="1"/>
  <c r="M163" i="2"/>
  <c r="X163" i="2" s="1"/>
  <c r="W162" i="2"/>
  <c r="AH162" i="2" s="1"/>
  <c r="V162" i="2"/>
  <c r="AG162" i="2" s="1"/>
  <c r="U162" i="2"/>
  <c r="AF162" i="2" s="1"/>
  <c r="T162" i="2"/>
  <c r="AE162" i="2" s="1"/>
  <c r="S162" i="2"/>
  <c r="AD162" i="2" s="1"/>
  <c r="R162" i="2"/>
  <c r="AC162" i="2" s="1"/>
  <c r="Q162" i="2"/>
  <c r="AB162" i="2" s="1"/>
  <c r="P162" i="2"/>
  <c r="AA162" i="2" s="1"/>
  <c r="O162" i="2"/>
  <c r="Z162" i="2" s="1"/>
  <c r="N162" i="2"/>
  <c r="Y162" i="2" s="1"/>
  <c r="M162" i="2"/>
  <c r="X162" i="2" s="1"/>
  <c r="W161" i="2"/>
  <c r="AH161" i="2" s="1"/>
  <c r="V161" i="2"/>
  <c r="AG161" i="2" s="1"/>
  <c r="U161" i="2"/>
  <c r="AF161" i="2" s="1"/>
  <c r="T161" i="2"/>
  <c r="AE161" i="2" s="1"/>
  <c r="S161" i="2"/>
  <c r="AD161" i="2" s="1"/>
  <c r="R161" i="2"/>
  <c r="AC161" i="2" s="1"/>
  <c r="Q161" i="2"/>
  <c r="AB161" i="2" s="1"/>
  <c r="P161" i="2"/>
  <c r="AA161" i="2" s="1"/>
  <c r="O161" i="2"/>
  <c r="Z161" i="2" s="1"/>
  <c r="N161" i="2"/>
  <c r="Y161" i="2" s="1"/>
  <c r="M161" i="2"/>
  <c r="X161" i="2" s="1"/>
  <c r="W160" i="2"/>
  <c r="AH160" i="2" s="1"/>
  <c r="V160" i="2"/>
  <c r="AG160" i="2" s="1"/>
  <c r="U160" i="2"/>
  <c r="AF160" i="2" s="1"/>
  <c r="T160" i="2"/>
  <c r="AE160" i="2" s="1"/>
  <c r="S160" i="2"/>
  <c r="AD160" i="2" s="1"/>
  <c r="R160" i="2"/>
  <c r="AC160" i="2" s="1"/>
  <c r="Q160" i="2"/>
  <c r="AB160" i="2" s="1"/>
  <c r="P160" i="2"/>
  <c r="AA160" i="2" s="1"/>
  <c r="O160" i="2"/>
  <c r="Z160" i="2" s="1"/>
  <c r="N160" i="2"/>
  <c r="Y160" i="2" s="1"/>
  <c r="M160" i="2"/>
  <c r="X160" i="2" s="1"/>
  <c r="AC159" i="2"/>
  <c r="W159" i="2"/>
  <c r="AH159" i="2" s="1"/>
  <c r="V159" i="2"/>
  <c r="AG159" i="2" s="1"/>
  <c r="U159" i="2"/>
  <c r="AF159" i="2" s="1"/>
  <c r="T159" i="2"/>
  <c r="AE159" i="2" s="1"/>
  <c r="S159" i="2"/>
  <c r="AD159" i="2" s="1"/>
  <c r="R159" i="2"/>
  <c r="Q159" i="2"/>
  <c r="AB159" i="2" s="1"/>
  <c r="P159" i="2"/>
  <c r="AA159" i="2" s="1"/>
  <c r="O159" i="2"/>
  <c r="Z159" i="2" s="1"/>
  <c r="N159" i="2"/>
  <c r="Y159" i="2" s="1"/>
  <c r="M159" i="2"/>
  <c r="X159" i="2" s="1"/>
  <c r="W158" i="2"/>
  <c r="AH158" i="2" s="1"/>
  <c r="V158" i="2"/>
  <c r="AG158" i="2" s="1"/>
  <c r="U158" i="2"/>
  <c r="AF158" i="2" s="1"/>
  <c r="T158" i="2"/>
  <c r="AE158" i="2" s="1"/>
  <c r="S158" i="2"/>
  <c r="AD158" i="2" s="1"/>
  <c r="R158" i="2"/>
  <c r="AC158" i="2" s="1"/>
  <c r="Q158" i="2"/>
  <c r="AB158" i="2" s="1"/>
  <c r="P158" i="2"/>
  <c r="AA158" i="2" s="1"/>
  <c r="O158" i="2"/>
  <c r="Z158" i="2" s="1"/>
  <c r="N158" i="2"/>
  <c r="Y158" i="2" s="1"/>
  <c r="M158" i="2"/>
  <c r="X158" i="2" s="1"/>
  <c r="W157" i="2"/>
  <c r="AH157" i="2" s="1"/>
  <c r="V157" i="2"/>
  <c r="AG157" i="2" s="1"/>
  <c r="U157" i="2"/>
  <c r="AF157" i="2" s="1"/>
  <c r="T157" i="2"/>
  <c r="AE157" i="2" s="1"/>
  <c r="S157" i="2"/>
  <c r="AD157" i="2" s="1"/>
  <c r="R157" i="2"/>
  <c r="AC157" i="2" s="1"/>
  <c r="Q157" i="2"/>
  <c r="AB157" i="2" s="1"/>
  <c r="P157" i="2"/>
  <c r="AA157" i="2" s="1"/>
  <c r="O157" i="2"/>
  <c r="Z157" i="2" s="1"/>
  <c r="N157" i="2"/>
  <c r="Y157" i="2" s="1"/>
  <c r="M157" i="2"/>
  <c r="X157" i="2" s="1"/>
  <c r="AA156" i="2"/>
  <c r="W156" i="2"/>
  <c r="AH156" i="2" s="1"/>
  <c r="V156" i="2"/>
  <c r="AG156" i="2" s="1"/>
  <c r="U156" i="2"/>
  <c r="AF156" i="2" s="1"/>
  <c r="T156" i="2"/>
  <c r="AE156" i="2" s="1"/>
  <c r="S156" i="2"/>
  <c r="AD156" i="2" s="1"/>
  <c r="R156" i="2"/>
  <c r="AC156" i="2" s="1"/>
  <c r="Q156" i="2"/>
  <c r="AB156" i="2" s="1"/>
  <c r="P156" i="2"/>
  <c r="O156" i="2"/>
  <c r="Z156" i="2" s="1"/>
  <c r="N156" i="2"/>
  <c r="Y156" i="2" s="1"/>
  <c r="M156" i="2"/>
  <c r="X156" i="2" s="1"/>
  <c r="W155" i="2"/>
  <c r="AH155" i="2" s="1"/>
  <c r="V155" i="2"/>
  <c r="AG155" i="2" s="1"/>
  <c r="U155" i="2"/>
  <c r="AF155" i="2" s="1"/>
  <c r="T155" i="2"/>
  <c r="AE155" i="2" s="1"/>
  <c r="S155" i="2"/>
  <c r="AD155" i="2" s="1"/>
  <c r="R155" i="2"/>
  <c r="AC155" i="2" s="1"/>
  <c r="Q155" i="2"/>
  <c r="AB155" i="2" s="1"/>
  <c r="P155" i="2"/>
  <c r="AA155" i="2" s="1"/>
  <c r="O155" i="2"/>
  <c r="Z155" i="2" s="1"/>
  <c r="N155" i="2"/>
  <c r="Y155" i="2" s="1"/>
  <c r="M155" i="2"/>
  <c r="X155" i="2" s="1"/>
  <c r="W154" i="2"/>
  <c r="AH154" i="2" s="1"/>
  <c r="V154" i="2"/>
  <c r="AG154" i="2" s="1"/>
  <c r="U154" i="2"/>
  <c r="AF154" i="2" s="1"/>
  <c r="T154" i="2"/>
  <c r="AE154" i="2" s="1"/>
  <c r="S154" i="2"/>
  <c r="AD154" i="2" s="1"/>
  <c r="R154" i="2"/>
  <c r="AC154" i="2" s="1"/>
  <c r="Q154" i="2"/>
  <c r="AB154" i="2" s="1"/>
  <c r="P154" i="2"/>
  <c r="AA154" i="2" s="1"/>
  <c r="O154" i="2"/>
  <c r="Z154" i="2" s="1"/>
  <c r="N154" i="2"/>
  <c r="Y154" i="2" s="1"/>
  <c r="M154" i="2"/>
  <c r="X154" i="2" s="1"/>
  <c r="W153" i="2"/>
  <c r="AH153" i="2" s="1"/>
  <c r="V153" i="2"/>
  <c r="AG153" i="2" s="1"/>
  <c r="U153" i="2"/>
  <c r="AF153" i="2" s="1"/>
  <c r="T153" i="2"/>
  <c r="AE153" i="2" s="1"/>
  <c r="S153" i="2"/>
  <c r="AD153" i="2" s="1"/>
  <c r="R153" i="2"/>
  <c r="AC153" i="2" s="1"/>
  <c r="Q153" i="2"/>
  <c r="AB153" i="2" s="1"/>
  <c r="P153" i="2"/>
  <c r="AA153" i="2" s="1"/>
  <c r="O153" i="2"/>
  <c r="Z153" i="2" s="1"/>
  <c r="N153" i="2"/>
  <c r="Y153" i="2" s="1"/>
  <c r="M153" i="2"/>
  <c r="X153" i="2" s="1"/>
  <c r="AA152" i="2"/>
  <c r="W152" i="2"/>
  <c r="AH152" i="2" s="1"/>
  <c r="V152" i="2"/>
  <c r="AG152" i="2" s="1"/>
  <c r="U152" i="2"/>
  <c r="AF152" i="2" s="1"/>
  <c r="T152" i="2"/>
  <c r="AE152" i="2" s="1"/>
  <c r="S152" i="2"/>
  <c r="AD152" i="2" s="1"/>
  <c r="R152" i="2"/>
  <c r="AC152" i="2" s="1"/>
  <c r="Q152" i="2"/>
  <c r="AB152" i="2" s="1"/>
  <c r="P152" i="2"/>
  <c r="O152" i="2"/>
  <c r="Z152" i="2" s="1"/>
  <c r="N152" i="2"/>
  <c r="Y152" i="2" s="1"/>
  <c r="M152" i="2"/>
  <c r="X152" i="2" s="1"/>
  <c r="Z151" i="2"/>
  <c r="Y151" i="2"/>
  <c r="X151" i="2"/>
  <c r="W151" i="2"/>
  <c r="AH151" i="2" s="1"/>
  <c r="V151" i="2"/>
  <c r="AG151" i="2" s="1"/>
  <c r="U151" i="2"/>
  <c r="AF151" i="2" s="1"/>
  <c r="T151" i="2"/>
  <c r="AE151" i="2" s="1"/>
  <c r="S151" i="2"/>
  <c r="AD151" i="2" s="1"/>
  <c r="R151" i="2"/>
  <c r="AC151" i="2" s="1"/>
  <c r="Q151" i="2"/>
  <c r="AB151" i="2" s="1"/>
  <c r="P151" i="2"/>
  <c r="AA151" i="2" s="1"/>
  <c r="O151" i="2"/>
  <c r="N151" i="2"/>
  <c r="M151" i="2"/>
  <c r="W150" i="2"/>
  <c r="AH150" i="2" s="1"/>
  <c r="V150" i="2"/>
  <c r="AG150" i="2" s="1"/>
  <c r="U150" i="2"/>
  <c r="AF150" i="2" s="1"/>
  <c r="T150" i="2"/>
  <c r="AE150" i="2" s="1"/>
  <c r="S150" i="2"/>
  <c r="AD150" i="2" s="1"/>
  <c r="R150" i="2"/>
  <c r="AC150" i="2" s="1"/>
  <c r="Q150" i="2"/>
  <c r="AB150" i="2" s="1"/>
  <c r="P150" i="2"/>
  <c r="AA150" i="2" s="1"/>
  <c r="O150" i="2"/>
  <c r="Z150" i="2" s="1"/>
  <c r="N150" i="2"/>
  <c r="Y150" i="2" s="1"/>
  <c r="M150" i="2"/>
  <c r="X150" i="2" s="1"/>
  <c r="W149" i="2"/>
  <c r="AH149" i="2" s="1"/>
  <c r="V149" i="2"/>
  <c r="AG149" i="2" s="1"/>
  <c r="U149" i="2"/>
  <c r="AF149" i="2" s="1"/>
  <c r="T149" i="2"/>
  <c r="AE149" i="2" s="1"/>
  <c r="S149" i="2"/>
  <c r="AD149" i="2" s="1"/>
  <c r="R149" i="2"/>
  <c r="AC149" i="2" s="1"/>
  <c r="Q149" i="2"/>
  <c r="AB149" i="2" s="1"/>
  <c r="P149" i="2"/>
  <c r="AA149" i="2" s="1"/>
  <c r="O149" i="2"/>
  <c r="Z149" i="2" s="1"/>
  <c r="N149" i="2"/>
  <c r="Y149" i="2" s="1"/>
  <c r="M149" i="2"/>
  <c r="X149" i="2" s="1"/>
  <c r="W148" i="2"/>
  <c r="AH148" i="2" s="1"/>
  <c r="V148" i="2"/>
  <c r="AG148" i="2" s="1"/>
  <c r="U148" i="2"/>
  <c r="AF148" i="2" s="1"/>
  <c r="T148" i="2"/>
  <c r="AE148" i="2" s="1"/>
  <c r="S148" i="2"/>
  <c r="AD148" i="2" s="1"/>
  <c r="R148" i="2"/>
  <c r="AC148" i="2" s="1"/>
  <c r="Q148" i="2"/>
  <c r="AB148" i="2" s="1"/>
  <c r="P148" i="2"/>
  <c r="AA148" i="2" s="1"/>
  <c r="O148" i="2"/>
  <c r="Z148" i="2" s="1"/>
  <c r="N148" i="2"/>
  <c r="Y148" i="2" s="1"/>
  <c r="M148" i="2"/>
  <c r="X148" i="2" s="1"/>
  <c r="W147" i="2"/>
  <c r="AH147" i="2" s="1"/>
  <c r="V147" i="2"/>
  <c r="AG147" i="2" s="1"/>
  <c r="U147" i="2"/>
  <c r="AF147" i="2" s="1"/>
  <c r="T147" i="2"/>
  <c r="AE147" i="2" s="1"/>
  <c r="S147" i="2"/>
  <c r="AD147" i="2" s="1"/>
  <c r="R147" i="2"/>
  <c r="AC147" i="2" s="1"/>
  <c r="Q147" i="2"/>
  <c r="AB147" i="2" s="1"/>
  <c r="P147" i="2"/>
  <c r="AA147" i="2" s="1"/>
  <c r="O147" i="2"/>
  <c r="Z147" i="2" s="1"/>
  <c r="N147" i="2"/>
  <c r="Y147" i="2" s="1"/>
  <c r="M147" i="2"/>
  <c r="X147" i="2" s="1"/>
  <c r="W146" i="2"/>
  <c r="AH146" i="2" s="1"/>
  <c r="V146" i="2"/>
  <c r="AG146" i="2" s="1"/>
  <c r="U146" i="2"/>
  <c r="AF146" i="2" s="1"/>
  <c r="T146" i="2"/>
  <c r="AE146" i="2" s="1"/>
  <c r="S146" i="2"/>
  <c r="AD146" i="2" s="1"/>
  <c r="R146" i="2"/>
  <c r="AC146" i="2" s="1"/>
  <c r="Q146" i="2"/>
  <c r="AB146" i="2" s="1"/>
  <c r="P146" i="2"/>
  <c r="AA146" i="2" s="1"/>
  <c r="O146" i="2"/>
  <c r="Z146" i="2" s="1"/>
  <c r="N146" i="2"/>
  <c r="Y146" i="2" s="1"/>
  <c r="M146" i="2"/>
  <c r="X146" i="2" s="1"/>
  <c r="W145" i="2"/>
  <c r="AH145" i="2" s="1"/>
  <c r="V145" i="2"/>
  <c r="AG145" i="2" s="1"/>
  <c r="U145" i="2"/>
  <c r="AF145" i="2" s="1"/>
  <c r="T145" i="2"/>
  <c r="AE145" i="2" s="1"/>
  <c r="S145" i="2"/>
  <c r="AD145" i="2" s="1"/>
  <c r="R145" i="2"/>
  <c r="AC145" i="2" s="1"/>
  <c r="Q145" i="2"/>
  <c r="AB145" i="2" s="1"/>
  <c r="P145" i="2"/>
  <c r="AA145" i="2" s="1"/>
  <c r="O145" i="2"/>
  <c r="Z145" i="2" s="1"/>
  <c r="N145" i="2"/>
  <c r="Y145" i="2" s="1"/>
  <c r="M145" i="2"/>
  <c r="X145" i="2" s="1"/>
  <c r="W144" i="2"/>
  <c r="AH144" i="2" s="1"/>
  <c r="V144" i="2"/>
  <c r="AG144" i="2" s="1"/>
  <c r="U144" i="2"/>
  <c r="AF144" i="2" s="1"/>
  <c r="T144" i="2"/>
  <c r="AE144" i="2" s="1"/>
  <c r="S144" i="2"/>
  <c r="AD144" i="2" s="1"/>
  <c r="R144" i="2"/>
  <c r="AC144" i="2" s="1"/>
  <c r="Q144" i="2"/>
  <c r="AB144" i="2" s="1"/>
  <c r="P144" i="2"/>
  <c r="AA144" i="2" s="1"/>
  <c r="O144" i="2"/>
  <c r="Z144" i="2" s="1"/>
  <c r="N144" i="2"/>
  <c r="Y144" i="2" s="1"/>
  <c r="M144" i="2"/>
  <c r="X144" i="2" s="1"/>
  <c r="W143" i="2"/>
  <c r="AH143" i="2" s="1"/>
  <c r="V143" i="2"/>
  <c r="AG143" i="2" s="1"/>
  <c r="U143" i="2"/>
  <c r="AF143" i="2" s="1"/>
  <c r="T143" i="2"/>
  <c r="AE143" i="2" s="1"/>
  <c r="S143" i="2"/>
  <c r="AD143" i="2" s="1"/>
  <c r="R143" i="2"/>
  <c r="AC143" i="2" s="1"/>
  <c r="Q143" i="2"/>
  <c r="AB143" i="2" s="1"/>
  <c r="P143" i="2"/>
  <c r="AA143" i="2" s="1"/>
  <c r="O143" i="2"/>
  <c r="Z143" i="2" s="1"/>
  <c r="N143" i="2"/>
  <c r="Y143" i="2" s="1"/>
  <c r="M143" i="2"/>
  <c r="X143" i="2" s="1"/>
  <c r="Z142" i="2"/>
  <c r="W142" i="2"/>
  <c r="AH142" i="2" s="1"/>
  <c r="V142" i="2"/>
  <c r="AG142" i="2" s="1"/>
  <c r="U142" i="2"/>
  <c r="AF142" i="2" s="1"/>
  <c r="T142" i="2"/>
  <c r="AE142" i="2" s="1"/>
  <c r="S142" i="2"/>
  <c r="AD142" i="2" s="1"/>
  <c r="R142" i="2"/>
  <c r="AC142" i="2" s="1"/>
  <c r="Q142" i="2"/>
  <c r="AB142" i="2" s="1"/>
  <c r="P142" i="2"/>
  <c r="AA142" i="2" s="1"/>
  <c r="O142" i="2"/>
  <c r="N142" i="2"/>
  <c r="Y142" i="2" s="1"/>
  <c r="M142" i="2"/>
  <c r="X142" i="2" s="1"/>
  <c r="W141" i="2"/>
  <c r="AH141" i="2" s="1"/>
  <c r="V141" i="2"/>
  <c r="AG141" i="2" s="1"/>
  <c r="U141" i="2"/>
  <c r="AF141" i="2" s="1"/>
  <c r="T141" i="2"/>
  <c r="AE141" i="2" s="1"/>
  <c r="S141" i="2"/>
  <c r="AD141" i="2" s="1"/>
  <c r="R141" i="2"/>
  <c r="AC141" i="2" s="1"/>
  <c r="Q141" i="2"/>
  <c r="AB141" i="2" s="1"/>
  <c r="P141" i="2"/>
  <c r="AA141" i="2" s="1"/>
  <c r="O141" i="2"/>
  <c r="Z141" i="2" s="1"/>
  <c r="N141" i="2"/>
  <c r="Y141" i="2" s="1"/>
  <c r="M141" i="2"/>
  <c r="X141" i="2" s="1"/>
  <c r="W140" i="2"/>
  <c r="AH140" i="2" s="1"/>
  <c r="V140" i="2"/>
  <c r="AG140" i="2" s="1"/>
  <c r="U140" i="2"/>
  <c r="AF140" i="2" s="1"/>
  <c r="T140" i="2"/>
  <c r="AE140" i="2" s="1"/>
  <c r="S140" i="2"/>
  <c r="AD140" i="2" s="1"/>
  <c r="R140" i="2"/>
  <c r="AC140" i="2" s="1"/>
  <c r="Q140" i="2"/>
  <c r="AB140" i="2" s="1"/>
  <c r="P140" i="2"/>
  <c r="AA140" i="2" s="1"/>
  <c r="O140" i="2"/>
  <c r="Z140" i="2" s="1"/>
  <c r="N140" i="2"/>
  <c r="Y140" i="2" s="1"/>
  <c r="M140" i="2"/>
  <c r="X140" i="2" s="1"/>
  <c r="W139" i="2"/>
  <c r="AH139" i="2" s="1"/>
  <c r="V139" i="2"/>
  <c r="AG139" i="2" s="1"/>
  <c r="U139" i="2"/>
  <c r="AF139" i="2" s="1"/>
  <c r="T139" i="2"/>
  <c r="AE139" i="2" s="1"/>
  <c r="S139" i="2"/>
  <c r="AD139" i="2" s="1"/>
  <c r="R139" i="2"/>
  <c r="AC139" i="2" s="1"/>
  <c r="Q139" i="2"/>
  <c r="AB139" i="2" s="1"/>
  <c r="P139" i="2"/>
  <c r="AA139" i="2" s="1"/>
  <c r="O139" i="2"/>
  <c r="Z139" i="2" s="1"/>
  <c r="N139" i="2"/>
  <c r="Y139" i="2" s="1"/>
  <c r="M139" i="2"/>
  <c r="X139" i="2" s="1"/>
  <c r="W138" i="2"/>
  <c r="AH138" i="2" s="1"/>
  <c r="V138" i="2"/>
  <c r="AG138" i="2" s="1"/>
  <c r="U138" i="2"/>
  <c r="AF138" i="2" s="1"/>
  <c r="T138" i="2"/>
  <c r="AE138" i="2" s="1"/>
  <c r="S138" i="2"/>
  <c r="AD138" i="2" s="1"/>
  <c r="R138" i="2"/>
  <c r="AC138" i="2" s="1"/>
  <c r="Q138" i="2"/>
  <c r="AB138" i="2" s="1"/>
  <c r="P138" i="2"/>
  <c r="AA138" i="2" s="1"/>
  <c r="O138" i="2"/>
  <c r="Z138" i="2" s="1"/>
  <c r="N138" i="2"/>
  <c r="Y138" i="2" s="1"/>
  <c r="M138" i="2"/>
  <c r="X138" i="2" s="1"/>
  <c r="W137" i="2"/>
  <c r="AH137" i="2" s="1"/>
  <c r="V137" i="2"/>
  <c r="AG137" i="2" s="1"/>
  <c r="U137" i="2"/>
  <c r="AF137" i="2" s="1"/>
  <c r="T137" i="2"/>
  <c r="AE137" i="2" s="1"/>
  <c r="S137" i="2"/>
  <c r="AD137" i="2" s="1"/>
  <c r="R137" i="2"/>
  <c r="AC137" i="2" s="1"/>
  <c r="Q137" i="2"/>
  <c r="AB137" i="2" s="1"/>
  <c r="P137" i="2"/>
  <c r="AA137" i="2" s="1"/>
  <c r="O137" i="2"/>
  <c r="Z137" i="2" s="1"/>
  <c r="N137" i="2"/>
  <c r="Y137" i="2" s="1"/>
  <c r="M137" i="2"/>
  <c r="X137" i="2" s="1"/>
  <c r="W136" i="2"/>
  <c r="AH136" i="2" s="1"/>
  <c r="V136" i="2"/>
  <c r="AG136" i="2" s="1"/>
  <c r="U136" i="2"/>
  <c r="AF136" i="2" s="1"/>
  <c r="T136" i="2"/>
  <c r="AE136" i="2" s="1"/>
  <c r="S136" i="2"/>
  <c r="AD136" i="2" s="1"/>
  <c r="R136" i="2"/>
  <c r="AC136" i="2" s="1"/>
  <c r="Q136" i="2"/>
  <c r="AB136" i="2" s="1"/>
  <c r="P136" i="2"/>
  <c r="AA136" i="2" s="1"/>
  <c r="O136" i="2"/>
  <c r="Z136" i="2" s="1"/>
  <c r="N136" i="2"/>
  <c r="Y136" i="2" s="1"/>
  <c r="M136" i="2"/>
  <c r="X136" i="2" s="1"/>
  <c r="W135" i="2"/>
  <c r="AH135" i="2" s="1"/>
  <c r="V135" i="2"/>
  <c r="AG135" i="2" s="1"/>
  <c r="U135" i="2"/>
  <c r="AF135" i="2" s="1"/>
  <c r="T135" i="2"/>
  <c r="AE135" i="2" s="1"/>
  <c r="S135" i="2"/>
  <c r="AD135" i="2" s="1"/>
  <c r="R135" i="2"/>
  <c r="AC135" i="2" s="1"/>
  <c r="Q135" i="2"/>
  <c r="AB135" i="2" s="1"/>
  <c r="P135" i="2"/>
  <c r="AA135" i="2" s="1"/>
  <c r="O135" i="2"/>
  <c r="Z135" i="2" s="1"/>
  <c r="N135" i="2"/>
  <c r="Y135" i="2" s="1"/>
  <c r="M135" i="2"/>
  <c r="X135" i="2" s="1"/>
  <c r="AE134" i="2"/>
  <c r="W134" i="2"/>
  <c r="AH134" i="2" s="1"/>
  <c r="V134" i="2"/>
  <c r="AG134" i="2" s="1"/>
  <c r="U134" i="2"/>
  <c r="AF134" i="2" s="1"/>
  <c r="T134" i="2"/>
  <c r="S134" i="2"/>
  <c r="AD134" i="2" s="1"/>
  <c r="R134" i="2"/>
  <c r="AC134" i="2" s="1"/>
  <c r="Q134" i="2"/>
  <c r="AB134" i="2" s="1"/>
  <c r="P134" i="2"/>
  <c r="AA134" i="2" s="1"/>
  <c r="O134" i="2"/>
  <c r="Z134" i="2" s="1"/>
  <c r="N134" i="2"/>
  <c r="Y134" i="2" s="1"/>
  <c r="M134" i="2"/>
  <c r="X134" i="2" s="1"/>
  <c r="W133" i="2"/>
  <c r="AH133" i="2" s="1"/>
  <c r="V133" i="2"/>
  <c r="AG133" i="2" s="1"/>
  <c r="U133" i="2"/>
  <c r="AF133" i="2" s="1"/>
  <c r="T133" i="2"/>
  <c r="AE133" i="2" s="1"/>
  <c r="S133" i="2"/>
  <c r="AD133" i="2" s="1"/>
  <c r="R133" i="2"/>
  <c r="AC133" i="2" s="1"/>
  <c r="Q133" i="2"/>
  <c r="AB133" i="2" s="1"/>
  <c r="P133" i="2"/>
  <c r="AA133" i="2" s="1"/>
  <c r="O133" i="2"/>
  <c r="Z133" i="2" s="1"/>
  <c r="N133" i="2"/>
  <c r="Y133" i="2" s="1"/>
  <c r="M133" i="2"/>
  <c r="X133" i="2" s="1"/>
  <c r="W132" i="2"/>
  <c r="AH132" i="2" s="1"/>
  <c r="V132" i="2"/>
  <c r="AG132" i="2" s="1"/>
  <c r="U132" i="2"/>
  <c r="AF132" i="2" s="1"/>
  <c r="T132" i="2"/>
  <c r="AE132" i="2" s="1"/>
  <c r="S132" i="2"/>
  <c r="AD132" i="2" s="1"/>
  <c r="R132" i="2"/>
  <c r="AC132" i="2" s="1"/>
  <c r="Q132" i="2"/>
  <c r="AB132" i="2" s="1"/>
  <c r="P132" i="2"/>
  <c r="AA132" i="2" s="1"/>
  <c r="O132" i="2"/>
  <c r="Z132" i="2" s="1"/>
  <c r="N132" i="2"/>
  <c r="Y132" i="2" s="1"/>
  <c r="M132" i="2"/>
  <c r="X132" i="2" s="1"/>
  <c r="X131" i="2"/>
  <c r="W131" i="2"/>
  <c r="AH131" i="2" s="1"/>
  <c r="V131" i="2"/>
  <c r="AG131" i="2" s="1"/>
  <c r="U131" i="2"/>
  <c r="AF131" i="2" s="1"/>
  <c r="T131" i="2"/>
  <c r="AE131" i="2" s="1"/>
  <c r="S131" i="2"/>
  <c r="AD131" i="2" s="1"/>
  <c r="R131" i="2"/>
  <c r="AC131" i="2" s="1"/>
  <c r="Q131" i="2"/>
  <c r="AB131" i="2" s="1"/>
  <c r="P131" i="2"/>
  <c r="AA131" i="2" s="1"/>
  <c r="O131" i="2"/>
  <c r="Z131" i="2" s="1"/>
  <c r="N131" i="2"/>
  <c r="Y131" i="2" s="1"/>
  <c r="M131" i="2"/>
  <c r="W130" i="2"/>
  <c r="AH130" i="2" s="1"/>
  <c r="V130" i="2"/>
  <c r="AG130" i="2" s="1"/>
  <c r="U130" i="2"/>
  <c r="AF130" i="2" s="1"/>
  <c r="T130" i="2"/>
  <c r="AE130" i="2" s="1"/>
  <c r="S130" i="2"/>
  <c r="AD130" i="2" s="1"/>
  <c r="R130" i="2"/>
  <c r="AC130" i="2" s="1"/>
  <c r="Q130" i="2"/>
  <c r="AB130" i="2" s="1"/>
  <c r="P130" i="2"/>
  <c r="AA130" i="2" s="1"/>
  <c r="O130" i="2"/>
  <c r="Z130" i="2" s="1"/>
  <c r="N130" i="2"/>
  <c r="Y130" i="2" s="1"/>
  <c r="M130" i="2"/>
  <c r="X130" i="2" s="1"/>
  <c r="W129" i="2"/>
  <c r="AH129" i="2" s="1"/>
  <c r="V129" i="2"/>
  <c r="AG129" i="2" s="1"/>
  <c r="U129" i="2"/>
  <c r="AF129" i="2" s="1"/>
  <c r="T129" i="2"/>
  <c r="AE129" i="2" s="1"/>
  <c r="S129" i="2"/>
  <c r="AD129" i="2" s="1"/>
  <c r="R129" i="2"/>
  <c r="AC129" i="2" s="1"/>
  <c r="Q129" i="2"/>
  <c r="AB129" i="2" s="1"/>
  <c r="P129" i="2"/>
  <c r="AA129" i="2" s="1"/>
  <c r="O129" i="2"/>
  <c r="Z129" i="2" s="1"/>
  <c r="N129" i="2"/>
  <c r="Y129" i="2" s="1"/>
  <c r="M129" i="2"/>
  <c r="X129" i="2" s="1"/>
  <c r="W128" i="2"/>
  <c r="AH128" i="2" s="1"/>
  <c r="V128" i="2"/>
  <c r="AG128" i="2" s="1"/>
  <c r="U128" i="2"/>
  <c r="AF128" i="2" s="1"/>
  <c r="T128" i="2"/>
  <c r="AE128" i="2" s="1"/>
  <c r="S128" i="2"/>
  <c r="AD128" i="2" s="1"/>
  <c r="R128" i="2"/>
  <c r="AC128" i="2" s="1"/>
  <c r="Q128" i="2"/>
  <c r="AB128" i="2" s="1"/>
  <c r="P128" i="2"/>
  <c r="AA128" i="2" s="1"/>
  <c r="O128" i="2"/>
  <c r="Z128" i="2" s="1"/>
  <c r="N128" i="2"/>
  <c r="Y128" i="2" s="1"/>
  <c r="M128" i="2"/>
  <c r="X128" i="2" s="1"/>
  <c r="W127" i="2"/>
  <c r="AH127" i="2" s="1"/>
  <c r="V127" i="2"/>
  <c r="AG127" i="2" s="1"/>
  <c r="U127" i="2"/>
  <c r="AF127" i="2" s="1"/>
  <c r="T127" i="2"/>
  <c r="AE127" i="2" s="1"/>
  <c r="S127" i="2"/>
  <c r="AD127" i="2" s="1"/>
  <c r="R127" i="2"/>
  <c r="AC127" i="2" s="1"/>
  <c r="Q127" i="2"/>
  <c r="AB127" i="2" s="1"/>
  <c r="P127" i="2"/>
  <c r="AA127" i="2" s="1"/>
  <c r="O127" i="2"/>
  <c r="Z127" i="2" s="1"/>
  <c r="N127" i="2"/>
  <c r="Y127" i="2" s="1"/>
  <c r="M127" i="2"/>
  <c r="X127" i="2" s="1"/>
  <c r="AA126" i="2"/>
  <c r="W126" i="2"/>
  <c r="AH126" i="2" s="1"/>
  <c r="V126" i="2"/>
  <c r="AG126" i="2" s="1"/>
  <c r="U126" i="2"/>
  <c r="AF126" i="2" s="1"/>
  <c r="T126" i="2"/>
  <c r="AE126" i="2" s="1"/>
  <c r="S126" i="2"/>
  <c r="AD126" i="2" s="1"/>
  <c r="R126" i="2"/>
  <c r="AC126" i="2" s="1"/>
  <c r="Q126" i="2"/>
  <c r="AB126" i="2" s="1"/>
  <c r="P126" i="2"/>
  <c r="O126" i="2"/>
  <c r="Z126" i="2" s="1"/>
  <c r="N126" i="2"/>
  <c r="Y126" i="2" s="1"/>
  <c r="M126" i="2"/>
  <c r="X126" i="2" s="1"/>
  <c r="W125" i="2"/>
  <c r="AH125" i="2" s="1"/>
  <c r="V125" i="2"/>
  <c r="AG125" i="2" s="1"/>
  <c r="U125" i="2"/>
  <c r="AF125" i="2" s="1"/>
  <c r="T125" i="2"/>
  <c r="AE125" i="2" s="1"/>
  <c r="S125" i="2"/>
  <c r="AD125" i="2" s="1"/>
  <c r="R125" i="2"/>
  <c r="AC125" i="2" s="1"/>
  <c r="Q125" i="2"/>
  <c r="AB125" i="2" s="1"/>
  <c r="P125" i="2"/>
  <c r="AA125" i="2" s="1"/>
  <c r="O125" i="2"/>
  <c r="Z125" i="2" s="1"/>
  <c r="N125" i="2"/>
  <c r="Y125" i="2" s="1"/>
  <c r="M125" i="2"/>
  <c r="X125" i="2" s="1"/>
  <c r="W124" i="2"/>
  <c r="AH124" i="2" s="1"/>
  <c r="V124" i="2"/>
  <c r="AG124" i="2" s="1"/>
  <c r="U124" i="2"/>
  <c r="AF124" i="2" s="1"/>
  <c r="T124" i="2"/>
  <c r="AE124" i="2" s="1"/>
  <c r="S124" i="2"/>
  <c r="AD124" i="2" s="1"/>
  <c r="R124" i="2"/>
  <c r="AC124" i="2" s="1"/>
  <c r="Q124" i="2"/>
  <c r="AB124" i="2" s="1"/>
  <c r="P124" i="2"/>
  <c r="AA124" i="2" s="1"/>
  <c r="O124" i="2"/>
  <c r="Z124" i="2" s="1"/>
  <c r="N124" i="2"/>
  <c r="Y124" i="2" s="1"/>
  <c r="M124" i="2"/>
  <c r="X124" i="2" s="1"/>
  <c r="W123" i="2"/>
  <c r="AH123" i="2" s="1"/>
  <c r="V123" i="2"/>
  <c r="AG123" i="2" s="1"/>
  <c r="U123" i="2"/>
  <c r="AF123" i="2" s="1"/>
  <c r="T123" i="2"/>
  <c r="AE123" i="2" s="1"/>
  <c r="S123" i="2"/>
  <c r="AD123" i="2" s="1"/>
  <c r="R123" i="2"/>
  <c r="AC123" i="2" s="1"/>
  <c r="Q123" i="2"/>
  <c r="AB123" i="2" s="1"/>
  <c r="P123" i="2"/>
  <c r="AA123" i="2" s="1"/>
  <c r="O123" i="2"/>
  <c r="Z123" i="2" s="1"/>
  <c r="N123" i="2"/>
  <c r="Y123" i="2" s="1"/>
  <c r="M123" i="2"/>
  <c r="X123" i="2" s="1"/>
  <c r="W122" i="2"/>
  <c r="AH122" i="2" s="1"/>
  <c r="V122" i="2"/>
  <c r="AG122" i="2" s="1"/>
  <c r="U122" i="2"/>
  <c r="AF122" i="2" s="1"/>
  <c r="T122" i="2"/>
  <c r="AE122" i="2" s="1"/>
  <c r="S122" i="2"/>
  <c r="AD122" i="2" s="1"/>
  <c r="R122" i="2"/>
  <c r="AC122" i="2" s="1"/>
  <c r="Q122" i="2"/>
  <c r="AB122" i="2" s="1"/>
  <c r="P122" i="2"/>
  <c r="AA122" i="2" s="1"/>
  <c r="O122" i="2"/>
  <c r="Z122" i="2" s="1"/>
  <c r="N122" i="2"/>
  <c r="Y122" i="2" s="1"/>
  <c r="M122" i="2"/>
  <c r="X122" i="2" s="1"/>
  <c r="W121" i="2"/>
  <c r="AH121" i="2" s="1"/>
  <c r="V121" i="2"/>
  <c r="AG121" i="2" s="1"/>
  <c r="U121" i="2"/>
  <c r="AF121" i="2" s="1"/>
  <c r="T121" i="2"/>
  <c r="AE121" i="2" s="1"/>
  <c r="S121" i="2"/>
  <c r="AD121" i="2" s="1"/>
  <c r="R121" i="2"/>
  <c r="AC121" i="2" s="1"/>
  <c r="Q121" i="2"/>
  <c r="AB121" i="2" s="1"/>
  <c r="P121" i="2"/>
  <c r="AA121" i="2" s="1"/>
  <c r="O121" i="2"/>
  <c r="Z121" i="2" s="1"/>
  <c r="N121" i="2"/>
  <c r="Y121" i="2" s="1"/>
  <c r="M121" i="2"/>
  <c r="X121" i="2" s="1"/>
  <c r="W120" i="2"/>
  <c r="AH120" i="2" s="1"/>
  <c r="V120" i="2"/>
  <c r="AG120" i="2" s="1"/>
  <c r="U120" i="2"/>
  <c r="AF120" i="2" s="1"/>
  <c r="T120" i="2"/>
  <c r="AE120" i="2" s="1"/>
  <c r="S120" i="2"/>
  <c r="AD120" i="2" s="1"/>
  <c r="R120" i="2"/>
  <c r="AC120" i="2" s="1"/>
  <c r="Q120" i="2"/>
  <c r="AB120" i="2" s="1"/>
  <c r="P120" i="2"/>
  <c r="AA120" i="2" s="1"/>
  <c r="O120" i="2"/>
  <c r="Z120" i="2" s="1"/>
  <c r="N120" i="2"/>
  <c r="Y120" i="2" s="1"/>
  <c r="M120" i="2"/>
  <c r="X120" i="2" s="1"/>
  <c r="W119" i="2"/>
  <c r="AH119" i="2" s="1"/>
  <c r="V119" i="2"/>
  <c r="AG119" i="2" s="1"/>
  <c r="U119" i="2"/>
  <c r="AF119" i="2" s="1"/>
  <c r="T119" i="2"/>
  <c r="AE119" i="2" s="1"/>
  <c r="S119" i="2"/>
  <c r="AD119" i="2" s="1"/>
  <c r="R119" i="2"/>
  <c r="AC119" i="2" s="1"/>
  <c r="Q119" i="2"/>
  <c r="AB119" i="2" s="1"/>
  <c r="P119" i="2"/>
  <c r="AA119" i="2" s="1"/>
  <c r="O119" i="2"/>
  <c r="Z119" i="2" s="1"/>
  <c r="N119" i="2"/>
  <c r="Y119" i="2" s="1"/>
  <c r="M119" i="2"/>
  <c r="X119" i="2" s="1"/>
  <c r="W118" i="2"/>
  <c r="AH118" i="2" s="1"/>
  <c r="V118" i="2"/>
  <c r="AG118" i="2" s="1"/>
  <c r="U118" i="2"/>
  <c r="AF118" i="2" s="1"/>
  <c r="T118" i="2"/>
  <c r="AE118" i="2" s="1"/>
  <c r="S118" i="2"/>
  <c r="AD118" i="2" s="1"/>
  <c r="R118" i="2"/>
  <c r="AC118" i="2" s="1"/>
  <c r="Q118" i="2"/>
  <c r="AB118" i="2" s="1"/>
  <c r="P118" i="2"/>
  <c r="AA118" i="2" s="1"/>
  <c r="O118" i="2"/>
  <c r="Z118" i="2" s="1"/>
  <c r="N118" i="2"/>
  <c r="Y118" i="2" s="1"/>
  <c r="M118" i="2"/>
  <c r="X118" i="2" s="1"/>
  <c r="W117" i="2"/>
  <c r="AH117" i="2" s="1"/>
  <c r="V117" i="2"/>
  <c r="AG117" i="2" s="1"/>
  <c r="U117" i="2"/>
  <c r="AF117" i="2" s="1"/>
  <c r="T117" i="2"/>
  <c r="AE117" i="2" s="1"/>
  <c r="S117" i="2"/>
  <c r="AD117" i="2" s="1"/>
  <c r="R117" i="2"/>
  <c r="AC117" i="2" s="1"/>
  <c r="Q117" i="2"/>
  <c r="AB117" i="2" s="1"/>
  <c r="P117" i="2"/>
  <c r="AA117" i="2" s="1"/>
  <c r="O117" i="2"/>
  <c r="Z117" i="2" s="1"/>
  <c r="N117" i="2"/>
  <c r="Y117" i="2" s="1"/>
  <c r="M117" i="2"/>
  <c r="X117" i="2" s="1"/>
  <c r="X116" i="2"/>
  <c r="W116" i="2"/>
  <c r="AH116" i="2" s="1"/>
  <c r="V116" i="2"/>
  <c r="AG116" i="2" s="1"/>
  <c r="U116" i="2"/>
  <c r="AF116" i="2" s="1"/>
  <c r="T116" i="2"/>
  <c r="AE116" i="2" s="1"/>
  <c r="S116" i="2"/>
  <c r="AD116" i="2" s="1"/>
  <c r="R116" i="2"/>
  <c r="AC116" i="2" s="1"/>
  <c r="Q116" i="2"/>
  <c r="AB116" i="2" s="1"/>
  <c r="P116" i="2"/>
  <c r="AA116" i="2" s="1"/>
  <c r="O116" i="2"/>
  <c r="Z116" i="2" s="1"/>
  <c r="N116" i="2"/>
  <c r="Y116" i="2" s="1"/>
  <c r="M116" i="2"/>
  <c r="W115" i="2"/>
  <c r="AH115" i="2" s="1"/>
  <c r="V115" i="2"/>
  <c r="AG115" i="2" s="1"/>
  <c r="U115" i="2"/>
  <c r="AF115" i="2" s="1"/>
  <c r="T115" i="2"/>
  <c r="AE115" i="2" s="1"/>
  <c r="S115" i="2"/>
  <c r="AD115" i="2" s="1"/>
  <c r="R115" i="2"/>
  <c r="AC115" i="2" s="1"/>
  <c r="Q115" i="2"/>
  <c r="AB115" i="2" s="1"/>
  <c r="P115" i="2"/>
  <c r="AA115" i="2" s="1"/>
  <c r="O115" i="2"/>
  <c r="Z115" i="2" s="1"/>
  <c r="N115" i="2"/>
  <c r="Y115" i="2" s="1"/>
  <c r="M115" i="2"/>
  <c r="X115" i="2" s="1"/>
  <c r="W114" i="2"/>
  <c r="AH114" i="2" s="1"/>
  <c r="V114" i="2"/>
  <c r="AG114" i="2" s="1"/>
  <c r="U114" i="2"/>
  <c r="AF114" i="2" s="1"/>
  <c r="T114" i="2"/>
  <c r="AE114" i="2" s="1"/>
  <c r="S114" i="2"/>
  <c r="AD114" i="2" s="1"/>
  <c r="R114" i="2"/>
  <c r="AC114" i="2" s="1"/>
  <c r="Q114" i="2"/>
  <c r="AB114" i="2" s="1"/>
  <c r="P114" i="2"/>
  <c r="AA114" i="2" s="1"/>
  <c r="O114" i="2"/>
  <c r="Z114" i="2" s="1"/>
  <c r="N114" i="2"/>
  <c r="Y114" i="2" s="1"/>
  <c r="M114" i="2"/>
  <c r="X114" i="2" s="1"/>
  <c r="AB113" i="2"/>
  <c r="W113" i="2"/>
  <c r="AH113" i="2" s="1"/>
  <c r="V113" i="2"/>
  <c r="AG113" i="2" s="1"/>
  <c r="U113" i="2"/>
  <c r="AF113" i="2" s="1"/>
  <c r="T113" i="2"/>
  <c r="AE113" i="2" s="1"/>
  <c r="S113" i="2"/>
  <c r="AD113" i="2" s="1"/>
  <c r="R113" i="2"/>
  <c r="AC113" i="2" s="1"/>
  <c r="Q113" i="2"/>
  <c r="P113" i="2"/>
  <c r="AA113" i="2" s="1"/>
  <c r="O113" i="2"/>
  <c r="Z113" i="2" s="1"/>
  <c r="N113" i="2"/>
  <c r="Y113" i="2" s="1"/>
  <c r="M113" i="2"/>
  <c r="X113" i="2" s="1"/>
  <c r="W112" i="2"/>
  <c r="AH112" i="2" s="1"/>
  <c r="V112" i="2"/>
  <c r="AG112" i="2" s="1"/>
  <c r="U112" i="2"/>
  <c r="AF112" i="2" s="1"/>
  <c r="T112" i="2"/>
  <c r="AE112" i="2" s="1"/>
  <c r="S112" i="2"/>
  <c r="AD112" i="2" s="1"/>
  <c r="R112" i="2"/>
  <c r="AC112" i="2" s="1"/>
  <c r="Q112" i="2"/>
  <c r="AB112" i="2" s="1"/>
  <c r="P112" i="2"/>
  <c r="AA112" i="2" s="1"/>
  <c r="O112" i="2"/>
  <c r="Z112" i="2" s="1"/>
  <c r="N112" i="2"/>
  <c r="Y112" i="2" s="1"/>
  <c r="M112" i="2"/>
  <c r="X112" i="2" s="1"/>
  <c r="W111" i="2"/>
  <c r="AH111" i="2" s="1"/>
  <c r="V111" i="2"/>
  <c r="AG111" i="2" s="1"/>
  <c r="U111" i="2"/>
  <c r="AF111" i="2" s="1"/>
  <c r="T111" i="2"/>
  <c r="AE111" i="2" s="1"/>
  <c r="S111" i="2"/>
  <c r="AD111" i="2" s="1"/>
  <c r="R111" i="2"/>
  <c r="AC111" i="2" s="1"/>
  <c r="Q111" i="2"/>
  <c r="AB111" i="2" s="1"/>
  <c r="P111" i="2"/>
  <c r="AA111" i="2" s="1"/>
  <c r="O111" i="2"/>
  <c r="Z111" i="2" s="1"/>
  <c r="N111" i="2"/>
  <c r="Y111" i="2" s="1"/>
  <c r="M111" i="2"/>
  <c r="X111" i="2" s="1"/>
  <c r="W110" i="2"/>
  <c r="AH110" i="2" s="1"/>
  <c r="V110" i="2"/>
  <c r="AG110" i="2" s="1"/>
  <c r="U110" i="2"/>
  <c r="AF110" i="2" s="1"/>
  <c r="T110" i="2"/>
  <c r="AE110" i="2" s="1"/>
  <c r="S110" i="2"/>
  <c r="AD110" i="2" s="1"/>
  <c r="R110" i="2"/>
  <c r="AC110" i="2" s="1"/>
  <c r="Q110" i="2"/>
  <c r="AB110" i="2" s="1"/>
  <c r="P110" i="2"/>
  <c r="AA110" i="2" s="1"/>
  <c r="O110" i="2"/>
  <c r="Z110" i="2" s="1"/>
  <c r="N110" i="2"/>
  <c r="Y110" i="2" s="1"/>
  <c r="M110" i="2"/>
  <c r="X110" i="2" s="1"/>
  <c r="W109" i="2"/>
  <c r="AH109" i="2" s="1"/>
  <c r="V109" i="2"/>
  <c r="AG109" i="2" s="1"/>
  <c r="U109" i="2"/>
  <c r="AF109" i="2" s="1"/>
  <c r="T109" i="2"/>
  <c r="AE109" i="2" s="1"/>
  <c r="S109" i="2"/>
  <c r="AD109" i="2" s="1"/>
  <c r="R109" i="2"/>
  <c r="AC109" i="2" s="1"/>
  <c r="Q109" i="2"/>
  <c r="AB109" i="2" s="1"/>
  <c r="P109" i="2"/>
  <c r="AA109" i="2" s="1"/>
  <c r="O109" i="2"/>
  <c r="Z109" i="2" s="1"/>
  <c r="N109" i="2"/>
  <c r="Y109" i="2" s="1"/>
  <c r="M109" i="2"/>
  <c r="X109" i="2" s="1"/>
  <c r="W108" i="2"/>
  <c r="AH108" i="2" s="1"/>
  <c r="V108" i="2"/>
  <c r="AG108" i="2" s="1"/>
  <c r="U108" i="2"/>
  <c r="AF108" i="2" s="1"/>
  <c r="T108" i="2"/>
  <c r="AE108" i="2" s="1"/>
  <c r="S108" i="2"/>
  <c r="AD108" i="2" s="1"/>
  <c r="R108" i="2"/>
  <c r="AC108" i="2" s="1"/>
  <c r="Q108" i="2"/>
  <c r="AB108" i="2" s="1"/>
  <c r="P108" i="2"/>
  <c r="AA108" i="2" s="1"/>
  <c r="O108" i="2"/>
  <c r="Z108" i="2" s="1"/>
  <c r="N108" i="2"/>
  <c r="Y108" i="2" s="1"/>
  <c r="M108" i="2"/>
  <c r="X108" i="2" s="1"/>
  <c r="W107" i="2"/>
  <c r="AH107" i="2" s="1"/>
  <c r="V107" i="2"/>
  <c r="AG107" i="2" s="1"/>
  <c r="U107" i="2"/>
  <c r="AF107" i="2" s="1"/>
  <c r="T107" i="2"/>
  <c r="AE107" i="2" s="1"/>
  <c r="S107" i="2"/>
  <c r="AD107" i="2" s="1"/>
  <c r="R107" i="2"/>
  <c r="AC107" i="2" s="1"/>
  <c r="Q107" i="2"/>
  <c r="AB107" i="2" s="1"/>
  <c r="P107" i="2"/>
  <c r="AA107" i="2" s="1"/>
  <c r="O107" i="2"/>
  <c r="Z107" i="2" s="1"/>
  <c r="N107" i="2"/>
  <c r="Y107" i="2" s="1"/>
  <c r="M107" i="2"/>
  <c r="X107" i="2" s="1"/>
  <c r="W106" i="2"/>
  <c r="AH106" i="2" s="1"/>
  <c r="V106" i="2"/>
  <c r="AG106" i="2" s="1"/>
  <c r="U106" i="2"/>
  <c r="AF106" i="2" s="1"/>
  <c r="T106" i="2"/>
  <c r="AE106" i="2" s="1"/>
  <c r="S106" i="2"/>
  <c r="AD106" i="2" s="1"/>
  <c r="R106" i="2"/>
  <c r="AC106" i="2" s="1"/>
  <c r="Q106" i="2"/>
  <c r="AB106" i="2" s="1"/>
  <c r="P106" i="2"/>
  <c r="AA106" i="2" s="1"/>
  <c r="O106" i="2"/>
  <c r="Z106" i="2" s="1"/>
  <c r="N106" i="2"/>
  <c r="Y106" i="2" s="1"/>
  <c r="M106" i="2"/>
  <c r="X106" i="2" s="1"/>
  <c r="W105" i="2"/>
  <c r="AH105" i="2" s="1"/>
  <c r="V105" i="2"/>
  <c r="AG105" i="2" s="1"/>
  <c r="U105" i="2"/>
  <c r="AF105" i="2" s="1"/>
  <c r="T105" i="2"/>
  <c r="AE105" i="2" s="1"/>
  <c r="S105" i="2"/>
  <c r="AD105" i="2" s="1"/>
  <c r="R105" i="2"/>
  <c r="AC105" i="2" s="1"/>
  <c r="Q105" i="2"/>
  <c r="AB105" i="2" s="1"/>
  <c r="P105" i="2"/>
  <c r="AA105" i="2" s="1"/>
  <c r="O105" i="2"/>
  <c r="Z105" i="2" s="1"/>
  <c r="N105" i="2"/>
  <c r="Y105" i="2" s="1"/>
  <c r="M105" i="2"/>
  <c r="X105" i="2" s="1"/>
  <c r="W104" i="2"/>
  <c r="AH104" i="2" s="1"/>
  <c r="V104" i="2"/>
  <c r="AG104" i="2" s="1"/>
  <c r="U104" i="2"/>
  <c r="AF104" i="2" s="1"/>
  <c r="T104" i="2"/>
  <c r="AE104" i="2" s="1"/>
  <c r="S104" i="2"/>
  <c r="AD104" i="2" s="1"/>
  <c r="R104" i="2"/>
  <c r="AC104" i="2" s="1"/>
  <c r="Q104" i="2"/>
  <c r="AB104" i="2" s="1"/>
  <c r="P104" i="2"/>
  <c r="AA104" i="2" s="1"/>
  <c r="O104" i="2"/>
  <c r="Z104" i="2" s="1"/>
  <c r="N104" i="2"/>
  <c r="Y104" i="2" s="1"/>
  <c r="M104" i="2"/>
  <c r="X104" i="2" s="1"/>
  <c r="W103" i="2"/>
  <c r="AH103" i="2" s="1"/>
  <c r="V103" i="2"/>
  <c r="AG103" i="2" s="1"/>
  <c r="U103" i="2"/>
  <c r="AF103" i="2" s="1"/>
  <c r="T103" i="2"/>
  <c r="AE103" i="2" s="1"/>
  <c r="S103" i="2"/>
  <c r="AD103" i="2" s="1"/>
  <c r="R103" i="2"/>
  <c r="AC103" i="2" s="1"/>
  <c r="Q103" i="2"/>
  <c r="AB103" i="2" s="1"/>
  <c r="P103" i="2"/>
  <c r="AA103" i="2" s="1"/>
  <c r="O103" i="2"/>
  <c r="Z103" i="2" s="1"/>
  <c r="N103" i="2"/>
  <c r="Y103" i="2" s="1"/>
  <c r="M103" i="2"/>
  <c r="X103" i="2" s="1"/>
  <c r="W102" i="2"/>
  <c r="AH102" i="2" s="1"/>
  <c r="V102" i="2"/>
  <c r="AG102" i="2" s="1"/>
  <c r="U102" i="2"/>
  <c r="AF102" i="2" s="1"/>
  <c r="T102" i="2"/>
  <c r="AE102" i="2" s="1"/>
  <c r="S102" i="2"/>
  <c r="AD102" i="2" s="1"/>
  <c r="R102" i="2"/>
  <c r="AC102" i="2" s="1"/>
  <c r="Q102" i="2"/>
  <c r="AB102" i="2" s="1"/>
  <c r="P102" i="2"/>
  <c r="AA102" i="2" s="1"/>
  <c r="O102" i="2"/>
  <c r="Z102" i="2" s="1"/>
  <c r="N102" i="2"/>
  <c r="Y102" i="2" s="1"/>
  <c r="M102" i="2"/>
  <c r="X102" i="2" s="1"/>
  <c r="X101" i="2"/>
  <c r="W101" i="2"/>
  <c r="AH101" i="2" s="1"/>
  <c r="V101" i="2"/>
  <c r="AG101" i="2" s="1"/>
  <c r="U101" i="2"/>
  <c r="AF101" i="2" s="1"/>
  <c r="T101" i="2"/>
  <c r="AE101" i="2" s="1"/>
  <c r="S101" i="2"/>
  <c r="AD101" i="2" s="1"/>
  <c r="R101" i="2"/>
  <c r="AC101" i="2" s="1"/>
  <c r="Q101" i="2"/>
  <c r="AB101" i="2" s="1"/>
  <c r="P101" i="2"/>
  <c r="AA101" i="2" s="1"/>
  <c r="O101" i="2"/>
  <c r="Z101" i="2" s="1"/>
  <c r="N101" i="2"/>
  <c r="Y101" i="2" s="1"/>
  <c r="M101" i="2"/>
  <c r="W100" i="2"/>
  <c r="AH100" i="2" s="1"/>
  <c r="V100" i="2"/>
  <c r="AG100" i="2" s="1"/>
  <c r="U100" i="2"/>
  <c r="AF100" i="2" s="1"/>
  <c r="T100" i="2"/>
  <c r="AE100" i="2" s="1"/>
  <c r="S100" i="2"/>
  <c r="AD100" i="2" s="1"/>
  <c r="R100" i="2"/>
  <c r="AC100" i="2" s="1"/>
  <c r="Q100" i="2"/>
  <c r="AB100" i="2" s="1"/>
  <c r="P100" i="2"/>
  <c r="AA100" i="2" s="1"/>
  <c r="O100" i="2"/>
  <c r="Z100" i="2" s="1"/>
  <c r="N100" i="2"/>
  <c r="Y100" i="2" s="1"/>
  <c r="M100" i="2"/>
  <c r="X100" i="2" s="1"/>
  <c r="W99" i="2"/>
  <c r="AH99" i="2" s="1"/>
  <c r="V99" i="2"/>
  <c r="AG99" i="2" s="1"/>
  <c r="U99" i="2"/>
  <c r="AF99" i="2" s="1"/>
  <c r="T99" i="2"/>
  <c r="AE99" i="2" s="1"/>
  <c r="S99" i="2"/>
  <c r="AD99" i="2" s="1"/>
  <c r="R99" i="2"/>
  <c r="AC99" i="2" s="1"/>
  <c r="Q99" i="2"/>
  <c r="AB99" i="2" s="1"/>
  <c r="P99" i="2"/>
  <c r="AA99" i="2" s="1"/>
  <c r="O99" i="2"/>
  <c r="Z99" i="2" s="1"/>
  <c r="N99" i="2"/>
  <c r="Y99" i="2" s="1"/>
  <c r="M99" i="2"/>
  <c r="X99" i="2" s="1"/>
  <c r="W98" i="2"/>
  <c r="AH98" i="2" s="1"/>
  <c r="V98" i="2"/>
  <c r="AG98" i="2" s="1"/>
  <c r="U98" i="2"/>
  <c r="AF98" i="2" s="1"/>
  <c r="T98" i="2"/>
  <c r="AE98" i="2" s="1"/>
  <c r="S98" i="2"/>
  <c r="AD98" i="2" s="1"/>
  <c r="R98" i="2"/>
  <c r="AC98" i="2" s="1"/>
  <c r="Q98" i="2"/>
  <c r="AB98" i="2" s="1"/>
  <c r="P98" i="2"/>
  <c r="AA98" i="2" s="1"/>
  <c r="O98" i="2"/>
  <c r="Z98" i="2" s="1"/>
  <c r="N98" i="2"/>
  <c r="Y98" i="2" s="1"/>
  <c r="M98" i="2"/>
  <c r="X98" i="2" s="1"/>
  <c r="W97" i="2"/>
  <c r="AH97" i="2" s="1"/>
  <c r="V97" i="2"/>
  <c r="AG97" i="2" s="1"/>
  <c r="U97" i="2"/>
  <c r="AF97" i="2" s="1"/>
  <c r="T97" i="2"/>
  <c r="AE97" i="2" s="1"/>
  <c r="S97" i="2"/>
  <c r="AD97" i="2" s="1"/>
  <c r="R97" i="2"/>
  <c r="AC97" i="2" s="1"/>
  <c r="Q97" i="2"/>
  <c r="AB97" i="2" s="1"/>
  <c r="P97" i="2"/>
  <c r="AA97" i="2" s="1"/>
  <c r="O97" i="2"/>
  <c r="Z97" i="2" s="1"/>
  <c r="N97" i="2"/>
  <c r="Y97" i="2" s="1"/>
  <c r="M97" i="2"/>
  <c r="X97" i="2" s="1"/>
  <c r="AA96" i="2"/>
  <c r="W96" i="2"/>
  <c r="AH96" i="2" s="1"/>
  <c r="V96" i="2"/>
  <c r="AG96" i="2" s="1"/>
  <c r="U96" i="2"/>
  <c r="AF96" i="2" s="1"/>
  <c r="T96" i="2"/>
  <c r="AE96" i="2" s="1"/>
  <c r="S96" i="2"/>
  <c r="AD96" i="2" s="1"/>
  <c r="R96" i="2"/>
  <c r="AC96" i="2" s="1"/>
  <c r="Q96" i="2"/>
  <c r="AB96" i="2" s="1"/>
  <c r="P96" i="2"/>
  <c r="O96" i="2"/>
  <c r="Z96" i="2" s="1"/>
  <c r="N96" i="2"/>
  <c r="Y96" i="2" s="1"/>
  <c r="M96" i="2"/>
  <c r="X96" i="2" s="1"/>
  <c r="W95" i="2"/>
  <c r="AH95" i="2" s="1"/>
  <c r="V95" i="2"/>
  <c r="AG95" i="2" s="1"/>
  <c r="U95" i="2"/>
  <c r="AF95" i="2" s="1"/>
  <c r="T95" i="2"/>
  <c r="AE95" i="2" s="1"/>
  <c r="S95" i="2"/>
  <c r="AD95" i="2" s="1"/>
  <c r="R95" i="2"/>
  <c r="AC95" i="2" s="1"/>
  <c r="Q95" i="2"/>
  <c r="AB95" i="2" s="1"/>
  <c r="P95" i="2"/>
  <c r="AA95" i="2" s="1"/>
  <c r="O95" i="2"/>
  <c r="Z95" i="2" s="1"/>
  <c r="N95" i="2"/>
  <c r="Y95" i="2" s="1"/>
  <c r="M95" i="2"/>
  <c r="X95" i="2" s="1"/>
  <c r="W94" i="2"/>
  <c r="AH94" i="2" s="1"/>
  <c r="V94" i="2"/>
  <c r="AG94" i="2" s="1"/>
  <c r="U94" i="2"/>
  <c r="AF94" i="2" s="1"/>
  <c r="T94" i="2"/>
  <c r="AE94" i="2" s="1"/>
  <c r="S94" i="2"/>
  <c r="AD94" i="2" s="1"/>
  <c r="R94" i="2"/>
  <c r="AC94" i="2" s="1"/>
  <c r="Q94" i="2"/>
  <c r="AB94" i="2" s="1"/>
  <c r="P94" i="2"/>
  <c r="AA94" i="2" s="1"/>
  <c r="O94" i="2"/>
  <c r="Z94" i="2" s="1"/>
  <c r="N94" i="2"/>
  <c r="Y94" i="2" s="1"/>
  <c r="M94" i="2"/>
  <c r="X94" i="2" s="1"/>
  <c r="W93" i="2"/>
  <c r="AH93" i="2" s="1"/>
  <c r="V93" i="2"/>
  <c r="AG93" i="2" s="1"/>
  <c r="U93" i="2"/>
  <c r="AF93" i="2" s="1"/>
  <c r="T93" i="2"/>
  <c r="AE93" i="2" s="1"/>
  <c r="S93" i="2"/>
  <c r="AD93" i="2" s="1"/>
  <c r="R93" i="2"/>
  <c r="AC93" i="2" s="1"/>
  <c r="Q93" i="2"/>
  <c r="AB93" i="2" s="1"/>
  <c r="P93" i="2"/>
  <c r="AA93" i="2" s="1"/>
  <c r="O93" i="2"/>
  <c r="Z93" i="2" s="1"/>
  <c r="N93" i="2"/>
  <c r="Y93" i="2" s="1"/>
  <c r="M93" i="2"/>
  <c r="X93" i="2" s="1"/>
  <c r="W92" i="2"/>
  <c r="AH92" i="2" s="1"/>
  <c r="V92" i="2"/>
  <c r="AG92" i="2" s="1"/>
  <c r="U92" i="2"/>
  <c r="AF92" i="2" s="1"/>
  <c r="T92" i="2"/>
  <c r="AE92" i="2" s="1"/>
  <c r="S92" i="2"/>
  <c r="AD92" i="2" s="1"/>
  <c r="R92" i="2"/>
  <c r="AC92" i="2" s="1"/>
  <c r="Q92" i="2"/>
  <c r="AB92" i="2" s="1"/>
  <c r="P92" i="2"/>
  <c r="AA92" i="2" s="1"/>
  <c r="O92" i="2"/>
  <c r="Z92" i="2" s="1"/>
  <c r="N92" i="2"/>
  <c r="Y92" i="2" s="1"/>
  <c r="M92" i="2"/>
  <c r="X92" i="2" s="1"/>
  <c r="AD91" i="2"/>
  <c r="AC91" i="2"/>
  <c r="W91" i="2"/>
  <c r="AH91" i="2" s="1"/>
  <c r="V91" i="2"/>
  <c r="AG91" i="2" s="1"/>
  <c r="U91" i="2"/>
  <c r="AF91" i="2" s="1"/>
  <c r="T91" i="2"/>
  <c r="AE91" i="2" s="1"/>
  <c r="S91" i="2"/>
  <c r="R91" i="2"/>
  <c r="Q91" i="2"/>
  <c r="AB91" i="2" s="1"/>
  <c r="P91" i="2"/>
  <c r="AA91" i="2" s="1"/>
  <c r="O91" i="2"/>
  <c r="Z91" i="2" s="1"/>
  <c r="N91" i="2"/>
  <c r="Y91" i="2" s="1"/>
  <c r="M91" i="2"/>
  <c r="X91" i="2" s="1"/>
  <c r="W90" i="2"/>
  <c r="AH90" i="2" s="1"/>
  <c r="V90" i="2"/>
  <c r="AG90" i="2" s="1"/>
  <c r="U90" i="2"/>
  <c r="AF90" i="2" s="1"/>
  <c r="T90" i="2"/>
  <c r="AE90" i="2" s="1"/>
  <c r="S90" i="2"/>
  <c r="AD90" i="2" s="1"/>
  <c r="R90" i="2"/>
  <c r="AC90" i="2" s="1"/>
  <c r="Q90" i="2"/>
  <c r="AB90" i="2" s="1"/>
  <c r="P90" i="2"/>
  <c r="AA90" i="2" s="1"/>
  <c r="O90" i="2"/>
  <c r="Z90" i="2" s="1"/>
  <c r="N90" i="2"/>
  <c r="Y90" i="2" s="1"/>
  <c r="M90" i="2"/>
  <c r="X90" i="2" s="1"/>
  <c r="W89" i="2"/>
  <c r="AH89" i="2" s="1"/>
  <c r="V89" i="2"/>
  <c r="AG89" i="2" s="1"/>
  <c r="U89" i="2"/>
  <c r="AF89" i="2" s="1"/>
  <c r="T89" i="2"/>
  <c r="AE89" i="2" s="1"/>
  <c r="S89" i="2"/>
  <c r="AD89" i="2" s="1"/>
  <c r="R89" i="2"/>
  <c r="AC89" i="2" s="1"/>
  <c r="Q89" i="2"/>
  <c r="AB89" i="2" s="1"/>
  <c r="P89" i="2"/>
  <c r="AA89" i="2" s="1"/>
  <c r="O89" i="2"/>
  <c r="Z89" i="2" s="1"/>
  <c r="N89" i="2"/>
  <c r="Y89" i="2" s="1"/>
  <c r="M89" i="2"/>
  <c r="X89" i="2" s="1"/>
  <c r="W88" i="2"/>
  <c r="AH88" i="2" s="1"/>
  <c r="V88" i="2"/>
  <c r="AG88" i="2" s="1"/>
  <c r="U88" i="2"/>
  <c r="AF88" i="2" s="1"/>
  <c r="T88" i="2"/>
  <c r="AE88" i="2" s="1"/>
  <c r="S88" i="2"/>
  <c r="AD88" i="2" s="1"/>
  <c r="R88" i="2"/>
  <c r="AC88" i="2" s="1"/>
  <c r="Q88" i="2"/>
  <c r="AB88" i="2" s="1"/>
  <c r="P88" i="2"/>
  <c r="AA88" i="2" s="1"/>
  <c r="O88" i="2"/>
  <c r="Z88" i="2" s="1"/>
  <c r="N88" i="2"/>
  <c r="Y88" i="2" s="1"/>
  <c r="M88" i="2"/>
  <c r="X88" i="2" s="1"/>
  <c r="W87" i="2"/>
  <c r="AH87" i="2" s="1"/>
  <c r="V87" i="2"/>
  <c r="AG87" i="2" s="1"/>
  <c r="U87" i="2"/>
  <c r="AF87" i="2" s="1"/>
  <c r="T87" i="2"/>
  <c r="AE87" i="2" s="1"/>
  <c r="S87" i="2"/>
  <c r="AD87" i="2" s="1"/>
  <c r="R87" i="2"/>
  <c r="AC87" i="2" s="1"/>
  <c r="Q87" i="2"/>
  <c r="AB87" i="2" s="1"/>
  <c r="P87" i="2"/>
  <c r="AA87" i="2" s="1"/>
  <c r="O87" i="2"/>
  <c r="Z87" i="2" s="1"/>
  <c r="N87" i="2"/>
  <c r="Y87" i="2" s="1"/>
  <c r="M87" i="2"/>
  <c r="X87" i="2" s="1"/>
  <c r="W86" i="2"/>
  <c r="AH86" i="2" s="1"/>
  <c r="V86" i="2"/>
  <c r="AG86" i="2" s="1"/>
  <c r="U86" i="2"/>
  <c r="AF86" i="2" s="1"/>
  <c r="T86" i="2"/>
  <c r="AE86" i="2" s="1"/>
  <c r="S86" i="2"/>
  <c r="AD86" i="2" s="1"/>
  <c r="R86" i="2"/>
  <c r="AC86" i="2" s="1"/>
  <c r="Q86" i="2"/>
  <c r="AB86" i="2" s="1"/>
  <c r="P86" i="2"/>
  <c r="AA86" i="2" s="1"/>
  <c r="O86" i="2"/>
  <c r="Z86" i="2" s="1"/>
  <c r="N86" i="2"/>
  <c r="Y86" i="2" s="1"/>
  <c r="M86" i="2"/>
  <c r="X86" i="2" s="1"/>
  <c r="W85" i="2"/>
  <c r="AH85" i="2" s="1"/>
  <c r="V85" i="2"/>
  <c r="AG85" i="2" s="1"/>
  <c r="U85" i="2"/>
  <c r="AF85" i="2" s="1"/>
  <c r="T85" i="2"/>
  <c r="AE85" i="2" s="1"/>
  <c r="S85" i="2"/>
  <c r="AD85" i="2" s="1"/>
  <c r="R85" i="2"/>
  <c r="AC85" i="2" s="1"/>
  <c r="Q85" i="2"/>
  <c r="AB85" i="2" s="1"/>
  <c r="P85" i="2"/>
  <c r="AA85" i="2" s="1"/>
  <c r="O85" i="2"/>
  <c r="Z85" i="2" s="1"/>
  <c r="N85" i="2"/>
  <c r="Y85" i="2" s="1"/>
  <c r="M85" i="2"/>
  <c r="X85" i="2" s="1"/>
  <c r="W84" i="2"/>
  <c r="AH84" i="2" s="1"/>
  <c r="V84" i="2"/>
  <c r="AG84" i="2" s="1"/>
  <c r="U84" i="2"/>
  <c r="AF84" i="2" s="1"/>
  <c r="T84" i="2"/>
  <c r="AE84" i="2" s="1"/>
  <c r="S84" i="2"/>
  <c r="AD84" i="2" s="1"/>
  <c r="R84" i="2"/>
  <c r="AC84" i="2" s="1"/>
  <c r="Q84" i="2"/>
  <c r="AB84" i="2" s="1"/>
  <c r="P84" i="2"/>
  <c r="AA84" i="2" s="1"/>
  <c r="O84" i="2"/>
  <c r="Z84" i="2" s="1"/>
  <c r="N84" i="2"/>
  <c r="Y84" i="2" s="1"/>
  <c r="M84" i="2"/>
  <c r="X84" i="2" s="1"/>
  <c r="AA83" i="2"/>
  <c r="W83" i="2"/>
  <c r="AH83" i="2" s="1"/>
  <c r="V83" i="2"/>
  <c r="AG83" i="2" s="1"/>
  <c r="U83" i="2"/>
  <c r="AF83" i="2" s="1"/>
  <c r="T83" i="2"/>
  <c r="AE83" i="2" s="1"/>
  <c r="S83" i="2"/>
  <c r="AD83" i="2" s="1"/>
  <c r="R83" i="2"/>
  <c r="AC83" i="2" s="1"/>
  <c r="Q83" i="2"/>
  <c r="AB83" i="2" s="1"/>
  <c r="P83" i="2"/>
  <c r="O83" i="2"/>
  <c r="Z83" i="2" s="1"/>
  <c r="N83" i="2"/>
  <c r="Y83" i="2" s="1"/>
  <c r="M83" i="2"/>
  <c r="X83" i="2" s="1"/>
  <c r="W82" i="2"/>
  <c r="AH82" i="2" s="1"/>
  <c r="V82" i="2"/>
  <c r="AG82" i="2" s="1"/>
  <c r="U82" i="2"/>
  <c r="AF82" i="2" s="1"/>
  <c r="T82" i="2"/>
  <c r="AE82" i="2" s="1"/>
  <c r="S82" i="2"/>
  <c r="AD82" i="2" s="1"/>
  <c r="R82" i="2"/>
  <c r="AC82" i="2" s="1"/>
  <c r="Q82" i="2"/>
  <c r="AB82" i="2" s="1"/>
  <c r="P82" i="2"/>
  <c r="AA82" i="2" s="1"/>
  <c r="O82" i="2"/>
  <c r="Z82" i="2" s="1"/>
  <c r="N82" i="2"/>
  <c r="Y82" i="2" s="1"/>
  <c r="M82" i="2"/>
  <c r="X82" i="2" s="1"/>
  <c r="W81" i="2"/>
  <c r="AH81" i="2" s="1"/>
  <c r="V81" i="2"/>
  <c r="AG81" i="2" s="1"/>
  <c r="U81" i="2"/>
  <c r="AF81" i="2" s="1"/>
  <c r="T81" i="2"/>
  <c r="AE81" i="2" s="1"/>
  <c r="S81" i="2"/>
  <c r="AD81" i="2" s="1"/>
  <c r="R81" i="2"/>
  <c r="AC81" i="2" s="1"/>
  <c r="Q81" i="2"/>
  <c r="AB81" i="2" s="1"/>
  <c r="P81" i="2"/>
  <c r="AA81" i="2" s="1"/>
  <c r="O81" i="2"/>
  <c r="Z81" i="2" s="1"/>
  <c r="N81" i="2"/>
  <c r="Y81" i="2" s="1"/>
  <c r="M81" i="2"/>
  <c r="X81" i="2" s="1"/>
  <c r="W80" i="2"/>
  <c r="AH80" i="2" s="1"/>
  <c r="V80" i="2"/>
  <c r="AG80" i="2" s="1"/>
  <c r="U80" i="2"/>
  <c r="AF80" i="2" s="1"/>
  <c r="T80" i="2"/>
  <c r="AE80" i="2" s="1"/>
  <c r="S80" i="2"/>
  <c r="AD80" i="2" s="1"/>
  <c r="R80" i="2"/>
  <c r="AC80" i="2" s="1"/>
  <c r="Q80" i="2"/>
  <c r="AB80" i="2" s="1"/>
  <c r="P80" i="2"/>
  <c r="AA80" i="2" s="1"/>
  <c r="O80" i="2"/>
  <c r="Z80" i="2" s="1"/>
  <c r="N80" i="2"/>
  <c r="Y80" i="2" s="1"/>
  <c r="M80" i="2"/>
  <c r="X80" i="2" s="1"/>
  <c r="W79" i="2"/>
  <c r="AH79" i="2" s="1"/>
  <c r="V79" i="2"/>
  <c r="AG79" i="2" s="1"/>
  <c r="U79" i="2"/>
  <c r="AF79" i="2" s="1"/>
  <c r="T79" i="2"/>
  <c r="AE79" i="2" s="1"/>
  <c r="S79" i="2"/>
  <c r="AD79" i="2" s="1"/>
  <c r="R79" i="2"/>
  <c r="AC79" i="2" s="1"/>
  <c r="Q79" i="2"/>
  <c r="AB79" i="2" s="1"/>
  <c r="P79" i="2"/>
  <c r="AA79" i="2" s="1"/>
  <c r="O79" i="2"/>
  <c r="Z79" i="2" s="1"/>
  <c r="N79" i="2"/>
  <c r="Y79" i="2" s="1"/>
  <c r="M79" i="2"/>
  <c r="X79" i="2" s="1"/>
  <c r="W78" i="2"/>
  <c r="AH78" i="2" s="1"/>
  <c r="V78" i="2"/>
  <c r="AG78" i="2" s="1"/>
  <c r="U78" i="2"/>
  <c r="AF78" i="2" s="1"/>
  <c r="T78" i="2"/>
  <c r="AE78" i="2" s="1"/>
  <c r="S78" i="2"/>
  <c r="AD78" i="2" s="1"/>
  <c r="R78" i="2"/>
  <c r="AC78" i="2" s="1"/>
  <c r="Q78" i="2"/>
  <c r="AB78" i="2" s="1"/>
  <c r="P78" i="2"/>
  <c r="AA78" i="2" s="1"/>
  <c r="O78" i="2"/>
  <c r="Z78" i="2" s="1"/>
  <c r="N78" i="2"/>
  <c r="Y78" i="2" s="1"/>
  <c r="M78" i="2"/>
  <c r="X78" i="2" s="1"/>
  <c r="W77" i="2"/>
  <c r="AH77" i="2" s="1"/>
  <c r="V77" i="2"/>
  <c r="AG77" i="2" s="1"/>
  <c r="U77" i="2"/>
  <c r="AF77" i="2" s="1"/>
  <c r="T77" i="2"/>
  <c r="AE77" i="2" s="1"/>
  <c r="S77" i="2"/>
  <c r="AD77" i="2" s="1"/>
  <c r="R77" i="2"/>
  <c r="AC77" i="2" s="1"/>
  <c r="Q77" i="2"/>
  <c r="AB77" i="2" s="1"/>
  <c r="P77" i="2"/>
  <c r="AA77" i="2" s="1"/>
  <c r="O77" i="2"/>
  <c r="Z77" i="2" s="1"/>
  <c r="N77" i="2"/>
  <c r="Y77" i="2" s="1"/>
  <c r="M77" i="2"/>
  <c r="X77" i="2" s="1"/>
  <c r="AG76" i="2"/>
  <c r="W76" i="2"/>
  <c r="AH76" i="2" s="1"/>
  <c r="V76" i="2"/>
  <c r="U76" i="2"/>
  <c r="AF76" i="2" s="1"/>
  <c r="T76" i="2"/>
  <c r="AE76" i="2" s="1"/>
  <c r="S76" i="2"/>
  <c r="AD76" i="2" s="1"/>
  <c r="R76" i="2"/>
  <c r="AC76" i="2" s="1"/>
  <c r="Q76" i="2"/>
  <c r="AB76" i="2" s="1"/>
  <c r="P76" i="2"/>
  <c r="AA76" i="2" s="1"/>
  <c r="O76" i="2"/>
  <c r="Z76" i="2" s="1"/>
  <c r="N76" i="2"/>
  <c r="Y76" i="2" s="1"/>
  <c r="M76" i="2"/>
  <c r="X76" i="2" s="1"/>
  <c r="W75" i="2"/>
  <c r="AH75" i="2" s="1"/>
  <c r="V75" i="2"/>
  <c r="AG75" i="2" s="1"/>
  <c r="U75" i="2"/>
  <c r="AF75" i="2" s="1"/>
  <c r="T75" i="2"/>
  <c r="AE75" i="2" s="1"/>
  <c r="S75" i="2"/>
  <c r="AD75" i="2" s="1"/>
  <c r="R75" i="2"/>
  <c r="AC75" i="2" s="1"/>
  <c r="Q75" i="2"/>
  <c r="AB75" i="2" s="1"/>
  <c r="P75" i="2"/>
  <c r="AA75" i="2" s="1"/>
  <c r="O75" i="2"/>
  <c r="Z75" i="2" s="1"/>
  <c r="N75" i="2"/>
  <c r="Y75" i="2" s="1"/>
  <c r="M75" i="2"/>
  <c r="X75" i="2" s="1"/>
  <c r="W74" i="2"/>
  <c r="AH74" i="2" s="1"/>
  <c r="V74" i="2"/>
  <c r="AG74" i="2" s="1"/>
  <c r="U74" i="2"/>
  <c r="AF74" i="2" s="1"/>
  <c r="T74" i="2"/>
  <c r="AE74" i="2" s="1"/>
  <c r="S74" i="2"/>
  <c r="AD74" i="2" s="1"/>
  <c r="R74" i="2"/>
  <c r="AC74" i="2" s="1"/>
  <c r="Q74" i="2"/>
  <c r="AB74" i="2" s="1"/>
  <c r="P74" i="2"/>
  <c r="AA74" i="2" s="1"/>
  <c r="O74" i="2"/>
  <c r="Z74" i="2" s="1"/>
  <c r="N74" i="2"/>
  <c r="Y74" i="2" s="1"/>
  <c r="M74" i="2"/>
  <c r="X74" i="2" s="1"/>
  <c r="W73" i="2"/>
  <c r="AH73" i="2" s="1"/>
  <c r="V73" i="2"/>
  <c r="AG73" i="2" s="1"/>
  <c r="U73" i="2"/>
  <c r="AF73" i="2" s="1"/>
  <c r="T73" i="2"/>
  <c r="AE73" i="2" s="1"/>
  <c r="S73" i="2"/>
  <c r="AD73" i="2" s="1"/>
  <c r="R73" i="2"/>
  <c r="AC73" i="2" s="1"/>
  <c r="Q73" i="2"/>
  <c r="AB73" i="2" s="1"/>
  <c r="P73" i="2"/>
  <c r="AA73" i="2" s="1"/>
  <c r="O73" i="2"/>
  <c r="Z73" i="2" s="1"/>
  <c r="N73" i="2"/>
  <c r="Y73" i="2" s="1"/>
  <c r="M73" i="2"/>
  <c r="X73" i="2" s="1"/>
  <c r="W72" i="2"/>
  <c r="AH72" i="2" s="1"/>
  <c r="V72" i="2"/>
  <c r="AG72" i="2" s="1"/>
  <c r="U72" i="2"/>
  <c r="AF72" i="2" s="1"/>
  <c r="T72" i="2"/>
  <c r="AE72" i="2" s="1"/>
  <c r="S72" i="2"/>
  <c r="AD72" i="2" s="1"/>
  <c r="R72" i="2"/>
  <c r="AC72" i="2" s="1"/>
  <c r="Q72" i="2"/>
  <c r="AB72" i="2" s="1"/>
  <c r="P72" i="2"/>
  <c r="AA72" i="2" s="1"/>
  <c r="O72" i="2"/>
  <c r="Z72" i="2" s="1"/>
  <c r="N72" i="2"/>
  <c r="Y72" i="2" s="1"/>
  <c r="M72" i="2"/>
  <c r="X72" i="2" s="1"/>
  <c r="W71" i="2"/>
  <c r="AH71" i="2" s="1"/>
  <c r="V71" i="2"/>
  <c r="AG71" i="2" s="1"/>
  <c r="U71" i="2"/>
  <c r="AF71" i="2" s="1"/>
  <c r="T71" i="2"/>
  <c r="AE71" i="2" s="1"/>
  <c r="S71" i="2"/>
  <c r="AD71" i="2" s="1"/>
  <c r="R71" i="2"/>
  <c r="AC71" i="2" s="1"/>
  <c r="Q71" i="2"/>
  <c r="AB71" i="2" s="1"/>
  <c r="P71" i="2"/>
  <c r="AA71" i="2" s="1"/>
  <c r="O71" i="2"/>
  <c r="Z71" i="2" s="1"/>
  <c r="N71" i="2"/>
  <c r="Y71" i="2" s="1"/>
  <c r="M71" i="2"/>
  <c r="X71" i="2" s="1"/>
  <c r="W70" i="2"/>
  <c r="AH70" i="2" s="1"/>
  <c r="V70" i="2"/>
  <c r="AG70" i="2" s="1"/>
  <c r="U70" i="2"/>
  <c r="AF70" i="2" s="1"/>
  <c r="T70" i="2"/>
  <c r="AE70" i="2" s="1"/>
  <c r="S70" i="2"/>
  <c r="AD70" i="2" s="1"/>
  <c r="R70" i="2"/>
  <c r="AC70" i="2" s="1"/>
  <c r="Q70" i="2"/>
  <c r="AB70" i="2" s="1"/>
  <c r="P70" i="2"/>
  <c r="AA70" i="2" s="1"/>
  <c r="O70" i="2"/>
  <c r="Z70" i="2" s="1"/>
  <c r="N70" i="2"/>
  <c r="Y70" i="2" s="1"/>
  <c r="M70" i="2"/>
  <c r="X70" i="2" s="1"/>
  <c r="W69" i="2"/>
  <c r="AH69" i="2" s="1"/>
  <c r="V69" i="2"/>
  <c r="AG69" i="2" s="1"/>
  <c r="U69" i="2"/>
  <c r="AF69" i="2" s="1"/>
  <c r="T69" i="2"/>
  <c r="AE69" i="2" s="1"/>
  <c r="S69" i="2"/>
  <c r="AD69" i="2" s="1"/>
  <c r="R69" i="2"/>
  <c r="AC69" i="2" s="1"/>
  <c r="Q69" i="2"/>
  <c r="AB69" i="2" s="1"/>
  <c r="P69" i="2"/>
  <c r="AA69" i="2" s="1"/>
  <c r="O69" i="2"/>
  <c r="Z69" i="2" s="1"/>
  <c r="N69" i="2"/>
  <c r="Y69" i="2" s="1"/>
  <c r="M69" i="2"/>
  <c r="X69" i="2" s="1"/>
  <c r="W68" i="2"/>
  <c r="AH68" i="2" s="1"/>
  <c r="V68" i="2"/>
  <c r="AG68" i="2" s="1"/>
  <c r="U68" i="2"/>
  <c r="AF68" i="2" s="1"/>
  <c r="T68" i="2"/>
  <c r="AE68" i="2" s="1"/>
  <c r="S68" i="2"/>
  <c r="AD68" i="2" s="1"/>
  <c r="R68" i="2"/>
  <c r="AC68" i="2" s="1"/>
  <c r="Q68" i="2"/>
  <c r="AB68" i="2" s="1"/>
  <c r="P68" i="2"/>
  <c r="AA68" i="2" s="1"/>
  <c r="O68" i="2"/>
  <c r="Z68" i="2" s="1"/>
  <c r="N68" i="2"/>
  <c r="Y68" i="2" s="1"/>
  <c r="M68" i="2"/>
  <c r="X68" i="2" s="1"/>
  <c r="W67" i="2"/>
  <c r="AH67" i="2" s="1"/>
  <c r="V67" i="2"/>
  <c r="AG67" i="2" s="1"/>
  <c r="U67" i="2"/>
  <c r="AF67" i="2" s="1"/>
  <c r="T67" i="2"/>
  <c r="AE67" i="2" s="1"/>
  <c r="S67" i="2"/>
  <c r="AD67" i="2" s="1"/>
  <c r="R67" i="2"/>
  <c r="AC67" i="2" s="1"/>
  <c r="Q67" i="2"/>
  <c r="AB67" i="2" s="1"/>
  <c r="P67" i="2"/>
  <c r="AA67" i="2" s="1"/>
  <c r="O67" i="2"/>
  <c r="Z67" i="2" s="1"/>
  <c r="N67" i="2"/>
  <c r="Y67" i="2" s="1"/>
  <c r="M67" i="2"/>
  <c r="X67" i="2" s="1"/>
  <c r="W66" i="2"/>
  <c r="AH66" i="2" s="1"/>
  <c r="V66" i="2"/>
  <c r="AG66" i="2" s="1"/>
  <c r="U66" i="2"/>
  <c r="AF66" i="2" s="1"/>
  <c r="T66" i="2"/>
  <c r="AE66" i="2" s="1"/>
  <c r="S66" i="2"/>
  <c r="AD66" i="2" s="1"/>
  <c r="R66" i="2"/>
  <c r="AC66" i="2" s="1"/>
  <c r="Q66" i="2"/>
  <c r="AB66" i="2" s="1"/>
  <c r="P66" i="2"/>
  <c r="AA66" i="2" s="1"/>
  <c r="O66" i="2"/>
  <c r="Z66" i="2" s="1"/>
  <c r="N66" i="2"/>
  <c r="Y66" i="2" s="1"/>
  <c r="M66" i="2"/>
  <c r="X66" i="2" s="1"/>
  <c r="W65" i="2"/>
  <c r="AH65" i="2" s="1"/>
  <c r="V65" i="2"/>
  <c r="AG65" i="2" s="1"/>
  <c r="U65" i="2"/>
  <c r="AF65" i="2" s="1"/>
  <c r="T65" i="2"/>
  <c r="AE65" i="2" s="1"/>
  <c r="S65" i="2"/>
  <c r="AD65" i="2" s="1"/>
  <c r="R65" i="2"/>
  <c r="AC65" i="2" s="1"/>
  <c r="Q65" i="2"/>
  <c r="AB65" i="2" s="1"/>
  <c r="P65" i="2"/>
  <c r="AA65" i="2" s="1"/>
  <c r="O65" i="2"/>
  <c r="Z65" i="2" s="1"/>
  <c r="N65" i="2"/>
  <c r="Y65" i="2" s="1"/>
  <c r="M65" i="2"/>
  <c r="X65" i="2" s="1"/>
  <c r="W64" i="2"/>
  <c r="AH64" i="2" s="1"/>
  <c r="V64" i="2"/>
  <c r="AG64" i="2" s="1"/>
  <c r="U64" i="2"/>
  <c r="AF64" i="2" s="1"/>
  <c r="T64" i="2"/>
  <c r="AE64" i="2" s="1"/>
  <c r="S64" i="2"/>
  <c r="AD64" i="2" s="1"/>
  <c r="R64" i="2"/>
  <c r="AC64" i="2" s="1"/>
  <c r="Q64" i="2"/>
  <c r="AB64" i="2" s="1"/>
  <c r="P64" i="2"/>
  <c r="AA64" i="2" s="1"/>
  <c r="O64" i="2"/>
  <c r="Z64" i="2" s="1"/>
  <c r="N64" i="2"/>
  <c r="Y64" i="2" s="1"/>
  <c r="M64" i="2"/>
  <c r="X64" i="2" s="1"/>
  <c r="W63" i="2"/>
  <c r="AH63" i="2" s="1"/>
  <c r="V63" i="2"/>
  <c r="AG63" i="2" s="1"/>
  <c r="U63" i="2"/>
  <c r="AF63" i="2" s="1"/>
  <c r="T63" i="2"/>
  <c r="AE63" i="2" s="1"/>
  <c r="S63" i="2"/>
  <c r="AD63" i="2" s="1"/>
  <c r="R63" i="2"/>
  <c r="AC63" i="2" s="1"/>
  <c r="Q63" i="2"/>
  <c r="AB63" i="2" s="1"/>
  <c r="P63" i="2"/>
  <c r="AA63" i="2" s="1"/>
  <c r="O63" i="2"/>
  <c r="Z63" i="2" s="1"/>
  <c r="N63" i="2"/>
  <c r="Y63" i="2" s="1"/>
  <c r="M63" i="2"/>
  <c r="X63" i="2" s="1"/>
  <c r="W62" i="2"/>
  <c r="AH62" i="2" s="1"/>
  <c r="V62" i="2"/>
  <c r="AG62" i="2" s="1"/>
  <c r="U62" i="2"/>
  <c r="AF62" i="2" s="1"/>
  <c r="T62" i="2"/>
  <c r="AE62" i="2" s="1"/>
  <c r="S62" i="2"/>
  <c r="AD62" i="2" s="1"/>
  <c r="R62" i="2"/>
  <c r="AC62" i="2" s="1"/>
  <c r="Q62" i="2"/>
  <c r="AB62" i="2" s="1"/>
  <c r="P62" i="2"/>
  <c r="AA62" i="2" s="1"/>
  <c r="O62" i="2"/>
  <c r="Z62" i="2" s="1"/>
  <c r="N62" i="2"/>
  <c r="Y62" i="2" s="1"/>
  <c r="M62" i="2"/>
  <c r="X62" i="2" s="1"/>
  <c r="W61" i="2"/>
  <c r="AH61" i="2" s="1"/>
  <c r="V61" i="2"/>
  <c r="AG61" i="2" s="1"/>
  <c r="U61" i="2"/>
  <c r="AF61" i="2" s="1"/>
  <c r="T61" i="2"/>
  <c r="AE61" i="2" s="1"/>
  <c r="S61" i="2"/>
  <c r="AD61" i="2" s="1"/>
  <c r="R61" i="2"/>
  <c r="AC61" i="2" s="1"/>
  <c r="Q61" i="2"/>
  <c r="AB61" i="2" s="1"/>
  <c r="P61" i="2"/>
  <c r="AA61" i="2" s="1"/>
  <c r="O61" i="2"/>
  <c r="Z61" i="2" s="1"/>
  <c r="N61" i="2"/>
  <c r="Y61" i="2" s="1"/>
  <c r="M61" i="2"/>
  <c r="X61" i="2" s="1"/>
  <c r="W60" i="2"/>
  <c r="AH60" i="2" s="1"/>
  <c r="V60" i="2"/>
  <c r="AG60" i="2" s="1"/>
  <c r="U60" i="2"/>
  <c r="AF60" i="2" s="1"/>
  <c r="T60" i="2"/>
  <c r="AE60" i="2" s="1"/>
  <c r="S60" i="2"/>
  <c r="AD60" i="2" s="1"/>
  <c r="R60" i="2"/>
  <c r="AC60" i="2" s="1"/>
  <c r="Q60" i="2"/>
  <c r="AB60" i="2" s="1"/>
  <c r="P60" i="2"/>
  <c r="AA60" i="2" s="1"/>
  <c r="O60" i="2"/>
  <c r="Z60" i="2" s="1"/>
  <c r="N60" i="2"/>
  <c r="Y60" i="2" s="1"/>
  <c r="M60" i="2"/>
  <c r="X60" i="2" s="1"/>
  <c r="W59" i="2"/>
  <c r="AH59" i="2" s="1"/>
  <c r="V59" i="2"/>
  <c r="AG59" i="2" s="1"/>
  <c r="U59" i="2"/>
  <c r="AF59" i="2" s="1"/>
  <c r="T59" i="2"/>
  <c r="AE59" i="2" s="1"/>
  <c r="S59" i="2"/>
  <c r="AD59" i="2" s="1"/>
  <c r="R59" i="2"/>
  <c r="AC59" i="2" s="1"/>
  <c r="Q59" i="2"/>
  <c r="AB59" i="2" s="1"/>
  <c r="P59" i="2"/>
  <c r="AA59" i="2" s="1"/>
  <c r="O59" i="2"/>
  <c r="Z59" i="2" s="1"/>
  <c r="N59" i="2"/>
  <c r="Y59" i="2" s="1"/>
  <c r="M59" i="2"/>
  <c r="X59" i="2" s="1"/>
  <c r="W58" i="2"/>
  <c r="AH58" i="2" s="1"/>
  <c r="V58" i="2"/>
  <c r="AG58" i="2" s="1"/>
  <c r="U58" i="2"/>
  <c r="AF58" i="2" s="1"/>
  <c r="T58" i="2"/>
  <c r="AE58" i="2" s="1"/>
  <c r="S58" i="2"/>
  <c r="AD58" i="2" s="1"/>
  <c r="R58" i="2"/>
  <c r="AC58" i="2" s="1"/>
  <c r="Q58" i="2"/>
  <c r="AB58" i="2" s="1"/>
  <c r="P58" i="2"/>
  <c r="AA58" i="2" s="1"/>
  <c r="O58" i="2"/>
  <c r="Z58" i="2" s="1"/>
  <c r="N58" i="2"/>
  <c r="Y58" i="2" s="1"/>
  <c r="M58" i="2"/>
  <c r="X58" i="2" s="1"/>
  <c r="W57" i="2"/>
  <c r="AH57" i="2" s="1"/>
  <c r="V57" i="2"/>
  <c r="AG57" i="2" s="1"/>
  <c r="U57" i="2"/>
  <c r="AF57" i="2" s="1"/>
  <c r="T57" i="2"/>
  <c r="AE57" i="2" s="1"/>
  <c r="S57" i="2"/>
  <c r="AD57" i="2" s="1"/>
  <c r="R57" i="2"/>
  <c r="AC57" i="2" s="1"/>
  <c r="Q57" i="2"/>
  <c r="AB57" i="2" s="1"/>
  <c r="P57" i="2"/>
  <c r="AA57" i="2" s="1"/>
  <c r="O57" i="2"/>
  <c r="Z57" i="2" s="1"/>
  <c r="N57" i="2"/>
  <c r="Y57" i="2" s="1"/>
  <c r="M57" i="2"/>
  <c r="X57" i="2" s="1"/>
  <c r="W56" i="2"/>
  <c r="AH56" i="2" s="1"/>
  <c r="V56" i="2"/>
  <c r="AG56" i="2" s="1"/>
  <c r="U56" i="2"/>
  <c r="AF56" i="2" s="1"/>
  <c r="T56" i="2"/>
  <c r="AE56" i="2" s="1"/>
  <c r="S56" i="2"/>
  <c r="AD56" i="2" s="1"/>
  <c r="R56" i="2"/>
  <c r="AC56" i="2" s="1"/>
  <c r="Q56" i="2"/>
  <c r="AB56" i="2" s="1"/>
  <c r="P56" i="2"/>
  <c r="AA56" i="2" s="1"/>
  <c r="O56" i="2"/>
  <c r="Z56" i="2" s="1"/>
  <c r="N56" i="2"/>
  <c r="Y56" i="2" s="1"/>
  <c r="M56" i="2"/>
  <c r="X56" i="2" s="1"/>
  <c r="W55" i="2"/>
  <c r="AH55" i="2" s="1"/>
  <c r="V55" i="2"/>
  <c r="AG55" i="2" s="1"/>
  <c r="U55" i="2"/>
  <c r="AF55" i="2" s="1"/>
  <c r="T55" i="2"/>
  <c r="AE55" i="2" s="1"/>
  <c r="S55" i="2"/>
  <c r="AD55" i="2" s="1"/>
  <c r="R55" i="2"/>
  <c r="AC55" i="2" s="1"/>
  <c r="Q55" i="2"/>
  <c r="AB55" i="2" s="1"/>
  <c r="P55" i="2"/>
  <c r="AA55" i="2" s="1"/>
  <c r="O55" i="2"/>
  <c r="Z55" i="2" s="1"/>
  <c r="N55" i="2"/>
  <c r="Y55" i="2" s="1"/>
  <c r="M55" i="2"/>
  <c r="X55" i="2" s="1"/>
  <c r="W54" i="2"/>
  <c r="AH54" i="2" s="1"/>
  <c r="V54" i="2"/>
  <c r="AG54" i="2" s="1"/>
  <c r="U54" i="2"/>
  <c r="AF54" i="2" s="1"/>
  <c r="T54" i="2"/>
  <c r="AE54" i="2" s="1"/>
  <c r="S54" i="2"/>
  <c r="AD54" i="2" s="1"/>
  <c r="R54" i="2"/>
  <c r="AC54" i="2" s="1"/>
  <c r="Q54" i="2"/>
  <c r="AB54" i="2" s="1"/>
  <c r="P54" i="2"/>
  <c r="AA54" i="2" s="1"/>
  <c r="O54" i="2"/>
  <c r="Z54" i="2" s="1"/>
  <c r="N54" i="2"/>
  <c r="Y54" i="2" s="1"/>
  <c r="M54" i="2"/>
  <c r="X54" i="2" s="1"/>
  <c r="W53" i="2"/>
  <c r="AH53" i="2" s="1"/>
  <c r="V53" i="2"/>
  <c r="AG53" i="2" s="1"/>
  <c r="U53" i="2"/>
  <c r="AF53" i="2" s="1"/>
  <c r="T53" i="2"/>
  <c r="AE53" i="2" s="1"/>
  <c r="S53" i="2"/>
  <c r="AD53" i="2" s="1"/>
  <c r="R53" i="2"/>
  <c r="AC53" i="2" s="1"/>
  <c r="Q53" i="2"/>
  <c r="AB53" i="2" s="1"/>
  <c r="P53" i="2"/>
  <c r="AA53" i="2" s="1"/>
  <c r="O53" i="2"/>
  <c r="Z53" i="2" s="1"/>
  <c r="N53" i="2"/>
  <c r="Y53" i="2" s="1"/>
  <c r="M53" i="2"/>
  <c r="X53" i="2" s="1"/>
  <c r="W52" i="2"/>
  <c r="AH52" i="2" s="1"/>
  <c r="V52" i="2"/>
  <c r="AG52" i="2" s="1"/>
  <c r="U52" i="2"/>
  <c r="AF52" i="2" s="1"/>
  <c r="T52" i="2"/>
  <c r="AE52" i="2" s="1"/>
  <c r="S52" i="2"/>
  <c r="AD52" i="2" s="1"/>
  <c r="R52" i="2"/>
  <c r="AC52" i="2" s="1"/>
  <c r="Q52" i="2"/>
  <c r="AB52" i="2" s="1"/>
  <c r="P52" i="2"/>
  <c r="AA52" i="2" s="1"/>
  <c r="O52" i="2"/>
  <c r="Z52" i="2" s="1"/>
  <c r="N52" i="2"/>
  <c r="Y52" i="2" s="1"/>
  <c r="M52" i="2"/>
  <c r="X52" i="2" s="1"/>
  <c r="AB51" i="2"/>
  <c r="AA51" i="2"/>
  <c r="W51" i="2"/>
  <c r="AH51" i="2" s="1"/>
  <c r="V51" i="2"/>
  <c r="AG51" i="2" s="1"/>
  <c r="U51" i="2"/>
  <c r="AF51" i="2" s="1"/>
  <c r="T51" i="2"/>
  <c r="AE51" i="2" s="1"/>
  <c r="S51" i="2"/>
  <c r="AD51" i="2" s="1"/>
  <c r="R51" i="2"/>
  <c r="AC51" i="2" s="1"/>
  <c r="Q51" i="2"/>
  <c r="P51" i="2"/>
  <c r="O51" i="2"/>
  <c r="Z51" i="2" s="1"/>
  <c r="N51" i="2"/>
  <c r="Y51" i="2" s="1"/>
  <c r="M51" i="2"/>
  <c r="X51" i="2" s="1"/>
  <c r="W50" i="2"/>
  <c r="AH50" i="2" s="1"/>
  <c r="V50" i="2"/>
  <c r="AG50" i="2" s="1"/>
  <c r="U50" i="2"/>
  <c r="AF50" i="2" s="1"/>
  <c r="T50" i="2"/>
  <c r="AE50" i="2" s="1"/>
  <c r="S50" i="2"/>
  <c r="AD50" i="2" s="1"/>
  <c r="R50" i="2"/>
  <c r="AC50" i="2" s="1"/>
  <c r="Q50" i="2"/>
  <c r="AB50" i="2" s="1"/>
  <c r="P50" i="2"/>
  <c r="AA50" i="2" s="1"/>
  <c r="O50" i="2"/>
  <c r="Z50" i="2" s="1"/>
  <c r="N50" i="2"/>
  <c r="Y50" i="2" s="1"/>
  <c r="M50" i="2"/>
  <c r="X50" i="2" s="1"/>
  <c r="W49" i="2"/>
  <c r="AH49" i="2" s="1"/>
  <c r="V49" i="2"/>
  <c r="AG49" i="2" s="1"/>
  <c r="U49" i="2"/>
  <c r="AF49" i="2" s="1"/>
  <c r="T49" i="2"/>
  <c r="AE49" i="2" s="1"/>
  <c r="S49" i="2"/>
  <c r="AD49" i="2" s="1"/>
  <c r="R49" i="2"/>
  <c r="AC49" i="2" s="1"/>
  <c r="Q49" i="2"/>
  <c r="AB49" i="2" s="1"/>
  <c r="P49" i="2"/>
  <c r="AA49" i="2" s="1"/>
  <c r="O49" i="2"/>
  <c r="Z49" i="2" s="1"/>
  <c r="N49" i="2"/>
  <c r="Y49" i="2" s="1"/>
  <c r="M49" i="2"/>
  <c r="X49" i="2" s="1"/>
  <c r="W48" i="2"/>
  <c r="AH48" i="2" s="1"/>
  <c r="V48" i="2"/>
  <c r="AG48" i="2" s="1"/>
  <c r="U48" i="2"/>
  <c r="AF48" i="2" s="1"/>
  <c r="T48" i="2"/>
  <c r="AE48" i="2" s="1"/>
  <c r="S48" i="2"/>
  <c r="AD48" i="2" s="1"/>
  <c r="R48" i="2"/>
  <c r="AC48" i="2" s="1"/>
  <c r="Q48" i="2"/>
  <c r="AB48" i="2" s="1"/>
  <c r="P48" i="2"/>
  <c r="AA48" i="2" s="1"/>
  <c r="O48" i="2"/>
  <c r="Z48" i="2" s="1"/>
  <c r="N48" i="2"/>
  <c r="Y48" i="2" s="1"/>
  <c r="M48" i="2"/>
  <c r="X48" i="2" s="1"/>
  <c r="W47" i="2"/>
  <c r="AH47" i="2" s="1"/>
  <c r="V47" i="2"/>
  <c r="AG47" i="2" s="1"/>
  <c r="U47" i="2"/>
  <c r="AF47" i="2" s="1"/>
  <c r="T47" i="2"/>
  <c r="AE47" i="2" s="1"/>
  <c r="S47" i="2"/>
  <c r="AD47" i="2" s="1"/>
  <c r="R47" i="2"/>
  <c r="AC47" i="2" s="1"/>
  <c r="Q47" i="2"/>
  <c r="AB47" i="2" s="1"/>
  <c r="P47" i="2"/>
  <c r="AA47" i="2" s="1"/>
  <c r="O47" i="2"/>
  <c r="Z47" i="2" s="1"/>
  <c r="N47" i="2"/>
  <c r="Y47" i="2" s="1"/>
  <c r="M47" i="2"/>
  <c r="X47" i="2" s="1"/>
  <c r="W46" i="2"/>
  <c r="AH46" i="2" s="1"/>
  <c r="V46" i="2"/>
  <c r="AG46" i="2" s="1"/>
  <c r="U46" i="2"/>
  <c r="AF46" i="2" s="1"/>
  <c r="T46" i="2"/>
  <c r="AE46" i="2" s="1"/>
  <c r="S46" i="2"/>
  <c r="AD46" i="2" s="1"/>
  <c r="R46" i="2"/>
  <c r="AC46" i="2" s="1"/>
  <c r="Q46" i="2"/>
  <c r="AB46" i="2" s="1"/>
  <c r="P46" i="2"/>
  <c r="AA46" i="2" s="1"/>
  <c r="O46" i="2"/>
  <c r="Z46" i="2" s="1"/>
  <c r="N46" i="2"/>
  <c r="Y46" i="2" s="1"/>
  <c r="M46" i="2"/>
  <c r="X46" i="2" s="1"/>
  <c r="W45" i="2"/>
  <c r="AH45" i="2" s="1"/>
  <c r="V45" i="2"/>
  <c r="AG45" i="2" s="1"/>
  <c r="U45" i="2"/>
  <c r="AF45" i="2" s="1"/>
  <c r="T45" i="2"/>
  <c r="AE45" i="2" s="1"/>
  <c r="S45" i="2"/>
  <c r="AD45" i="2" s="1"/>
  <c r="R45" i="2"/>
  <c r="AC45" i="2" s="1"/>
  <c r="Q45" i="2"/>
  <c r="AB45" i="2" s="1"/>
  <c r="P45" i="2"/>
  <c r="AA45" i="2" s="1"/>
  <c r="O45" i="2"/>
  <c r="Z45" i="2" s="1"/>
  <c r="N45" i="2"/>
  <c r="Y45" i="2" s="1"/>
  <c r="M45" i="2"/>
  <c r="X45" i="2" s="1"/>
  <c r="W44" i="2"/>
  <c r="AH44" i="2" s="1"/>
  <c r="V44" i="2"/>
  <c r="AG44" i="2" s="1"/>
  <c r="U44" i="2"/>
  <c r="AF44" i="2" s="1"/>
  <c r="T44" i="2"/>
  <c r="AE44" i="2" s="1"/>
  <c r="S44" i="2"/>
  <c r="AD44" i="2" s="1"/>
  <c r="R44" i="2"/>
  <c r="AC44" i="2" s="1"/>
  <c r="Q44" i="2"/>
  <c r="AB44" i="2" s="1"/>
  <c r="P44" i="2"/>
  <c r="AA44" i="2" s="1"/>
  <c r="O44" i="2"/>
  <c r="Z44" i="2" s="1"/>
  <c r="N44" i="2"/>
  <c r="Y44" i="2" s="1"/>
  <c r="M44" i="2"/>
  <c r="X44" i="2" s="1"/>
  <c r="W43" i="2"/>
  <c r="AH43" i="2" s="1"/>
  <c r="V43" i="2"/>
  <c r="AG43" i="2" s="1"/>
  <c r="U43" i="2"/>
  <c r="AF43" i="2" s="1"/>
  <c r="T43" i="2"/>
  <c r="AE43" i="2" s="1"/>
  <c r="S43" i="2"/>
  <c r="AD43" i="2" s="1"/>
  <c r="R43" i="2"/>
  <c r="AC43" i="2" s="1"/>
  <c r="Q43" i="2"/>
  <c r="AB43" i="2" s="1"/>
  <c r="P43" i="2"/>
  <c r="AA43" i="2" s="1"/>
  <c r="O43" i="2"/>
  <c r="Z43" i="2" s="1"/>
  <c r="N43" i="2"/>
  <c r="Y43" i="2" s="1"/>
  <c r="M43" i="2"/>
  <c r="X43" i="2" s="1"/>
  <c r="W42" i="2"/>
  <c r="AH42" i="2" s="1"/>
  <c r="V42" i="2"/>
  <c r="AG42" i="2" s="1"/>
  <c r="U42" i="2"/>
  <c r="AF42" i="2" s="1"/>
  <c r="T42" i="2"/>
  <c r="AE42" i="2" s="1"/>
  <c r="S42" i="2"/>
  <c r="AD42" i="2" s="1"/>
  <c r="R42" i="2"/>
  <c r="AC42" i="2" s="1"/>
  <c r="Q42" i="2"/>
  <c r="AB42" i="2" s="1"/>
  <c r="P42" i="2"/>
  <c r="AA42" i="2" s="1"/>
  <c r="O42" i="2"/>
  <c r="Z42" i="2" s="1"/>
  <c r="N42" i="2"/>
  <c r="Y42" i="2" s="1"/>
  <c r="M42" i="2"/>
  <c r="X42" i="2" s="1"/>
  <c r="W41" i="2"/>
  <c r="AH41" i="2" s="1"/>
  <c r="V41" i="2"/>
  <c r="AG41" i="2" s="1"/>
  <c r="U41" i="2"/>
  <c r="AF41" i="2" s="1"/>
  <c r="T41" i="2"/>
  <c r="AE41" i="2" s="1"/>
  <c r="S41" i="2"/>
  <c r="AD41" i="2" s="1"/>
  <c r="R41" i="2"/>
  <c r="AC41" i="2" s="1"/>
  <c r="Q41" i="2"/>
  <c r="AB41" i="2" s="1"/>
  <c r="P41" i="2"/>
  <c r="AA41" i="2" s="1"/>
  <c r="O41" i="2"/>
  <c r="Z41" i="2" s="1"/>
  <c r="N41" i="2"/>
  <c r="Y41" i="2" s="1"/>
  <c r="M41" i="2"/>
  <c r="X41" i="2" s="1"/>
  <c r="W40" i="2"/>
  <c r="AH40" i="2" s="1"/>
  <c r="V40" i="2"/>
  <c r="AG40" i="2" s="1"/>
  <c r="U40" i="2"/>
  <c r="AF40" i="2" s="1"/>
  <c r="T40" i="2"/>
  <c r="AE40" i="2" s="1"/>
  <c r="S40" i="2"/>
  <c r="AD40" i="2" s="1"/>
  <c r="R40" i="2"/>
  <c r="AC40" i="2" s="1"/>
  <c r="Q40" i="2"/>
  <c r="AB40" i="2" s="1"/>
  <c r="P40" i="2"/>
  <c r="AA40" i="2" s="1"/>
  <c r="O40" i="2"/>
  <c r="Z40" i="2" s="1"/>
  <c r="N40" i="2"/>
  <c r="Y40" i="2" s="1"/>
  <c r="M40" i="2"/>
  <c r="X40" i="2" s="1"/>
  <c r="W39" i="2"/>
  <c r="AH39" i="2" s="1"/>
  <c r="V39" i="2"/>
  <c r="AG39" i="2" s="1"/>
  <c r="U39" i="2"/>
  <c r="AF39" i="2" s="1"/>
  <c r="T39" i="2"/>
  <c r="AE39" i="2" s="1"/>
  <c r="S39" i="2"/>
  <c r="AD39" i="2" s="1"/>
  <c r="R39" i="2"/>
  <c r="AC39" i="2" s="1"/>
  <c r="Q39" i="2"/>
  <c r="AB39" i="2" s="1"/>
  <c r="P39" i="2"/>
  <c r="AA39" i="2" s="1"/>
  <c r="O39" i="2"/>
  <c r="Z39" i="2" s="1"/>
  <c r="N39" i="2"/>
  <c r="Y39" i="2" s="1"/>
  <c r="M39" i="2"/>
  <c r="X39" i="2" s="1"/>
  <c r="W38" i="2"/>
  <c r="AH38" i="2" s="1"/>
  <c r="V38" i="2"/>
  <c r="AG38" i="2" s="1"/>
  <c r="U38" i="2"/>
  <c r="AF38" i="2" s="1"/>
  <c r="T38" i="2"/>
  <c r="AE38" i="2" s="1"/>
  <c r="S38" i="2"/>
  <c r="AD38" i="2" s="1"/>
  <c r="R38" i="2"/>
  <c r="AC38" i="2" s="1"/>
  <c r="Q38" i="2"/>
  <c r="AB38" i="2" s="1"/>
  <c r="P38" i="2"/>
  <c r="AA38" i="2" s="1"/>
  <c r="O38" i="2"/>
  <c r="Z38" i="2" s="1"/>
  <c r="N38" i="2"/>
  <c r="Y38" i="2" s="1"/>
  <c r="M38" i="2"/>
  <c r="X38" i="2" s="1"/>
  <c r="W37" i="2"/>
  <c r="AH37" i="2" s="1"/>
  <c r="V37" i="2"/>
  <c r="AG37" i="2" s="1"/>
  <c r="U37" i="2"/>
  <c r="AF37" i="2" s="1"/>
  <c r="T37" i="2"/>
  <c r="AE37" i="2" s="1"/>
  <c r="S37" i="2"/>
  <c r="AD37" i="2" s="1"/>
  <c r="R37" i="2"/>
  <c r="AC37" i="2" s="1"/>
  <c r="Q37" i="2"/>
  <c r="AB37" i="2" s="1"/>
  <c r="P37" i="2"/>
  <c r="AA37" i="2" s="1"/>
  <c r="O37" i="2"/>
  <c r="Z37" i="2" s="1"/>
  <c r="N37" i="2"/>
  <c r="Y37" i="2" s="1"/>
  <c r="M37" i="2"/>
  <c r="X37" i="2" s="1"/>
  <c r="W36" i="2"/>
  <c r="AH36" i="2" s="1"/>
  <c r="V36" i="2"/>
  <c r="AG36" i="2" s="1"/>
  <c r="U36" i="2"/>
  <c r="AF36" i="2" s="1"/>
  <c r="T36" i="2"/>
  <c r="AE36" i="2" s="1"/>
  <c r="S36" i="2"/>
  <c r="AD36" i="2" s="1"/>
  <c r="R36" i="2"/>
  <c r="AC36" i="2" s="1"/>
  <c r="Q36" i="2"/>
  <c r="AB36" i="2" s="1"/>
  <c r="P36" i="2"/>
  <c r="AA36" i="2" s="1"/>
  <c r="O36" i="2"/>
  <c r="Z36" i="2" s="1"/>
  <c r="N36" i="2"/>
  <c r="Y36" i="2" s="1"/>
  <c r="M36" i="2"/>
  <c r="X36" i="2" s="1"/>
  <c r="W35" i="2"/>
  <c r="AH35" i="2" s="1"/>
  <c r="V35" i="2"/>
  <c r="AG35" i="2" s="1"/>
  <c r="U35" i="2"/>
  <c r="AF35" i="2" s="1"/>
  <c r="T35" i="2"/>
  <c r="AE35" i="2" s="1"/>
  <c r="S35" i="2"/>
  <c r="AD35" i="2" s="1"/>
  <c r="R35" i="2"/>
  <c r="AC35" i="2" s="1"/>
  <c r="Q35" i="2"/>
  <c r="AB35" i="2" s="1"/>
  <c r="P35" i="2"/>
  <c r="AA35" i="2" s="1"/>
  <c r="O35" i="2"/>
  <c r="Z35" i="2" s="1"/>
  <c r="N35" i="2"/>
  <c r="Y35" i="2" s="1"/>
  <c r="M35" i="2"/>
  <c r="X35" i="2" s="1"/>
  <c r="AC34" i="2"/>
  <c r="W34" i="2"/>
  <c r="AH34" i="2" s="1"/>
  <c r="V34" i="2"/>
  <c r="AG34" i="2" s="1"/>
  <c r="U34" i="2"/>
  <c r="AF34" i="2" s="1"/>
  <c r="T34" i="2"/>
  <c r="AE34" i="2" s="1"/>
  <c r="S34" i="2"/>
  <c r="AD34" i="2" s="1"/>
  <c r="R34" i="2"/>
  <c r="Q34" i="2"/>
  <c r="AB34" i="2" s="1"/>
  <c r="P34" i="2"/>
  <c r="AA34" i="2" s="1"/>
  <c r="O34" i="2"/>
  <c r="Z34" i="2" s="1"/>
  <c r="N34" i="2"/>
  <c r="Y34" i="2" s="1"/>
  <c r="M34" i="2"/>
  <c r="X34" i="2" s="1"/>
  <c r="W33" i="2"/>
  <c r="AH33" i="2" s="1"/>
  <c r="V33" i="2"/>
  <c r="AG33" i="2" s="1"/>
  <c r="U33" i="2"/>
  <c r="AF33" i="2" s="1"/>
  <c r="T33" i="2"/>
  <c r="AE33" i="2" s="1"/>
  <c r="S33" i="2"/>
  <c r="AD33" i="2" s="1"/>
  <c r="R33" i="2"/>
  <c r="AC33" i="2" s="1"/>
  <c r="Q33" i="2"/>
  <c r="AB33" i="2" s="1"/>
  <c r="P33" i="2"/>
  <c r="AA33" i="2" s="1"/>
  <c r="O33" i="2"/>
  <c r="Z33" i="2" s="1"/>
  <c r="N33" i="2"/>
  <c r="Y33" i="2" s="1"/>
  <c r="M33" i="2"/>
  <c r="X33" i="2" s="1"/>
  <c r="W32" i="2"/>
  <c r="AH32" i="2" s="1"/>
  <c r="V32" i="2"/>
  <c r="AG32" i="2" s="1"/>
  <c r="U32" i="2"/>
  <c r="AF32" i="2" s="1"/>
  <c r="T32" i="2"/>
  <c r="AE32" i="2" s="1"/>
  <c r="S32" i="2"/>
  <c r="AD32" i="2" s="1"/>
  <c r="R32" i="2"/>
  <c r="AC32" i="2" s="1"/>
  <c r="Q32" i="2"/>
  <c r="AB32" i="2" s="1"/>
  <c r="P32" i="2"/>
  <c r="AA32" i="2" s="1"/>
  <c r="O32" i="2"/>
  <c r="Z32" i="2" s="1"/>
  <c r="N32" i="2"/>
  <c r="Y32" i="2" s="1"/>
  <c r="M32" i="2"/>
  <c r="X32" i="2" s="1"/>
  <c r="Y31" i="2"/>
  <c r="W31" i="2"/>
  <c r="AH31" i="2" s="1"/>
  <c r="V31" i="2"/>
  <c r="AG31" i="2" s="1"/>
  <c r="U31" i="2"/>
  <c r="AF31" i="2" s="1"/>
  <c r="T31" i="2"/>
  <c r="AE31" i="2" s="1"/>
  <c r="S31" i="2"/>
  <c r="AD31" i="2" s="1"/>
  <c r="R31" i="2"/>
  <c r="AC31" i="2" s="1"/>
  <c r="Q31" i="2"/>
  <c r="AB31" i="2" s="1"/>
  <c r="P31" i="2"/>
  <c r="AA31" i="2" s="1"/>
  <c r="O31" i="2"/>
  <c r="Z31" i="2" s="1"/>
  <c r="N31" i="2"/>
  <c r="M31" i="2"/>
  <c r="X31" i="2" s="1"/>
  <c r="W30" i="2"/>
  <c r="AH30" i="2" s="1"/>
  <c r="V30" i="2"/>
  <c r="AG30" i="2" s="1"/>
  <c r="U30" i="2"/>
  <c r="AF30" i="2" s="1"/>
  <c r="T30" i="2"/>
  <c r="AE30" i="2" s="1"/>
  <c r="S30" i="2"/>
  <c r="AD30" i="2" s="1"/>
  <c r="R30" i="2"/>
  <c r="AC30" i="2" s="1"/>
  <c r="Q30" i="2"/>
  <c r="AB30" i="2" s="1"/>
  <c r="P30" i="2"/>
  <c r="AA30" i="2" s="1"/>
  <c r="O30" i="2"/>
  <c r="Z30" i="2" s="1"/>
  <c r="N30" i="2"/>
  <c r="Y30" i="2" s="1"/>
  <c r="M30" i="2"/>
  <c r="X30" i="2" s="1"/>
  <c r="W29" i="2"/>
  <c r="AH29" i="2" s="1"/>
  <c r="V29" i="2"/>
  <c r="AG29" i="2" s="1"/>
  <c r="U29" i="2"/>
  <c r="AF29" i="2" s="1"/>
  <c r="T29" i="2"/>
  <c r="AE29" i="2" s="1"/>
  <c r="S29" i="2"/>
  <c r="AD29" i="2" s="1"/>
  <c r="R29" i="2"/>
  <c r="AC29" i="2" s="1"/>
  <c r="Q29" i="2"/>
  <c r="AB29" i="2" s="1"/>
  <c r="P29" i="2"/>
  <c r="AA29" i="2" s="1"/>
  <c r="O29" i="2"/>
  <c r="Z29" i="2" s="1"/>
  <c r="N29" i="2"/>
  <c r="Y29" i="2" s="1"/>
  <c r="M29" i="2"/>
  <c r="X29" i="2" s="1"/>
  <c r="W28" i="2"/>
  <c r="AH28" i="2" s="1"/>
  <c r="V28" i="2"/>
  <c r="AG28" i="2" s="1"/>
  <c r="U28" i="2"/>
  <c r="AF28" i="2" s="1"/>
  <c r="T28" i="2"/>
  <c r="AE28" i="2" s="1"/>
  <c r="S28" i="2"/>
  <c r="AD28" i="2" s="1"/>
  <c r="R28" i="2"/>
  <c r="AC28" i="2" s="1"/>
  <c r="Q28" i="2"/>
  <c r="AB28" i="2" s="1"/>
  <c r="P28" i="2"/>
  <c r="AA28" i="2" s="1"/>
  <c r="O28" i="2"/>
  <c r="Z28" i="2" s="1"/>
  <c r="N28" i="2"/>
  <c r="Y28" i="2" s="1"/>
  <c r="M28" i="2"/>
  <c r="X28" i="2" s="1"/>
  <c r="AF27" i="2"/>
  <c r="AE27" i="2"/>
  <c r="W27" i="2"/>
  <c r="AH27" i="2" s="1"/>
  <c r="V27" i="2"/>
  <c r="AG27" i="2" s="1"/>
  <c r="U27" i="2"/>
  <c r="T27" i="2"/>
  <c r="S27" i="2"/>
  <c r="AD27" i="2" s="1"/>
  <c r="R27" i="2"/>
  <c r="AC27" i="2" s="1"/>
  <c r="Q27" i="2"/>
  <c r="AB27" i="2" s="1"/>
  <c r="P27" i="2"/>
  <c r="AA27" i="2" s="1"/>
  <c r="O27" i="2"/>
  <c r="Z27" i="2" s="1"/>
  <c r="N27" i="2"/>
  <c r="Y27" i="2" s="1"/>
  <c r="M27" i="2"/>
  <c r="X27" i="2" s="1"/>
  <c r="W26" i="2"/>
  <c r="AH26" i="2" s="1"/>
  <c r="V26" i="2"/>
  <c r="AG26" i="2" s="1"/>
  <c r="U26" i="2"/>
  <c r="AF26" i="2" s="1"/>
  <c r="T26" i="2"/>
  <c r="AE26" i="2" s="1"/>
  <c r="S26" i="2"/>
  <c r="AD26" i="2" s="1"/>
  <c r="R26" i="2"/>
  <c r="AC26" i="2" s="1"/>
  <c r="Q26" i="2"/>
  <c r="AB26" i="2" s="1"/>
  <c r="P26" i="2"/>
  <c r="AA26" i="2" s="1"/>
  <c r="O26" i="2"/>
  <c r="Z26" i="2" s="1"/>
  <c r="N26" i="2"/>
  <c r="Y26" i="2" s="1"/>
  <c r="M26" i="2"/>
  <c r="X26" i="2" s="1"/>
  <c r="W25" i="2"/>
  <c r="AH25" i="2" s="1"/>
  <c r="V25" i="2"/>
  <c r="AG25" i="2" s="1"/>
  <c r="U25" i="2"/>
  <c r="AF25" i="2" s="1"/>
  <c r="T25" i="2"/>
  <c r="AE25" i="2" s="1"/>
  <c r="S25" i="2"/>
  <c r="AD25" i="2" s="1"/>
  <c r="R25" i="2"/>
  <c r="AC25" i="2" s="1"/>
  <c r="Q25" i="2"/>
  <c r="AB25" i="2" s="1"/>
  <c r="P25" i="2"/>
  <c r="AA25" i="2" s="1"/>
  <c r="O25" i="2"/>
  <c r="Z25" i="2" s="1"/>
  <c r="N25" i="2"/>
  <c r="Y25" i="2" s="1"/>
  <c r="M25" i="2"/>
  <c r="X25" i="2" s="1"/>
  <c r="W24" i="2"/>
  <c r="AH24" i="2" s="1"/>
  <c r="V24" i="2"/>
  <c r="AG24" i="2" s="1"/>
  <c r="U24" i="2"/>
  <c r="AF24" i="2" s="1"/>
  <c r="T24" i="2"/>
  <c r="AE24" i="2" s="1"/>
  <c r="S24" i="2"/>
  <c r="AD24" i="2" s="1"/>
  <c r="R24" i="2"/>
  <c r="AC24" i="2" s="1"/>
  <c r="Q24" i="2"/>
  <c r="AB24" i="2" s="1"/>
  <c r="P24" i="2"/>
  <c r="AA24" i="2" s="1"/>
  <c r="O24" i="2"/>
  <c r="Z24" i="2" s="1"/>
  <c r="N24" i="2"/>
  <c r="Y24" i="2" s="1"/>
  <c r="M24" i="2"/>
  <c r="X24" i="2" s="1"/>
  <c r="W23" i="2"/>
  <c r="AH23" i="2" s="1"/>
  <c r="V23" i="2"/>
  <c r="AG23" i="2" s="1"/>
  <c r="U23" i="2"/>
  <c r="AF23" i="2" s="1"/>
  <c r="T23" i="2"/>
  <c r="AE23" i="2" s="1"/>
  <c r="S23" i="2"/>
  <c r="AD23" i="2" s="1"/>
  <c r="R23" i="2"/>
  <c r="AC23" i="2" s="1"/>
  <c r="Q23" i="2"/>
  <c r="AB23" i="2" s="1"/>
  <c r="P23" i="2"/>
  <c r="AA23" i="2" s="1"/>
  <c r="O23" i="2"/>
  <c r="Z23" i="2" s="1"/>
  <c r="N23" i="2"/>
  <c r="Y23" i="2" s="1"/>
  <c r="M23" i="2"/>
  <c r="X23" i="2" s="1"/>
  <c r="AC22" i="2"/>
  <c r="W22" i="2"/>
  <c r="AH22" i="2" s="1"/>
  <c r="V22" i="2"/>
  <c r="AG22" i="2" s="1"/>
  <c r="U22" i="2"/>
  <c r="AF22" i="2" s="1"/>
  <c r="T22" i="2"/>
  <c r="AE22" i="2" s="1"/>
  <c r="S22" i="2"/>
  <c r="AD22" i="2" s="1"/>
  <c r="R22" i="2"/>
  <c r="Q22" i="2"/>
  <c r="AB22" i="2" s="1"/>
  <c r="P22" i="2"/>
  <c r="AA22" i="2" s="1"/>
  <c r="O22" i="2"/>
  <c r="Z22" i="2" s="1"/>
  <c r="N22" i="2"/>
  <c r="Y22" i="2" s="1"/>
  <c r="M22" i="2"/>
  <c r="X22" i="2" s="1"/>
  <c r="W21" i="2"/>
  <c r="AH21" i="2" s="1"/>
  <c r="V21" i="2"/>
  <c r="AG21" i="2" s="1"/>
  <c r="U21" i="2"/>
  <c r="AF21" i="2" s="1"/>
  <c r="T21" i="2"/>
  <c r="AE21" i="2" s="1"/>
  <c r="S21" i="2"/>
  <c r="AD21" i="2" s="1"/>
  <c r="R21" i="2"/>
  <c r="AC21" i="2" s="1"/>
  <c r="Q21" i="2"/>
  <c r="AB21" i="2" s="1"/>
  <c r="P21" i="2"/>
  <c r="AA21" i="2" s="1"/>
  <c r="O21" i="2"/>
  <c r="Z21" i="2" s="1"/>
  <c r="N21" i="2"/>
  <c r="Y21" i="2" s="1"/>
  <c r="M21" i="2"/>
  <c r="X21" i="2" s="1"/>
  <c r="W20" i="2"/>
  <c r="AH20" i="2" s="1"/>
  <c r="V20" i="2"/>
  <c r="AG20" i="2" s="1"/>
  <c r="U20" i="2"/>
  <c r="AF20" i="2" s="1"/>
  <c r="T20" i="2"/>
  <c r="AE20" i="2" s="1"/>
  <c r="S20" i="2"/>
  <c r="AD20" i="2" s="1"/>
  <c r="R20" i="2"/>
  <c r="AC20" i="2" s="1"/>
  <c r="Q20" i="2"/>
  <c r="AB20" i="2" s="1"/>
  <c r="P20" i="2"/>
  <c r="AA20" i="2" s="1"/>
  <c r="O20" i="2"/>
  <c r="Z20" i="2" s="1"/>
  <c r="N20" i="2"/>
  <c r="Y20" i="2" s="1"/>
  <c r="M20" i="2"/>
  <c r="X20" i="2" s="1"/>
  <c r="W19" i="2"/>
  <c r="AH19" i="2" s="1"/>
  <c r="V19" i="2"/>
  <c r="AG19" i="2" s="1"/>
  <c r="U19" i="2"/>
  <c r="AF19" i="2" s="1"/>
  <c r="T19" i="2"/>
  <c r="AE19" i="2" s="1"/>
  <c r="S19" i="2"/>
  <c r="AD19" i="2" s="1"/>
  <c r="R19" i="2"/>
  <c r="AC19" i="2" s="1"/>
  <c r="Q19" i="2"/>
  <c r="AB19" i="2" s="1"/>
  <c r="P19" i="2"/>
  <c r="AA19" i="2" s="1"/>
  <c r="O19" i="2"/>
  <c r="Z19" i="2" s="1"/>
  <c r="N19" i="2"/>
  <c r="Y19" i="2" s="1"/>
  <c r="M19" i="2"/>
  <c r="X19" i="2" s="1"/>
  <c r="W18" i="2"/>
  <c r="AH18" i="2" s="1"/>
  <c r="V18" i="2"/>
  <c r="AG18" i="2" s="1"/>
  <c r="U18" i="2"/>
  <c r="AF18" i="2" s="1"/>
  <c r="T18" i="2"/>
  <c r="AE18" i="2" s="1"/>
  <c r="S18" i="2"/>
  <c r="AD18" i="2" s="1"/>
  <c r="R18" i="2"/>
  <c r="AC18" i="2" s="1"/>
  <c r="Q18" i="2"/>
  <c r="AB18" i="2" s="1"/>
  <c r="P18" i="2"/>
  <c r="AA18" i="2" s="1"/>
  <c r="O18" i="2"/>
  <c r="Z18" i="2" s="1"/>
  <c r="N18" i="2"/>
  <c r="Y18" i="2" s="1"/>
  <c r="M18" i="2"/>
  <c r="X18" i="2" s="1"/>
  <c r="W17" i="2"/>
  <c r="AH17" i="2" s="1"/>
  <c r="V17" i="2"/>
  <c r="AG17" i="2" s="1"/>
  <c r="U17" i="2"/>
  <c r="AF17" i="2" s="1"/>
  <c r="T17" i="2"/>
  <c r="AE17" i="2" s="1"/>
  <c r="S17" i="2"/>
  <c r="AD17" i="2" s="1"/>
  <c r="R17" i="2"/>
  <c r="AC17" i="2" s="1"/>
  <c r="Q17" i="2"/>
  <c r="AB17" i="2" s="1"/>
  <c r="P17" i="2"/>
  <c r="AA17" i="2" s="1"/>
  <c r="O17" i="2"/>
  <c r="Z17" i="2" s="1"/>
  <c r="N17" i="2"/>
  <c r="Y17" i="2" s="1"/>
  <c r="M17" i="2"/>
  <c r="X17" i="2" s="1"/>
  <c r="W16" i="2"/>
  <c r="AH16" i="2" s="1"/>
  <c r="V16" i="2"/>
  <c r="AG16" i="2" s="1"/>
  <c r="U16" i="2"/>
  <c r="AF16" i="2" s="1"/>
  <c r="T16" i="2"/>
  <c r="AE16" i="2" s="1"/>
  <c r="S16" i="2"/>
  <c r="AD16" i="2" s="1"/>
  <c r="R16" i="2"/>
  <c r="AC16" i="2" s="1"/>
  <c r="Q16" i="2"/>
  <c r="AB16" i="2" s="1"/>
  <c r="P16" i="2"/>
  <c r="AA16" i="2" s="1"/>
  <c r="O16" i="2"/>
  <c r="Z16" i="2" s="1"/>
  <c r="N16" i="2"/>
  <c r="Y16" i="2" s="1"/>
  <c r="M16" i="2"/>
  <c r="X16" i="2" s="1"/>
  <c r="W15" i="2"/>
  <c r="AH15" i="2" s="1"/>
  <c r="V15" i="2"/>
  <c r="AG15" i="2" s="1"/>
  <c r="U15" i="2"/>
  <c r="AF15" i="2" s="1"/>
  <c r="T15" i="2"/>
  <c r="AE15" i="2" s="1"/>
  <c r="S15" i="2"/>
  <c r="AD15" i="2" s="1"/>
  <c r="R15" i="2"/>
  <c r="AC15" i="2" s="1"/>
  <c r="Q15" i="2"/>
  <c r="AB15" i="2" s="1"/>
  <c r="P15" i="2"/>
  <c r="AA15" i="2" s="1"/>
  <c r="O15" i="2"/>
  <c r="Z15" i="2" s="1"/>
  <c r="N15" i="2"/>
  <c r="Y15" i="2" s="1"/>
  <c r="M15" i="2"/>
  <c r="X15" i="2" s="1"/>
  <c r="W14" i="2"/>
  <c r="AH14" i="2" s="1"/>
  <c r="V14" i="2"/>
  <c r="AG14" i="2" s="1"/>
  <c r="U14" i="2"/>
  <c r="AF14" i="2" s="1"/>
  <c r="T14" i="2"/>
  <c r="AE14" i="2" s="1"/>
  <c r="S14" i="2"/>
  <c r="AD14" i="2" s="1"/>
  <c r="R14" i="2"/>
  <c r="AC14" i="2" s="1"/>
  <c r="Q14" i="2"/>
  <c r="AB14" i="2" s="1"/>
  <c r="P14" i="2"/>
  <c r="AA14" i="2" s="1"/>
  <c r="O14" i="2"/>
  <c r="Z14" i="2" s="1"/>
  <c r="N14" i="2"/>
  <c r="Y14" i="2" s="1"/>
  <c r="M14" i="2"/>
  <c r="X14" i="2" s="1"/>
  <c r="W13" i="2"/>
  <c r="AH13" i="2" s="1"/>
  <c r="V13" i="2"/>
  <c r="AG13" i="2" s="1"/>
  <c r="U13" i="2"/>
  <c r="AF13" i="2" s="1"/>
  <c r="T13" i="2"/>
  <c r="AE13" i="2" s="1"/>
  <c r="S13" i="2"/>
  <c r="AD13" i="2" s="1"/>
  <c r="R13" i="2"/>
  <c r="AC13" i="2" s="1"/>
  <c r="Q13" i="2"/>
  <c r="AB13" i="2" s="1"/>
  <c r="P13" i="2"/>
  <c r="AA13" i="2" s="1"/>
  <c r="O13" i="2"/>
  <c r="Z13" i="2" s="1"/>
  <c r="N13" i="2"/>
  <c r="Y13" i="2" s="1"/>
  <c r="M13" i="2"/>
  <c r="X13" i="2" s="1"/>
  <c r="W12" i="2"/>
  <c r="AH12" i="2" s="1"/>
  <c r="V12" i="2"/>
  <c r="AG12" i="2" s="1"/>
  <c r="U12" i="2"/>
  <c r="AF12" i="2" s="1"/>
  <c r="T12" i="2"/>
  <c r="AE12" i="2" s="1"/>
  <c r="S12" i="2"/>
  <c r="AD12" i="2" s="1"/>
  <c r="R12" i="2"/>
  <c r="AC12" i="2" s="1"/>
  <c r="Q12" i="2"/>
  <c r="AB12" i="2" s="1"/>
  <c r="P12" i="2"/>
  <c r="AA12" i="2" s="1"/>
  <c r="O12" i="2"/>
  <c r="Z12" i="2" s="1"/>
  <c r="N12" i="2"/>
  <c r="Y12" i="2" s="1"/>
  <c r="M12" i="2"/>
  <c r="X12" i="2" s="1"/>
  <c r="W11" i="2"/>
  <c r="AH11" i="2" s="1"/>
  <c r="V11" i="2"/>
  <c r="AG11" i="2" s="1"/>
  <c r="U11" i="2"/>
  <c r="AF11" i="2" s="1"/>
  <c r="T11" i="2"/>
  <c r="AE11" i="2" s="1"/>
  <c r="S11" i="2"/>
  <c r="AD11" i="2" s="1"/>
  <c r="R11" i="2"/>
  <c r="AC11" i="2" s="1"/>
  <c r="Q11" i="2"/>
  <c r="AB11" i="2" s="1"/>
  <c r="P11" i="2"/>
  <c r="AA11" i="2" s="1"/>
  <c r="O11" i="2"/>
  <c r="Z11" i="2" s="1"/>
  <c r="N11" i="2"/>
  <c r="Y11" i="2" s="1"/>
  <c r="M11" i="2"/>
  <c r="X11" i="2" s="1"/>
  <c r="W10" i="2"/>
  <c r="AH10" i="2" s="1"/>
  <c r="V10" i="2"/>
  <c r="AG10" i="2" s="1"/>
  <c r="U10" i="2"/>
  <c r="AF10" i="2" s="1"/>
  <c r="T10" i="2"/>
  <c r="AE10" i="2" s="1"/>
  <c r="S10" i="2"/>
  <c r="AD10" i="2" s="1"/>
  <c r="R10" i="2"/>
  <c r="AC10" i="2" s="1"/>
  <c r="Q10" i="2"/>
  <c r="AB10" i="2" s="1"/>
  <c r="P10" i="2"/>
  <c r="AA10" i="2" s="1"/>
  <c r="O10" i="2"/>
  <c r="Z10" i="2" s="1"/>
  <c r="N10" i="2"/>
  <c r="Y10" i="2" s="1"/>
  <c r="M10" i="2"/>
  <c r="X10" i="2" s="1"/>
  <c r="W9" i="2"/>
  <c r="AH9" i="2" s="1"/>
  <c r="V9" i="2"/>
  <c r="AG9" i="2" s="1"/>
  <c r="U9" i="2"/>
  <c r="AF9" i="2" s="1"/>
  <c r="T9" i="2"/>
  <c r="AE9" i="2" s="1"/>
  <c r="S9" i="2"/>
  <c r="AD9" i="2" s="1"/>
  <c r="R9" i="2"/>
  <c r="AC9" i="2" s="1"/>
  <c r="Q9" i="2"/>
  <c r="AB9" i="2" s="1"/>
  <c r="P9" i="2"/>
  <c r="AA9" i="2" s="1"/>
  <c r="O9" i="2"/>
  <c r="Z9" i="2" s="1"/>
  <c r="N9" i="2"/>
  <c r="Y9" i="2" s="1"/>
  <c r="M9" i="2"/>
  <c r="X9" i="2" s="1"/>
  <c r="W8" i="2"/>
  <c r="AH8" i="2" s="1"/>
  <c r="V8" i="2"/>
  <c r="AG8" i="2" s="1"/>
  <c r="U8" i="2"/>
  <c r="AF8" i="2" s="1"/>
  <c r="T8" i="2"/>
  <c r="AE8" i="2" s="1"/>
  <c r="S8" i="2"/>
  <c r="AD8" i="2" s="1"/>
  <c r="R8" i="2"/>
  <c r="AC8" i="2" s="1"/>
  <c r="Q8" i="2"/>
  <c r="AB8" i="2" s="1"/>
  <c r="P8" i="2"/>
  <c r="AA8" i="2" s="1"/>
  <c r="O8" i="2"/>
  <c r="Z8" i="2" s="1"/>
  <c r="N8" i="2"/>
  <c r="Y8" i="2" s="1"/>
  <c r="M8" i="2"/>
  <c r="X8" i="2" s="1"/>
  <c r="W7" i="2"/>
  <c r="AH7" i="2" s="1"/>
  <c r="V7" i="2"/>
  <c r="AG7" i="2" s="1"/>
  <c r="U7" i="2"/>
  <c r="AF7" i="2" s="1"/>
  <c r="T7" i="2"/>
  <c r="AE7" i="2" s="1"/>
  <c r="S7" i="2"/>
  <c r="AD7" i="2" s="1"/>
  <c r="R7" i="2"/>
  <c r="AC7" i="2" s="1"/>
  <c r="Q7" i="2"/>
  <c r="AB7" i="2" s="1"/>
  <c r="P7" i="2"/>
  <c r="AA7" i="2" s="1"/>
  <c r="O7" i="2"/>
  <c r="Z7" i="2" s="1"/>
  <c r="N7" i="2"/>
  <c r="Y7" i="2" s="1"/>
  <c r="M7" i="2"/>
  <c r="X7" i="2" s="1"/>
  <c r="W6" i="2"/>
  <c r="AH6" i="2" s="1"/>
  <c r="V6" i="2"/>
  <c r="AG6" i="2" s="1"/>
  <c r="U6" i="2"/>
  <c r="AF6" i="2" s="1"/>
  <c r="T6" i="2"/>
  <c r="AE6" i="2" s="1"/>
  <c r="S6" i="2"/>
  <c r="AD6" i="2" s="1"/>
  <c r="R6" i="2"/>
  <c r="AC6" i="2" s="1"/>
  <c r="Q6" i="2"/>
  <c r="AB6" i="2" s="1"/>
  <c r="P6" i="2"/>
  <c r="AA6" i="2" s="1"/>
  <c r="O6" i="2"/>
  <c r="Z6" i="2" s="1"/>
  <c r="N6" i="2"/>
  <c r="Y6" i="2" s="1"/>
  <c r="M6" i="2"/>
  <c r="X6" i="2" s="1"/>
  <c r="W5" i="2"/>
  <c r="AH5" i="2" s="1"/>
  <c r="V5" i="2"/>
  <c r="AG5" i="2" s="1"/>
  <c r="U5" i="2"/>
  <c r="AF5" i="2" s="1"/>
  <c r="T5" i="2"/>
  <c r="AE5" i="2" s="1"/>
  <c r="S5" i="2"/>
  <c r="AD5" i="2" s="1"/>
  <c r="R5" i="2"/>
  <c r="AC5" i="2" s="1"/>
  <c r="Q5" i="2"/>
  <c r="AB5" i="2" s="1"/>
  <c r="P5" i="2"/>
  <c r="AA5" i="2" s="1"/>
  <c r="O5" i="2"/>
  <c r="Z5" i="2" s="1"/>
  <c r="N5" i="2"/>
  <c r="Y5" i="2" s="1"/>
  <c r="M5" i="2"/>
  <c r="X5" i="2" s="1"/>
  <c r="W4" i="2"/>
  <c r="AH4" i="2" s="1"/>
  <c r="V4" i="2"/>
  <c r="AG4" i="2" s="1"/>
  <c r="U4" i="2"/>
  <c r="AF4" i="2" s="1"/>
  <c r="T4" i="2"/>
  <c r="AE4" i="2" s="1"/>
  <c r="S4" i="2"/>
  <c r="AD4" i="2" s="1"/>
  <c r="R4" i="2"/>
  <c r="AC4" i="2" s="1"/>
  <c r="Q4" i="2"/>
  <c r="AB4" i="2" s="1"/>
  <c r="P4" i="2"/>
  <c r="AA4" i="2" s="1"/>
  <c r="O4" i="2"/>
  <c r="Z4" i="2" s="1"/>
  <c r="N4" i="2"/>
  <c r="Y4" i="2" s="1"/>
  <c r="M4" i="2"/>
  <c r="X4" i="2" s="1"/>
</calcChain>
</file>

<file path=xl/sharedStrings.xml><?xml version="1.0" encoding="utf-8"?>
<sst xmlns="http://schemas.openxmlformats.org/spreadsheetml/2006/main" count="2033" uniqueCount="621">
  <si>
    <t>Parameters statistical tests 1 &amp; 2</t>
  </si>
  <si>
    <t>Research hypothesis</t>
  </si>
  <si>
    <t>Dependent variant</t>
  </si>
  <si>
    <t>Independent variant</t>
  </si>
  <si>
    <t>State</t>
  </si>
  <si>
    <t>Null hypothesis</t>
  </si>
  <si>
    <t>Alternative hypothesis</t>
  </si>
  <si>
    <t>One-tailed or two-tailed test</t>
  </si>
  <si>
    <t>It's a one-tailed test, as I'm trying to prove the difference in one direction.</t>
  </si>
  <si>
    <t>alpha</t>
  </si>
  <si>
    <t>p-value vs alpha</t>
  </si>
  <si>
    <t>p &lt; α</t>
  </si>
  <si>
    <t xml:space="preserve">Research hypothesis </t>
  </si>
  <si>
    <t>Total Population</t>
  </si>
  <si>
    <t>p &gt; α</t>
  </si>
  <si>
    <t>INFLUENZA DEATHS</t>
  </si>
  <si>
    <t>CENSUS POPULATION</t>
  </si>
  <si>
    <t>NORMALIZATION</t>
  </si>
  <si>
    <t xml:space="preserve"> </t>
  </si>
  <si>
    <t>State/Year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</si>
  <si>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</si>
  <si>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</si>
  <si>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</si>
  <si>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</si>
  <si>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</si>
  <si>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</si>
  <si>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</si>
  <si>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</si>
  <si>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</si>
  <si>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</si>
  <si>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Grand Total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</si>
  <si>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</si>
  <si>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</si>
  <si>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</si>
  <si>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</si>
  <si>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</si>
  <si>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</si>
  <si>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</si>
  <si>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</si>
  <si>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</si>
  <si>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Total population</t>
  </si>
  <si>
    <t xml:space="preserve"> Under 5 years</t>
  </si>
  <si>
    <t xml:space="preserve"> 5 - 14 years</t>
  </si>
  <si>
    <t xml:space="preserve"> 15 - 24 years</t>
  </si>
  <si>
    <t xml:space="preserve"> 25 - 34 years</t>
  </si>
  <si>
    <t xml:space="preserve"> 35 - 44 years</t>
  </si>
  <si>
    <t xml:space="preserve"> 45 - 54 years</t>
  </si>
  <si>
    <t xml:space="preserve"> 55 - 64 years</t>
  </si>
  <si>
    <t xml:space="preserve"> 65 - 74 years</t>
  </si>
  <si>
    <t xml:space="preserve"> 75 - 84 years</t>
  </si>
  <si>
    <t xml:space="preserve"> Total population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</si>
  <si>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</si>
  <si>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</si>
  <si>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</si>
  <si>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</si>
  <si>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</si>
  <si>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</si>
  <si>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</si>
  <si>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</si>
  <si>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</si>
  <si>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</si>
  <si>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</si>
  <si>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</si>
  <si>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</si>
  <si>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</si>
  <si>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</si>
  <si>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</si>
  <si>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</si>
  <si>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</si>
  <si>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</si>
  <si>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</si>
  <si>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</si>
  <si>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</si>
  <si>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</si>
  <si>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</si>
  <si>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</si>
  <si>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</si>
  <si>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</si>
  <si>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</si>
  <si>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</si>
  <si>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</si>
  <si>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</si>
  <si>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</si>
  <si>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</si>
  <si>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</si>
  <si>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</si>
  <si>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</si>
  <si>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</si>
  <si>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</si>
  <si>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</si>
  <si>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</si>
  <si>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</si>
  <si>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</si>
  <si>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</si>
  <si>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</si>
  <si>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</si>
  <si>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</si>
  <si>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</si>
  <si>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</si>
  <si>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</si>
  <si>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</si>
  <si>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</si>
  <si>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</si>
  <si>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</si>
  <si>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</si>
  <si>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</si>
  <si>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</si>
  <si>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</si>
  <si>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</si>
  <si>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</si>
  <si>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</si>
  <si>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</si>
  <si>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</si>
  <si>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</si>
  <si>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</si>
  <si>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</si>
  <si>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</si>
  <si>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</si>
  <si>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</si>
  <si>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</si>
  <si>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</si>
  <si>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</si>
  <si>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</si>
  <si>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</si>
  <si>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</si>
  <si>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</si>
  <si>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</si>
  <si>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</si>
  <si>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</si>
  <si>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</si>
  <si>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</si>
  <si>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</si>
  <si>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</si>
  <si>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</si>
  <si>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</si>
  <si>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</si>
  <si>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</si>
  <si>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</si>
  <si>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</si>
  <si>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</si>
  <si>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</si>
  <si>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</si>
  <si>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</si>
  <si>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</si>
  <si>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</si>
  <si>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</si>
  <si>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</si>
  <si>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</si>
  <si>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</si>
  <si>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</si>
  <si>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</si>
  <si>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</si>
  <si>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</si>
  <si>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</si>
  <si>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</si>
  <si>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</si>
  <si>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</si>
  <si>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</si>
  <si>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</si>
  <si>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</si>
  <si>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</si>
  <si>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</si>
  <si>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</si>
  <si>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</si>
  <si>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</si>
  <si>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</si>
  <si>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</si>
  <si>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</si>
  <si>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</si>
  <si>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</si>
  <si>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</si>
  <si>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</si>
  <si>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</si>
  <si>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</si>
  <si>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</si>
  <si>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</si>
  <si>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</si>
  <si>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</si>
  <si>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</si>
  <si>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</si>
  <si>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</si>
  <si>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</si>
  <si>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</si>
  <si>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</si>
  <si>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</si>
  <si>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</si>
  <si>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</si>
  <si>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</si>
  <si>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</si>
  <si>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</si>
  <si>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</si>
  <si>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</si>
  <si>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</si>
  <si>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</si>
  <si>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</si>
  <si>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</si>
  <si>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</si>
  <si>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</si>
  <si>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</si>
  <si>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</si>
  <si>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</si>
  <si>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</si>
  <si>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</si>
  <si>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</si>
  <si>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</si>
  <si>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</si>
  <si>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</si>
  <si>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</si>
  <si>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</si>
  <si>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</si>
  <si>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</si>
  <si>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</si>
  <si>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</si>
  <si>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</si>
  <si>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</si>
  <si>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</si>
  <si>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</si>
  <si>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</si>
  <si>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</si>
  <si>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</si>
  <si>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</si>
  <si>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</si>
  <si>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</si>
  <si>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</si>
  <si>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</si>
  <si>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</si>
  <si>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</si>
  <si>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</si>
  <si>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</si>
  <si>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</si>
  <si>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</si>
  <si>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</si>
  <si>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</si>
  <si>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</si>
  <si>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</si>
  <si>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</si>
  <si>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</si>
  <si>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</si>
  <si>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</si>
  <si>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</si>
  <si>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</si>
  <si>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</si>
  <si>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</si>
  <si>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</si>
  <si>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</si>
  <si>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</si>
  <si>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</si>
  <si>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</si>
  <si>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</si>
  <si>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</si>
  <si>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</si>
  <si>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</si>
  <si>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</si>
  <si>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</si>
  <si>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</si>
  <si>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</si>
  <si>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</si>
  <si>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</si>
  <si>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</si>
  <si>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</si>
  <si>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</si>
  <si>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</si>
  <si>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</si>
  <si>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</si>
  <si>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</si>
  <si>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</si>
  <si>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</si>
  <si>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</si>
  <si>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</si>
  <si>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</si>
  <si>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</si>
  <si>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</si>
  <si>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</si>
  <si>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</si>
  <si>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</si>
  <si>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</si>
  <si>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</si>
  <si>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</si>
  <si>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</si>
  <si>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</si>
  <si>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</si>
  <si>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</si>
  <si>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</si>
  <si>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</si>
  <si>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</si>
  <si>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</si>
  <si>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</si>
  <si>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</si>
  <si>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</si>
  <si>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</si>
  <si>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</si>
  <si>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</si>
  <si>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</si>
  <si>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</si>
  <si>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</si>
  <si>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</si>
  <si>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</si>
  <si>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</si>
  <si>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</si>
  <si>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</si>
  <si>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</si>
  <si>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</si>
  <si>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</si>
  <si>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</si>
  <si>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</si>
  <si>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</si>
  <si>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</si>
  <si>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</si>
  <si>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</si>
  <si>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</si>
  <si>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</si>
  <si>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</si>
  <si>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</si>
  <si>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</si>
  <si>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</si>
  <si>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</si>
  <si>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</si>
  <si>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</si>
  <si>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</si>
  <si>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</si>
  <si>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</si>
  <si>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</si>
  <si>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</si>
  <si>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</si>
  <si>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</si>
  <si>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</si>
  <si>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</si>
  <si>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</si>
  <si>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</si>
  <si>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</si>
  <si>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</si>
  <si>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</si>
  <si>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</si>
  <si>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</si>
  <si>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</si>
  <si>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</si>
  <si>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</si>
  <si>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</si>
  <si>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</si>
  <si>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</si>
  <si>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</si>
  <si>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</si>
  <si>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</si>
  <si>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</si>
  <si>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</si>
  <si>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</si>
  <si>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</si>
  <si>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</si>
  <si>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</si>
  <si>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</si>
  <si>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</si>
  <si>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</si>
  <si>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</si>
  <si>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</si>
  <si>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</si>
  <si>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</si>
  <si>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</si>
  <si>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</si>
  <si>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</si>
  <si>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</si>
  <si>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</si>
  <si>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</si>
  <si>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</si>
  <si>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</si>
  <si>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</si>
  <si>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</si>
  <si>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</si>
  <si>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</si>
  <si>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</si>
  <si>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</si>
  <si>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</si>
  <si>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</si>
  <si>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</si>
  <si>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</si>
  <si>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</si>
  <si>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</si>
  <si>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</si>
  <si>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</si>
  <si>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</si>
  <si>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</si>
  <si>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</si>
  <si>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</si>
  <si>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</si>
  <si>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</si>
  <si>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</si>
  <si>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</si>
  <si>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</si>
  <si>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</si>
  <si>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</si>
  <si>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</si>
  <si>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</si>
  <si>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</si>
  <si>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</si>
  <si>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</si>
  <si>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</si>
  <si>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</si>
  <si>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</si>
  <si>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</si>
  <si>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</si>
  <si>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</si>
  <si>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</si>
  <si>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</si>
  <si>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</si>
  <si>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</si>
  <si>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</si>
  <si>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</si>
  <si>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</si>
  <si>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</si>
  <si>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</si>
  <si>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</si>
  <si>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</si>
  <si>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</si>
  <si>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</si>
  <si>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</si>
  <si>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</si>
  <si>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</si>
  <si>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</si>
  <si>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</si>
  <si>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</si>
  <si>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</si>
  <si>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</si>
  <si>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</si>
  <si>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</si>
  <si>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</si>
  <si>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</si>
  <si>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</si>
  <si>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</si>
  <si>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</si>
  <si>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</si>
  <si>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</si>
  <si>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</si>
  <si>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</si>
  <si>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</si>
  <si>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</si>
  <si>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</si>
  <si>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</si>
  <si>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</si>
  <si>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</si>
  <si>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</si>
  <si>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</si>
  <si>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</si>
  <si>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</si>
  <si>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</si>
  <si>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</si>
  <si>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</si>
  <si>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</si>
  <si>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</si>
  <si>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</si>
  <si>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</si>
  <si>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</si>
  <si>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</si>
  <si>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</si>
  <si>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</si>
  <si>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</si>
  <si>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</si>
  <si>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</si>
  <si>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</si>
  <si>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</si>
  <si>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</si>
  <si>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</si>
  <si>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</si>
  <si>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</si>
  <si>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</si>
  <si>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</si>
  <si>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</si>
  <si>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</si>
  <si>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</si>
  <si>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</si>
  <si>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</si>
  <si>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</si>
  <si>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</si>
  <si>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</si>
  <si>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</si>
  <si>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</si>
  <si>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</si>
  <si>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</si>
  <si>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</si>
  <si>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</si>
  <si>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</si>
  <si>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</si>
  <si>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</si>
  <si>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</si>
  <si>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</si>
  <si>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</si>
  <si>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</si>
  <si>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</si>
  <si>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</si>
  <si>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</si>
  <si>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</si>
  <si>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</si>
  <si>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</si>
  <si>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</si>
  <si>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</si>
  <si>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</si>
  <si>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</si>
  <si>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</si>
  <si>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</si>
  <si>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</si>
  <si>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</si>
  <si>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</si>
  <si>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</si>
  <si>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</si>
  <si>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</si>
  <si>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</si>
  <si>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</si>
  <si>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</si>
  <si>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</si>
  <si>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</si>
  <si>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</si>
  <si>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</si>
  <si>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The most populated states have the higher vulnerable people</t>
  </si>
  <si>
    <t>POPULATION DATA</t>
  </si>
  <si>
    <t>% of Influenza Deaths per Population (Normalization)</t>
  </si>
  <si>
    <t>65+ Total population</t>
  </si>
  <si>
    <t>65+ Total Deaths</t>
  </si>
  <si>
    <t>0-64 yrs Total Population</t>
  </si>
  <si>
    <t>0-64 yrs Total Deaths</t>
  </si>
  <si>
    <t>Total Population 65 + rate</t>
  </si>
  <si>
    <t>0-64 yrs Total Population rate</t>
  </si>
  <si>
    <t>Vulnerable people 65+ have the higher Rate Deaths for influenza</t>
  </si>
  <si>
    <t>Influenza death rate</t>
  </si>
  <si>
    <t>Age Group</t>
  </si>
  <si>
    <t>Vulnerable Population</t>
  </si>
  <si>
    <t>t-Test: Two-Sample Assuming Unequal Variances</t>
  </si>
  <si>
    <t>Highly populated states ≥ Q3</t>
  </si>
  <si>
    <t>California</t>
  </si>
  <si>
    <t>IQR</t>
  </si>
  <si>
    <t>Alabama</t>
  </si>
  <si>
    <t>Texas</t>
  </si>
  <si>
    <t>MIN</t>
  </si>
  <si>
    <t>Arizona</t>
  </si>
  <si>
    <t>Mean</t>
  </si>
  <si>
    <t>New York</t>
  </si>
  <si>
    <t>Outlier low</t>
  </si>
  <si>
    <t>Arkansas</t>
  </si>
  <si>
    <t>Variance</t>
  </si>
  <si>
    <t>Florida</t>
  </si>
  <si>
    <t>Q1</t>
  </si>
  <si>
    <t>Observations</t>
  </si>
  <si>
    <t>Illinois</t>
  </si>
  <si>
    <t>Median</t>
  </si>
  <si>
    <t>Colorado</t>
  </si>
  <si>
    <t>Hypothesized Mean Difference</t>
  </si>
  <si>
    <t>Pennsylvania</t>
  </si>
  <si>
    <t>Q3</t>
  </si>
  <si>
    <t>District of Columbia</t>
  </si>
  <si>
    <t>df</t>
  </si>
  <si>
    <t>Ohio</t>
  </si>
  <si>
    <t>Outlier high</t>
  </si>
  <si>
    <t>t Stat</t>
  </si>
  <si>
    <t>Michigan</t>
  </si>
  <si>
    <t>MAX</t>
  </si>
  <si>
    <t>Georgia</t>
  </si>
  <si>
    <t>P(T&lt;=t) one-tail</t>
  </si>
  <si>
    <t>Hawaii</t>
  </si>
  <si>
    <t>t Critical one-tail</t>
  </si>
  <si>
    <t>North Carolina</t>
  </si>
  <si>
    <t>Idaho</t>
  </si>
  <si>
    <t>P(T&lt;=t) two-tail</t>
  </si>
  <si>
    <t>New Jersey</t>
  </si>
  <si>
    <t>Kansas</t>
  </si>
  <si>
    <t>t Critical two-tail</t>
  </si>
  <si>
    <t>Virginia</t>
  </si>
  <si>
    <t>Kentucky</t>
  </si>
  <si>
    <t>Washington</t>
  </si>
  <si>
    <t>Louisiana</t>
  </si>
  <si>
    <t>Massachusetts</t>
  </si>
  <si>
    <t>Mississippi</t>
  </si>
  <si>
    <t>Missouri</t>
  </si>
  <si>
    <t>Indiana</t>
  </si>
  <si>
    <t>Nevada</t>
  </si>
  <si>
    <t>Tennessee</t>
  </si>
  <si>
    <t>New Mexico</t>
  </si>
  <si>
    <t>Maryland</t>
  </si>
  <si>
    <t>Oklahoma</t>
  </si>
  <si>
    <t>Wisconsin</t>
  </si>
  <si>
    <t>Oregon</t>
  </si>
  <si>
    <t>Minnesota</t>
  </si>
  <si>
    <t>South Carolina</t>
  </si>
  <si>
    <t>Utah</t>
  </si>
  <si>
    <t>Alaska</t>
  </si>
  <si>
    <t>Connecticut</t>
  </si>
  <si>
    <t>Iowa</t>
  </si>
  <si>
    <t>Delaware</t>
  </si>
  <si>
    <t>Maine</t>
  </si>
  <si>
    <t>Nebraska</t>
  </si>
  <si>
    <t>West Virginia</t>
  </si>
  <si>
    <t>Montana</t>
  </si>
  <si>
    <t>New Hampshire</t>
  </si>
  <si>
    <t>Rhode Island</t>
  </si>
  <si>
    <t>North Dakota</t>
  </si>
  <si>
    <t>South Dakota</t>
  </si>
  <si>
    <t>Vermont</t>
  </si>
  <si>
    <t>Wyoming</t>
  </si>
  <si>
    <t>Year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</si>
  <si>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</si>
  <si>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</si>
  <si>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</si>
  <si>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</si>
  <si>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</si>
  <si>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</si>
  <si>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</si>
  <si>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</si>
  <si>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</si>
  <si>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65+ Total population</t>
  </si>
  <si>
    <t>Sum of Total Population</t>
  </si>
  <si>
    <t>STATE</t>
  </si>
  <si>
    <t>Ratio 65+ population/Total Population</t>
  </si>
  <si>
    <t>Statistical Tests 1 &amp; 2</t>
  </si>
  <si>
    <t>The Death rate for influenza on patients 65+ is less than or equal to patients under 65 years old.</t>
  </si>
  <si>
    <t>Death by influenza rate of population 65+ is greater than patients under 65 years old.</t>
  </si>
  <si>
    <t>p-value (one-tail)</t>
  </si>
  <si>
    <t>Since the mean for 65+ years group is higher (0.0814291797435701%) than
the mean for under 65 years old group (0.000771471943227727%), we can disregard the null hypothesis and accept the alternative hypothesis.</t>
  </si>
  <si>
    <t>The number of vulnerable people is less than or equal in highly populated.</t>
  </si>
  <si>
    <t>The number of vulnerable people is greater in highly populated states.</t>
  </si>
  <si>
    <t>High Populated States</t>
  </si>
  <si>
    <t>Low Populated States</t>
  </si>
  <si>
    <t>The p-value (one-tail) is  0.190397783614776.  The p-value is higher than the significant level of 0.05, so we can conlcude that there is a  difference between the states most populated and higher vuklnerable 65+ population,</t>
  </si>
  <si>
    <t>The t-Test did not reject the Null hypothesis, meaning that States with higher population does not affect the quantity of the vulnerable population 65+
in other words, there is not enough evidence that the higher of the population in some States does not necessary means the higher of vulnerable population that reside in such States.</t>
  </si>
  <si>
    <t>The p-value (one-tail) is  1.0838E-180, which is translated as zero.  The p-value is lower than the significant level of 0.05, so we can conclude that there is a  difference between the mean death rates of 65+ age and under 65 age groups.</t>
  </si>
  <si>
    <t>Death rate for influenza on Patients 65+ is greater than patients under 65 ysrs.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</si>
</sst>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%"/>
    <numFmt numFmtId="166" formatCode="0.0000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3"/>
      <color theme="1"/>
      <name val="Helvetica Neue"/>
      <family val="2"/>
    </font>
    <font>
      <b/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6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/>
    <xf numFmtId="0" fontId="3" fillId="3" borderId="1" xfId="3"/>
    <xf numFmtId="43" fontId="2" fillId="2" borderId="0" xfId="1" applyFont="1" applyFill="1"/>
    <xf numFmtId="0" fontId="0" fillId="4" borderId="2" xfId="4" applyFont="1"/>
    <xf numFmtId="43" fontId="0" fillId="0" borderId="0" xfId="1" applyFont="1"/>
    <xf numFmtId="0" fontId="4" fillId="0" borderId="0" xfId="0" applyFont="1"/>
    <xf numFmtId="43" fontId="4" fillId="0" borderId="0" xfId="1" applyFont="1"/>
    <xf numFmtId="10" fontId="0" fillId="0" borderId="0" xfId="2" applyNumberFormat="1" applyFont="1"/>
    <xf numFmtId="0" fontId="5" fillId="5" borderId="0" xfId="0" applyFont="1" applyFill="1"/>
    <xf numFmtId="0" fontId="0" fillId="0" borderId="0" xfId="0" applyAlignment="1">
      <alignment horizontal="left"/>
    </xf>
    <xf numFmtId="0" fontId="4" fillId="0" borderId="0" xfId="1" applyNumberFormat="1" applyFont="1"/>
    <xf numFmtId="0" fontId="4" fillId="0" borderId="0" xfId="0" applyFont="1" applyAlignment="1">
      <alignment horizontal="left"/>
    </xf>
    <xf numFmtId="1" fontId="0" fillId="0" borderId="0" xfId="1" applyNumberFormat="1" applyFont="1"/>
    <xf numFmtId="1" fontId="0" fillId="0" borderId="0" xfId="0" applyNumberFormat="1"/>
    <xf numFmtId="165" fontId="0" fillId="0" borderId="0" xfId="2" applyNumberFormat="1" applyFont="1" applyAlignment="1">
      <alignment horizontal="left"/>
    </xf>
    <xf numFmtId="9" fontId="0" fillId="0" borderId="0" xfId="2" applyFont="1"/>
    <xf numFmtId="0" fontId="0" fillId="0" borderId="0" xfId="1" applyNumberFormat="1" applyFont="1"/>
    <xf numFmtId="165" fontId="0" fillId="0" borderId="0" xfId="2" applyNumberFormat="1" applyFont="1"/>
    <xf numFmtId="0" fontId="0" fillId="0" borderId="4" xfId="0" applyBorder="1" applyAlignment="1">
      <alignment horizontal="left" vertical="center" wrapText="1"/>
    </xf>
    <xf numFmtId="3" fontId="12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0" fontId="5" fillId="9" borderId="0" xfId="0" applyFont="1" applyFill="1" applyAlignment="1">
      <alignment horizontal="center"/>
    </xf>
    <xf numFmtId="0" fontId="7" fillId="10" borderId="0" xfId="0" applyFont="1" applyFill="1" applyAlignment="1">
      <alignment horizontal="left"/>
    </xf>
    <xf numFmtId="43" fontId="4" fillId="0" borderId="0" xfId="1" applyFont="1" applyAlignment="1">
      <alignment horizontal="left"/>
    </xf>
    <xf numFmtId="0" fontId="12" fillId="6" borderId="0" xfId="0" applyFont="1" applyFill="1"/>
    <xf numFmtId="0" fontId="0" fillId="0" borderId="6" xfId="0" applyBorder="1"/>
    <xf numFmtId="0" fontId="13" fillId="0" borderId="5" xfId="0" applyFont="1" applyBorder="1" applyAlignment="1">
      <alignment horizontal="center"/>
    </xf>
    <xf numFmtId="166" fontId="0" fillId="0" borderId="0" xfId="2" applyNumberFormat="1" applyFont="1" applyFill="1" applyBorder="1" applyAlignment="1"/>
    <xf numFmtId="0" fontId="0" fillId="7" borderId="0" xfId="0" applyFill="1"/>
    <xf numFmtId="11" fontId="0" fillId="7" borderId="0" xfId="0" applyNumberFormat="1" applyFill="1"/>
    <xf numFmtId="0" fontId="12" fillId="0" borderId="0" xfId="0" applyFont="1"/>
    <xf numFmtId="9" fontId="0" fillId="0" borderId="0" xfId="2" applyFont="1" applyAlignment="1">
      <alignment horizontal="left"/>
    </xf>
    <xf numFmtId="10" fontId="4" fillId="0" borderId="0" xfId="2" applyNumberFormat="1" applyFont="1" applyAlignment="1">
      <alignment horizontal="left"/>
    </xf>
    <xf numFmtId="2" fontId="6" fillId="0" borderId="0" xfId="0" applyNumberFormat="1" applyFont="1"/>
    <xf numFmtId="1" fontId="4" fillId="0" borderId="0" xfId="0" applyNumberFormat="1" applyFont="1"/>
    <xf numFmtId="9" fontId="4" fillId="0" borderId="0" xfId="2" applyFont="1"/>
    <xf numFmtId="0" fontId="5" fillId="0" borderId="4" xfId="0" applyFont="1" applyBorder="1"/>
    <xf numFmtId="0" fontId="6" fillId="0" borderId="4" xfId="0" applyFont="1" applyBorder="1"/>
    <xf numFmtId="0" fontId="8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wrapText="1"/>
    </xf>
    <xf numFmtId="0" fontId="9" fillId="0" borderId="4" xfId="0" applyFont="1" applyBorder="1" applyAlignment="1">
      <alignment vertical="center" wrapText="1"/>
    </xf>
    <xf numFmtId="0" fontId="3" fillId="3" borderId="1" xfId="3" applyAlignment="1">
      <alignment horizontal="center"/>
    </xf>
    <xf numFmtId="43" fontId="2" fillId="2" borderId="0" xfId="1" applyFont="1" applyFill="1" applyAlignment="1">
      <alignment horizontal="center"/>
    </xf>
    <xf numFmtId="0" fontId="0" fillId="4" borderId="2" xfId="4" applyFont="1" applyAlignment="1">
      <alignment horizontal="center"/>
    </xf>
    <xf numFmtId="0" fontId="4" fillId="6" borderId="0" xfId="0" applyFont="1" applyFill="1" applyAlignment="1">
      <alignment horizontal="center"/>
    </xf>
    <xf numFmtId="0" fontId="11" fillId="3" borderId="1" xfId="3" applyFont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</cellXfs>
  <cellStyles count="5">
    <cellStyle name="Comma" xfId="1" builtinId="3"/>
    <cellStyle name="Input" xfId="3" builtinId="20"/>
    <cellStyle name="Normal" xfId="0" builtinId="0"/>
    <cellStyle name="Note" xfId="4" builtinId="1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" formatCode="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368440d0dbbdb8/Desktop/Career%20Foundry-%20Data%20Analyst/Data%20Immersion/WEEK%207/1.7%20Data%20Transformation%20%5e0%20Integration_Ivonne%20Aspilcueta.xlsx" TargetMode="External"/><Relationship Id="rId1" Type="http://schemas.openxmlformats.org/officeDocument/2006/relationships/externalLinkPath" Target="/24368440d0dbbdb8/Desktop/Career%20Foundry-%20Data%20Analyst/Data%20Immersion/WEEK%207/1.7%20Data%20Transformation%20%5e0%20Integration_Ivonne%20Aspilcu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Integration"/>
      <sheetName val="Data Mapping"/>
      <sheetName val="Influenza Death Pivot Table"/>
      <sheetName val="Influenza Deaths Clean Data"/>
      <sheetName val="Census Population Pivot table"/>
      <sheetName val="Census Population Clean Data"/>
      <sheetName val="Original Influenza Deaths"/>
      <sheetName val="Original Census Popula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Row Labels</v>
          </cell>
          <cell r="B3" t="str">
            <v>Sum of Under 5 years</v>
          </cell>
          <cell r="C3" t="str">
            <v>Sum of 5 to 14 years</v>
          </cell>
          <cell r="D3" t="str">
            <v>Sum of 15 to 24 years</v>
          </cell>
          <cell r="E3" t="str">
            <v>Sum of 25 to 34 years</v>
          </cell>
          <cell r="F3" t="str">
            <v>Sum of 35 to 44 years</v>
          </cell>
          <cell r="G3" t="str">
            <v>Sum of 45 to 54 years</v>
          </cell>
          <cell r="H3" t="str">
            <v>Sum of 55 to 64 years</v>
          </cell>
          <cell r="I3" t="str">
            <v>Sum of 65 to 74 years</v>
          </cell>
          <cell r="J3" t="str">
            <v>Sum of 75 to 84 years</v>
          </cell>
          <cell r="K3" t="str">
            <v>Sum of 85+ years</v>
          </cell>
          <cell r="L3" t="str">
            <v>Sum of Total population</v>
          </cell>
        </row>
        <row r="4">
          <cell r="A4" t="str">
            <v>Alabama, 2009</v>
          </cell>
          <cell r="B4">
            <v>313461.973</v>
          </cell>
          <cell r="C4">
            <v>630249.62199999997</v>
          </cell>
          <cell r="D4">
            <v>666388.58499999985</v>
          </cell>
          <cell r="E4">
            <v>612761.47900000005</v>
          </cell>
          <cell r="F4">
            <v>642363.69299999985</v>
          </cell>
          <cell r="G4">
            <v>677823.44000000029</v>
          </cell>
          <cell r="H4">
            <v>534879.98899999983</v>
          </cell>
          <cell r="I4">
            <v>341648.00099999999</v>
          </cell>
          <cell r="J4">
            <v>217111.679</v>
          </cell>
          <cell r="K4">
            <v>77806.246000000014</v>
          </cell>
          <cell r="L4">
            <v>4713550</v>
          </cell>
        </row>
        <row r="5">
          <cell r="A5" t="str">
            <v>Alabama, 2010</v>
          </cell>
          <cell r="B5">
            <v>312439.16499999992</v>
          </cell>
          <cell r="C5">
            <v>648489.67900000024</v>
          </cell>
          <cell r="D5">
            <v>693474.40099999995</v>
          </cell>
          <cell r="E5">
            <v>617886.18599999987</v>
          </cell>
          <cell r="F5">
            <v>653877.49400000006</v>
          </cell>
          <cell r="G5">
            <v>706558.674</v>
          </cell>
          <cell r="H5">
            <v>574930.12699999998</v>
          </cell>
          <cell r="I5">
            <v>366249.07199999981</v>
          </cell>
          <cell r="J5">
            <v>214827.42199999999</v>
          </cell>
          <cell r="K5">
            <v>76841.016999999978</v>
          </cell>
          <cell r="L5">
            <v>4862140</v>
          </cell>
        </row>
        <row r="6">
          <cell r="A6" t="str">
            <v>Alabama, 2011</v>
          </cell>
          <cell r="B6">
            <v>322372.92200000014</v>
          </cell>
          <cell r="C6">
            <v>666087.80400000024</v>
          </cell>
          <cell r="D6">
            <v>729370.75500000012</v>
          </cell>
          <cell r="E6">
            <v>642169.58400000026</v>
          </cell>
          <cell r="F6">
            <v>666641.69099999988</v>
          </cell>
          <cell r="G6">
            <v>738126.62400000007</v>
          </cell>
          <cell r="H6">
            <v>617657.35000000009</v>
          </cell>
          <cell r="I6">
            <v>390500.00599999994</v>
          </cell>
          <cell r="J6">
            <v>226963.753</v>
          </cell>
          <cell r="K6">
            <v>81442.062000000005</v>
          </cell>
          <cell r="L6">
            <v>5081072</v>
          </cell>
        </row>
        <row r="7">
          <cell r="A7" t="str">
            <v>Alabama, 2012</v>
          </cell>
          <cell r="B7">
            <v>309366.07</v>
          </cell>
          <cell r="C7">
            <v>637460.32200000004</v>
          </cell>
          <cell r="D7">
            <v>687206.42799999996</v>
          </cell>
          <cell r="E7">
            <v>614914.95900000015</v>
          </cell>
          <cell r="F7">
            <v>629224.65299999993</v>
          </cell>
          <cell r="G7">
            <v>702691.35900000029</v>
          </cell>
          <cell r="H7">
            <v>604314.23499999987</v>
          </cell>
          <cell r="I7">
            <v>384670.60800000007</v>
          </cell>
          <cell r="J7">
            <v>216927.48000000007</v>
          </cell>
          <cell r="K7">
            <v>79572.686999999991</v>
          </cell>
          <cell r="L7">
            <v>4866478</v>
          </cell>
        </row>
        <row r="8">
          <cell r="A8" t="str">
            <v>Alabama, 2013</v>
          </cell>
          <cell r="B8">
            <v>304011.80100000004</v>
          </cell>
          <cell r="C8">
            <v>633387.603</v>
          </cell>
          <cell r="D8">
            <v>693259.45099999988</v>
          </cell>
          <cell r="E8">
            <v>619138.674</v>
          </cell>
          <cell r="F8">
            <v>620929.5199999999</v>
          </cell>
          <cell r="G8">
            <v>692805.71200000006</v>
          </cell>
          <cell r="H8">
            <v>615748.66899999976</v>
          </cell>
          <cell r="I8">
            <v>396294.59200000006</v>
          </cell>
          <cell r="J8">
            <v>220396.19699999999</v>
          </cell>
          <cell r="K8">
            <v>82020.393999999986</v>
          </cell>
          <cell r="L8">
            <v>4876320</v>
          </cell>
        </row>
        <row r="9">
          <cell r="A9" t="str">
            <v>Alabama, 2014</v>
          </cell>
          <cell r="B9">
            <v>287832.99799999996</v>
          </cell>
          <cell r="C9">
            <v>600198.505</v>
          </cell>
          <cell r="D9">
            <v>649803.18599999999</v>
          </cell>
          <cell r="E9">
            <v>596994.65500000026</v>
          </cell>
          <cell r="F9">
            <v>587552.53699999989</v>
          </cell>
          <cell r="G9">
            <v>647491.15800000017</v>
          </cell>
          <cell r="H9">
            <v>587083.99699999997</v>
          </cell>
          <cell r="I9">
            <v>380790.53500000003</v>
          </cell>
          <cell r="J9">
            <v>206634.05299999999</v>
          </cell>
          <cell r="K9">
            <v>77027.340000000011</v>
          </cell>
          <cell r="L9">
            <v>4622427</v>
          </cell>
        </row>
        <row r="10">
          <cell r="A10" t="str">
            <v>Alabama, 2015</v>
          </cell>
          <cell r="B10">
            <v>289513.79300000001</v>
          </cell>
          <cell r="C10">
            <v>610789.65299999993</v>
          </cell>
          <cell r="D10">
            <v>652929.81400000001</v>
          </cell>
          <cell r="E10">
            <v>610978.2420000002</v>
          </cell>
          <cell r="F10">
            <v>595044.54899999988</v>
          </cell>
          <cell r="G10">
            <v>652442.83700000029</v>
          </cell>
          <cell r="H10">
            <v>610374.50699999987</v>
          </cell>
          <cell r="I10">
            <v>408052.16699999996</v>
          </cell>
          <cell r="J10">
            <v>216651.45399999997</v>
          </cell>
          <cell r="K10">
            <v>80089.160000000018</v>
          </cell>
          <cell r="L10">
            <v>4727058</v>
          </cell>
        </row>
        <row r="11">
          <cell r="A11" t="str">
            <v>Alabama, 2016</v>
          </cell>
          <cell r="B11">
            <v>297332.554</v>
          </cell>
          <cell r="C11">
            <v>631756.43700000015</v>
          </cell>
          <cell r="D11">
            <v>673997.75900000019</v>
          </cell>
          <cell r="E11">
            <v>635795.73699999996</v>
          </cell>
          <cell r="F11">
            <v>619383.34</v>
          </cell>
          <cell r="G11">
            <v>670538.92000000027</v>
          </cell>
          <cell r="H11">
            <v>644270.06099999987</v>
          </cell>
          <cell r="I11">
            <v>447754.11099999998</v>
          </cell>
          <cell r="J11">
            <v>232425.34900000007</v>
          </cell>
          <cell r="K11">
            <v>85788.299999999974</v>
          </cell>
          <cell r="L11">
            <v>4939554</v>
          </cell>
        </row>
        <row r="12">
          <cell r="A12" t="str">
            <v>Alabama, 2017</v>
          </cell>
          <cell r="B12">
            <v>285582</v>
          </cell>
          <cell r="C12">
            <v>604603</v>
          </cell>
          <cell r="D12">
            <v>650293</v>
          </cell>
          <cell r="E12">
            <v>614519</v>
          </cell>
          <cell r="F12">
            <v>590164</v>
          </cell>
          <cell r="G12">
            <v>637686</v>
          </cell>
          <cell r="H12">
            <v>627460</v>
          </cell>
          <cell r="I12">
            <v>443258</v>
          </cell>
          <cell r="J12">
            <v>225993</v>
          </cell>
          <cell r="K12">
            <v>82154</v>
          </cell>
          <cell r="L12">
            <v>4761712</v>
          </cell>
        </row>
        <row r="13">
          <cell r="A13" t="str">
            <v>Alaska, 2009</v>
          </cell>
          <cell r="B13">
            <v>55508.074999999997</v>
          </cell>
          <cell r="C13">
            <v>105685.9</v>
          </cell>
          <cell r="D13">
            <v>121296.25199999999</v>
          </cell>
          <cell r="E13">
            <v>102702.401</v>
          </cell>
          <cell r="F13">
            <v>102961.63699999999</v>
          </cell>
          <cell r="G13">
            <v>114657.09499999999</v>
          </cell>
          <cell r="H13">
            <v>77422.602000000014</v>
          </cell>
          <cell r="I13">
            <v>33475.446000000004</v>
          </cell>
          <cell r="J13">
            <v>16093.718000000003</v>
          </cell>
          <cell r="K13">
            <v>5240.0789999999997</v>
          </cell>
          <cell r="L13">
            <v>734628</v>
          </cell>
        </row>
        <row r="14">
          <cell r="A14" t="str">
            <v>Alaska, 2010</v>
          </cell>
          <cell r="B14">
            <v>52137.323999999986</v>
          </cell>
          <cell r="C14">
            <v>102332.07699999999</v>
          </cell>
          <cell r="D14">
            <v>110410.98299999999</v>
          </cell>
          <cell r="E14">
            <v>94661.169000000024</v>
          </cell>
          <cell r="F14">
            <v>97170.112000000008</v>
          </cell>
          <cell r="G14">
            <v>111612.61599999999</v>
          </cell>
          <cell r="H14">
            <v>80035.559000000023</v>
          </cell>
          <cell r="I14">
            <v>33808.065000000002</v>
          </cell>
          <cell r="J14">
            <v>15441.694999999994</v>
          </cell>
          <cell r="K14">
            <v>5010.1500000000005</v>
          </cell>
          <cell r="L14">
            <v>702506</v>
          </cell>
        </row>
        <row r="15">
          <cell r="A15" t="str">
            <v>Alaska, 2011</v>
          </cell>
          <cell r="B15">
            <v>50142.041000000005</v>
          </cell>
          <cell r="C15">
            <v>97168.511000000042</v>
          </cell>
          <cell r="D15">
            <v>103420.13300000002</v>
          </cell>
          <cell r="E15">
            <v>94885.244000000035</v>
          </cell>
          <cell r="F15">
            <v>91425.493999999992</v>
          </cell>
          <cell r="G15">
            <v>106786.51599999999</v>
          </cell>
          <cell r="H15">
            <v>80478.22199999998</v>
          </cell>
          <cell r="I15">
            <v>33438.928000000007</v>
          </cell>
          <cell r="J15">
            <v>15400.793</v>
          </cell>
          <cell r="K15">
            <v>4467.2799999999988</v>
          </cell>
          <cell r="L15">
            <v>677432</v>
          </cell>
        </row>
        <row r="16">
          <cell r="A16" t="str">
            <v>Alaska, 2012</v>
          </cell>
          <cell r="B16">
            <v>50428.642999999996</v>
          </cell>
          <cell r="C16">
            <v>95879.114000000001</v>
          </cell>
          <cell r="D16">
            <v>103240.92</v>
          </cell>
          <cell r="E16">
            <v>97754.688000000009</v>
          </cell>
          <cell r="F16">
            <v>89171.321000000011</v>
          </cell>
          <cell r="G16">
            <v>103836.804</v>
          </cell>
          <cell r="H16">
            <v>82276.79399999998</v>
          </cell>
          <cell r="I16">
            <v>34090.461000000003</v>
          </cell>
          <cell r="J16">
            <v>14680.168</v>
          </cell>
          <cell r="K16">
            <v>4485.6340000000009</v>
          </cell>
          <cell r="L16">
            <v>675805</v>
          </cell>
        </row>
        <row r="17">
          <cell r="A17" t="str">
            <v>Alaska, 2013</v>
          </cell>
          <cell r="B17">
            <v>53765.155000000006</v>
          </cell>
          <cell r="C17">
            <v>102126.67300000001</v>
          </cell>
          <cell r="D17">
            <v>109764.30500000001</v>
          </cell>
          <cell r="E17">
            <v>106829.90499999997</v>
          </cell>
          <cell r="F17">
            <v>92447.462000000014</v>
          </cell>
          <cell r="G17">
            <v>106277.849</v>
          </cell>
          <cell r="H17">
            <v>89797.648000000001</v>
          </cell>
          <cell r="I17">
            <v>40322.754999999997</v>
          </cell>
          <cell r="J17">
            <v>17175.344000000001</v>
          </cell>
          <cell r="K17">
            <v>5636.7080000000005</v>
          </cell>
          <cell r="L17">
            <v>724271</v>
          </cell>
        </row>
        <row r="18">
          <cell r="A18" t="str">
            <v>Alaska, 2014</v>
          </cell>
          <cell r="B18">
            <v>47377.864000000009</v>
          </cell>
          <cell r="C18">
            <v>89681.29399999998</v>
          </cell>
          <cell r="D18">
            <v>98186.82699999999</v>
          </cell>
          <cell r="E18">
            <v>99906.180999999997</v>
          </cell>
          <cell r="F18">
            <v>82451.358999999997</v>
          </cell>
          <cell r="G18">
            <v>92263.771999999997</v>
          </cell>
          <cell r="H18">
            <v>79761.980999999985</v>
          </cell>
          <cell r="I18">
            <v>37158.247000000018</v>
          </cell>
          <cell r="J18">
            <v>15515.553000000002</v>
          </cell>
          <cell r="K18">
            <v>5565.7160000000013</v>
          </cell>
          <cell r="L18">
            <v>647536</v>
          </cell>
        </row>
        <row r="19">
          <cell r="A19" t="str">
            <v>Alaska, 2015</v>
          </cell>
          <cell r="B19">
            <v>51611.420999999995</v>
          </cell>
          <cell r="C19">
            <v>96804.754000000001</v>
          </cell>
          <cell r="D19">
            <v>106176.12800000003</v>
          </cell>
          <cell r="E19">
            <v>108430.307</v>
          </cell>
          <cell r="F19">
            <v>87362.376000000004</v>
          </cell>
          <cell r="G19">
            <v>96761.912000000011</v>
          </cell>
          <cell r="H19">
            <v>89332.432999999975</v>
          </cell>
          <cell r="I19">
            <v>44175.777999999991</v>
          </cell>
          <cell r="J19">
            <v>18066.054</v>
          </cell>
          <cell r="K19">
            <v>6495.7960000000012</v>
          </cell>
          <cell r="L19">
            <v>705215</v>
          </cell>
        </row>
        <row r="20">
          <cell r="A20" t="str">
            <v>Alaska, 2016</v>
          </cell>
          <cell r="B20">
            <v>52186.161999999989</v>
          </cell>
          <cell r="C20">
            <v>99494.960999999981</v>
          </cell>
          <cell r="D20">
            <v>105915.63900000001</v>
          </cell>
          <cell r="E20">
            <v>111527.47700000001</v>
          </cell>
          <cell r="F20">
            <v>90152.862000000023</v>
          </cell>
          <cell r="G20">
            <v>97774.750999999989</v>
          </cell>
          <cell r="H20">
            <v>94824.969999999987</v>
          </cell>
          <cell r="I20">
            <v>49566.242000000006</v>
          </cell>
          <cell r="J20">
            <v>19227.582000000002</v>
          </cell>
          <cell r="K20">
            <v>7466.1139999999987</v>
          </cell>
          <cell r="L20">
            <v>728682</v>
          </cell>
        </row>
        <row r="21">
          <cell r="A21" t="str">
            <v>Alaska, 2017</v>
          </cell>
          <cell r="B21">
            <v>53061</v>
          </cell>
          <cell r="C21">
            <v>99859</v>
          </cell>
          <cell r="D21">
            <v>105060</v>
          </cell>
          <cell r="E21">
            <v>114406</v>
          </cell>
          <cell r="F21">
            <v>90822</v>
          </cell>
          <cell r="G21">
            <v>94719</v>
          </cell>
          <cell r="H21">
            <v>93754</v>
          </cell>
          <cell r="I21">
            <v>52637</v>
          </cell>
          <cell r="J21">
            <v>20247</v>
          </cell>
          <cell r="K21">
            <v>7051</v>
          </cell>
          <cell r="L21">
            <v>731616</v>
          </cell>
        </row>
        <row r="22">
          <cell r="A22" t="str">
            <v>Arizona, 2009</v>
          </cell>
          <cell r="B22">
            <v>500512.114</v>
          </cell>
          <cell r="C22">
            <v>900235.31799999997</v>
          </cell>
          <cell r="D22">
            <v>858304.76299999992</v>
          </cell>
          <cell r="E22">
            <v>919459.3870000001</v>
          </cell>
          <cell r="F22">
            <v>858826.80199999979</v>
          </cell>
          <cell r="G22">
            <v>819785.54599999997</v>
          </cell>
          <cell r="H22">
            <v>651778.59500000009</v>
          </cell>
          <cell r="I22">
            <v>422658.01999999996</v>
          </cell>
          <cell r="J22">
            <v>294833.44300000003</v>
          </cell>
          <cell r="K22">
            <v>96568.51999999999</v>
          </cell>
          <cell r="L22">
            <v>6324865</v>
          </cell>
        </row>
        <row r="23">
          <cell r="A23" t="str">
            <v>Arizona, 2010</v>
          </cell>
          <cell r="B23">
            <v>464715.06700000004</v>
          </cell>
          <cell r="C23">
            <v>884670.92000000016</v>
          </cell>
          <cell r="D23">
            <v>889390.049</v>
          </cell>
          <cell r="E23">
            <v>856180.73</v>
          </cell>
          <cell r="F23">
            <v>833850.97700000007</v>
          </cell>
          <cell r="G23">
            <v>823424.88500000001</v>
          </cell>
          <cell r="H23">
            <v>688896.07900000003</v>
          </cell>
          <cell r="I23">
            <v>463952.11099999998</v>
          </cell>
          <cell r="J23">
            <v>279255.54599999997</v>
          </cell>
          <cell r="K23">
            <v>95229.909999999989</v>
          </cell>
          <cell r="L23">
            <v>6287420</v>
          </cell>
        </row>
        <row r="24">
          <cell r="A24" t="str">
            <v>Arizona, 2011</v>
          </cell>
          <cell r="B24">
            <v>456940.97500000009</v>
          </cell>
          <cell r="C24">
            <v>879537.21700000006</v>
          </cell>
          <cell r="D24">
            <v>892590.57700000016</v>
          </cell>
          <cell r="E24">
            <v>856794.96900000004</v>
          </cell>
          <cell r="F24">
            <v>825214.06900000013</v>
          </cell>
          <cell r="G24">
            <v>825702.19700000016</v>
          </cell>
          <cell r="H24">
            <v>702905.41899999999</v>
          </cell>
          <cell r="I24">
            <v>479824.01000000007</v>
          </cell>
          <cell r="J24">
            <v>282415.424</v>
          </cell>
          <cell r="K24">
            <v>97631.558000000005</v>
          </cell>
          <cell r="L24">
            <v>6304046</v>
          </cell>
        </row>
        <row r="25">
          <cell r="A25" t="str">
            <v>Arizona, 2012</v>
          </cell>
          <cell r="B25">
            <v>459596.42200000002</v>
          </cell>
          <cell r="C25">
            <v>907245.95200000005</v>
          </cell>
          <cell r="D25">
            <v>913166.78900000011</v>
          </cell>
          <cell r="E25">
            <v>872688.66800000018</v>
          </cell>
          <cell r="F25">
            <v>833065.05199999991</v>
          </cell>
          <cell r="G25">
            <v>840803.46099999989</v>
          </cell>
          <cell r="H25">
            <v>732408.44300000009</v>
          </cell>
          <cell r="I25">
            <v>504676.92300000001</v>
          </cell>
          <cell r="J25">
            <v>285554.89899999998</v>
          </cell>
          <cell r="K25">
            <v>104701.458</v>
          </cell>
          <cell r="L25">
            <v>6462829</v>
          </cell>
        </row>
        <row r="26">
          <cell r="A26" t="str">
            <v>Arizona, 2013</v>
          </cell>
          <cell r="B26">
            <v>450178.63199999998</v>
          </cell>
          <cell r="C26">
            <v>910374.43299999996</v>
          </cell>
          <cell r="D26">
            <v>921847.85400000005</v>
          </cell>
          <cell r="E26">
            <v>870085.35499999998</v>
          </cell>
          <cell r="F26">
            <v>834820.62100000016</v>
          </cell>
          <cell r="G26">
            <v>844302.35800000001</v>
          </cell>
          <cell r="H26">
            <v>752311.51099999994</v>
          </cell>
          <cell r="I26">
            <v>531488.652</v>
          </cell>
          <cell r="J26">
            <v>293287.13300000003</v>
          </cell>
          <cell r="K26">
            <v>107786.72500000001</v>
          </cell>
          <cell r="L26">
            <v>6518081</v>
          </cell>
        </row>
        <row r="27">
          <cell r="A27" t="str">
            <v>Arizona, 2014</v>
          </cell>
          <cell r="B27">
            <v>440267.74399999995</v>
          </cell>
          <cell r="C27">
            <v>907809.88000000024</v>
          </cell>
          <cell r="D27">
            <v>923684.94899999979</v>
          </cell>
          <cell r="E27">
            <v>874115.33699999994</v>
          </cell>
          <cell r="F27">
            <v>826593.3459999999</v>
          </cell>
          <cell r="G27">
            <v>840883.02999999991</v>
          </cell>
          <cell r="H27">
            <v>764093.67700000003</v>
          </cell>
          <cell r="I27">
            <v>556746.95499999996</v>
          </cell>
          <cell r="J27">
            <v>300493.87800000003</v>
          </cell>
          <cell r="K27">
            <v>113770.36700000001</v>
          </cell>
          <cell r="L27">
            <v>6552388</v>
          </cell>
        </row>
        <row r="28">
          <cell r="A28" t="str">
            <v>Arizona, 2015</v>
          </cell>
          <cell r="B28">
            <v>424856.47899999999</v>
          </cell>
          <cell r="C28">
            <v>892843.10600000003</v>
          </cell>
          <cell r="D28">
            <v>916341.00699999998</v>
          </cell>
          <cell r="E28">
            <v>873997.61799999978</v>
          </cell>
          <cell r="F28">
            <v>823284.95900000003</v>
          </cell>
          <cell r="G28">
            <v>824481.64100000006</v>
          </cell>
          <cell r="H28">
            <v>767758.80299999996</v>
          </cell>
          <cell r="I28">
            <v>581227.27800000005</v>
          </cell>
          <cell r="J28">
            <v>309296.212</v>
          </cell>
          <cell r="K28">
            <v>119063.27099999999</v>
          </cell>
          <cell r="L28">
            <v>6522731</v>
          </cell>
        </row>
        <row r="29">
          <cell r="A29" t="str">
            <v>Arizona, 2016</v>
          </cell>
          <cell r="B29">
            <v>429627.26100000006</v>
          </cell>
          <cell r="C29">
            <v>895929.60499999986</v>
          </cell>
          <cell r="D29">
            <v>924842.09499999997</v>
          </cell>
          <cell r="E29">
            <v>883722.65199999989</v>
          </cell>
          <cell r="F29">
            <v>817900.82799999986</v>
          </cell>
          <cell r="G29">
            <v>822771.35700000008</v>
          </cell>
          <cell r="H29">
            <v>761320.06499999994</v>
          </cell>
          <cell r="I29">
            <v>587133.42099999986</v>
          </cell>
          <cell r="J29">
            <v>308298.37099999998</v>
          </cell>
          <cell r="K29">
            <v>116430.857</v>
          </cell>
          <cell r="L29">
            <v>6545958</v>
          </cell>
        </row>
        <row r="30">
          <cell r="A30" t="str">
            <v>Arizona, 2017</v>
          </cell>
          <cell r="B30">
            <v>430289</v>
          </cell>
          <cell r="C30">
            <v>903976</v>
          </cell>
          <cell r="D30">
            <v>936681</v>
          </cell>
          <cell r="E30">
            <v>909225</v>
          </cell>
          <cell r="F30">
            <v>834243</v>
          </cell>
          <cell r="G30">
            <v>833583</v>
          </cell>
          <cell r="H30">
            <v>801636</v>
          </cell>
          <cell r="I30">
            <v>637694</v>
          </cell>
          <cell r="J30">
            <v>331749</v>
          </cell>
          <cell r="K30">
            <v>123325</v>
          </cell>
          <cell r="L30">
            <v>6742401</v>
          </cell>
        </row>
        <row r="31">
          <cell r="A31" t="str">
            <v>Arkansas, 2009</v>
          </cell>
          <cell r="B31">
            <v>199186.86600000004</v>
          </cell>
          <cell r="C31">
            <v>382872.46100000007</v>
          </cell>
          <cell r="D31">
            <v>391797.96699999995</v>
          </cell>
          <cell r="E31">
            <v>377695.30299999996</v>
          </cell>
          <cell r="F31">
            <v>375805.32100000011</v>
          </cell>
          <cell r="G31">
            <v>394377.50799999991</v>
          </cell>
          <cell r="H31">
            <v>323356.77000000014</v>
          </cell>
          <cell r="I31">
            <v>211225.89</v>
          </cell>
          <cell r="J31">
            <v>137599.99900000001</v>
          </cell>
          <cell r="K31">
            <v>51390.42099999998</v>
          </cell>
          <cell r="L31">
            <v>2843554</v>
          </cell>
        </row>
        <row r="32">
          <cell r="A32" t="str">
            <v>Arkansas, 2010</v>
          </cell>
          <cell r="B32">
            <v>204960.21</v>
          </cell>
          <cell r="C32">
            <v>409884.86800000007</v>
          </cell>
          <cell r="D32">
            <v>423367.80600000016</v>
          </cell>
          <cell r="E32">
            <v>386472.19900000008</v>
          </cell>
          <cell r="F32">
            <v>395140.17800000007</v>
          </cell>
          <cell r="G32">
            <v>425145.47100000008</v>
          </cell>
          <cell r="H32">
            <v>360636.62099999998</v>
          </cell>
          <cell r="I32">
            <v>240599.25100000002</v>
          </cell>
          <cell r="J32">
            <v>142096.35199999998</v>
          </cell>
          <cell r="K32">
            <v>53408.835000000006</v>
          </cell>
          <cell r="L32">
            <v>3041661</v>
          </cell>
        </row>
        <row r="33">
          <cell r="A33" t="str">
            <v>Arkansas, 2011</v>
          </cell>
          <cell r="B33">
            <v>201013.345</v>
          </cell>
          <cell r="C33">
            <v>401595.69700000004</v>
          </cell>
          <cell r="D33">
            <v>413008.55900000007</v>
          </cell>
          <cell r="E33">
            <v>382848.91099999991</v>
          </cell>
          <cell r="F33">
            <v>381655.40300000011</v>
          </cell>
          <cell r="G33">
            <v>412790.38999999996</v>
          </cell>
          <cell r="H33">
            <v>353585.6500000002</v>
          </cell>
          <cell r="I33">
            <v>234666.11500000002</v>
          </cell>
          <cell r="J33">
            <v>137703.33599999998</v>
          </cell>
          <cell r="K33">
            <v>51657.542999999998</v>
          </cell>
          <cell r="L33">
            <v>2971204</v>
          </cell>
        </row>
        <row r="34">
          <cell r="A34" t="str">
            <v>Arkansas, 2012</v>
          </cell>
          <cell r="B34">
            <v>203823.91299999997</v>
          </cell>
          <cell r="C34">
            <v>410541.44699999993</v>
          </cell>
          <cell r="D34">
            <v>417997.08400000009</v>
          </cell>
          <cell r="E34">
            <v>391034.77800000028</v>
          </cell>
          <cell r="F34">
            <v>387441.9529999998</v>
          </cell>
          <cell r="G34">
            <v>426075.0630000002</v>
          </cell>
          <cell r="H34">
            <v>377370.55900000001</v>
          </cell>
          <cell r="I34">
            <v>251004.82699999999</v>
          </cell>
          <cell r="J34">
            <v>144373.21399999992</v>
          </cell>
          <cell r="K34">
            <v>53390.073999999993</v>
          </cell>
          <cell r="L34">
            <v>3063186</v>
          </cell>
        </row>
        <row r="35">
          <cell r="A35" t="str">
            <v>Arkansas, 2013</v>
          </cell>
          <cell r="B35">
            <v>201907.75699999995</v>
          </cell>
          <cell r="C35">
            <v>409637.83799999993</v>
          </cell>
          <cell r="D35">
            <v>417459.21100000007</v>
          </cell>
          <cell r="E35">
            <v>394154.52100000012</v>
          </cell>
          <cell r="F35">
            <v>381010.70699999999</v>
          </cell>
          <cell r="G35">
            <v>416714.05199999997</v>
          </cell>
          <cell r="H35">
            <v>372291.72800000012</v>
          </cell>
          <cell r="I35">
            <v>250170.57299999997</v>
          </cell>
          <cell r="J35">
            <v>141744.07000000004</v>
          </cell>
          <cell r="K35">
            <v>53803.536</v>
          </cell>
          <cell r="L35">
            <v>3039533</v>
          </cell>
        </row>
        <row r="36">
          <cell r="A36" t="str">
            <v>Arkansas, 2014</v>
          </cell>
          <cell r="B36">
            <v>196279.19200000007</v>
          </cell>
          <cell r="C36">
            <v>402519.16499999998</v>
          </cell>
          <cell r="D36">
            <v>406389.87399999989</v>
          </cell>
          <cell r="E36">
            <v>383401.9530000001</v>
          </cell>
          <cell r="F36">
            <v>368471.29700000002</v>
          </cell>
          <cell r="G36">
            <v>397398.28599999996</v>
          </cell>
          <cell r="H36">
            <v>363029.78399999993</v>
          </cell>
          <cell r="I36">
            <v>248650.27500000002</v>
          </cell>
          <cell r="J36">
            <v>136221.62299999996</v>
          </cell>
          <cell r="K36">
            <v>51222.317000000003</v>
          </cell>
          <cell r="L36">
            <v>2953381</v>
          </cell>
        </row>
        <row r="37">
          <cell r="A37" t="str">
            <v>Arkansas, 2015</v>
          </cell>
          <cell r="B37">
            <v>199687.81900000002</v>
          </cell>
          <cell r="C37">
            <v>413785.06599999999</v>
          </cell>
          <cell r="D37">
            <v>420881.75799999997</v>
          </cell>
          <cell r="E37">
            <v>402621.25099999993</v>
          </cell>
          <cell r="F37">
            <v>382225.924</v>
          </cell>
          <cell r="G37">
            <v>409132.60900000005</v>
          </cell>
          <cell r="H37">
            <v>389166.625</v>
          </cell>
          <cell r="I37">
            <v>276435.07699999993</v>
          </cell>
          <cell r="J37">
            <v>148365.69300000003</v>
          </cell>
          <cell r="K37">
            <v>57187.350000000013</v>
          </cell>
          <cell r="L37">
            <v>3099972</v>
          </cell>
        </row>
        <row r="38">
          <cell r="A38" t="str">
            <v>Arkansas, 2016</v>
          </cell>
          <cell r="B38">
            <v>196996.36499999996</v>
          </cell>
          <cell r="C38">
            <v>411274.76800000016</v>
          </cell>
          <cell r="D38">
            <v>426124.03300000005</v>
          </cell>
          <cell r="E38">
            <v>400669.15099999984</v>
          </cell>
          <cell r="F38">
            <v>380202.05699999991</v>
          </cell>
          <cell r="G38">
            <v>401270.43999999983</v>
          </cell>
          <cell r="H38">
            <v>385220.55199999991</v>
          </cell>
          <cell r="I38">
            <v>277137.89199999999</v>
          </cell>
          <cell r="J38">
            <v>145816.55200000003</v>
          </cell>
          <cell r="K38">
            <v>57302.288999999982</v>
          </cell>
          <cell r="L38">
            <v>3082240</v>
          </cell>
        </row>
        <row r="39">
          <cell r="A39" t="str">
            <v>Arkansas, 2017</v>
          </cell>
          <cell r="B39">
            <v>201718</v>
          </cell>
          <cell r="C39">
            <v>420355</v>
          </cell>
          <cell r="D39">
            <v>430904</v>
          </cell>
          <cell r="E39">
            <v>411178</v>
          </cell>
          <cell r="F39">
            <v>389361</v>
          </cell>
          <cell r="G39">
            <v>401397</v>
          </cell>
          <cell r="H39">
            <v>393915</v>
          </cell>
          <cell r="I39">
            <v>289374</v>
          </cell>
          <cell r="J39">
            <v>148419</v>
          </cell>
          <cell r="K39">
            <v>57541</v>
          </cell>
          <cell r="L39">
            <v>3144162</v>
          </cell>
        </row>
        <row r="40">
          <cell r="A40" t="str">
            <v>California, 2009</v>
          </cell>
          <cell r="B40">
            <v>2706816.1960000009</v>
          </cell>
          <cell r="C40">
            <v>5123024.9670000002</v>
          </cell>
          <cell r="D40">
            <v>5282080.5820000004</v>
          </cell>
          <cell r="E40">
            <v>5291269.3649999993</v>
          </cell>
          <cell r="F40">
            <v>5353470.8099999996</v>
          </cell>
          <cell r="G40">
            <v>5067792.0830000006</v>
          </cell>
          <cell r="H40">
            <v>3565300.6289999997</v>
          </cell>
          <cell r="I40">
            <v>2054746.4149999998</v>
          </cell>
          <cell r="J40">
            <v>1376966.0410000004</v>
          </cell>
          <cell r="K40">
            <v>543958.95400000003</v>
          </cell>
          <cell r="L40">
            <v>36329077</v>
          </cell>
        </row>
        <row r="41">
          <cell r="A41" t="str">
            <v>California, 2010</v>
          </cell>
          <cell r="B41">
            <v>2535634.203999999</v>
          </cell>
          <cell r="C41">
            <v>5069381.2720000017</v>
          </cell>
          <cell r="D41">
            <v>5478728.7649999997</v>
          </cell>
          <cell r="E41">
            <v>5214198.7339999992</v>
          </cell>
          <cell r="F41">
            <v>5246795.1690000007</v>
          </cell>
          <cell r="G41">
            <v>5104320.8229999999</v>
          </cell>
          <cell r="H41">
            <v>3730652.4450000003</v>
          </cell>
          <cell r="I41">
            <v>2113248.1669999994</v>
          </cell>
          <cell r="J41">
            <v>1351939.3490000002</v>
          </cell>
          <cell r="K41">
            <v>555556.43999999971</v>
          </cell>
          <cell r="L41">
            <v>36388689</v>
          </cell>
        </row>
        <row r="42">
          <cell r="A42" t="str">
            <v>California, 2011</v>
          </cell>
          <cell r="B42">
            <v>2550935.4789999994</v>
          </cell>
          <cell r="C42">
            <v>5082233.2949999999</v>
          </cell>
          <cell r="D42">
            <v>5558879.1849999987</v>
          </cell>
          <cell r="E42">
            <v>5287964.2290000003</v>
          </cell>
          <cell r="F42">
            <v>5241877.3740000008</v>
          </cell>
          <cell r="G42">
            <v>5203081.4630000005</v>
          </cell>
          <cell r="H42">
            <v>3913560.1799999997</v>
          </cell>
          <cell r="I42">
            <v>2221492.0700000008</v>
          </cell>
          <cell r="J42">
            <v>1381366.4650000003</v>
          </cell>
          <cell r="K42">
            <v>582306.38</v>
          </cell>
          <cell r="L42">
            <v>36986746</v>
          </cell>
        </row>
        <row r="43">
          <cell r="A43" t="str">
            <v>California, 2012</v>
          </cell>
          <cell r="B43">
            <v>2540633.5990000004</v>
          </cell>
          <cell r="C43">
            <v>5085616.5679999981</v>
          </cell>
          <cell r="D43">
            <v>5593680.0479999967</v>
          </cell>
          <cell r="E43">
            <v>5343851.8800000008</v>
          </cell>
          <cell r="F43">
            <v>5201616.7860000022</v>
          </cell>
          <cell r="G43">
            <v>5222276.1769999973</v>
          </cell>
          <cell r="H43">
            <v>4050261.6359999999</v>
          </cell>
          <cell r="I43">
            <v>2307167.7280000006</v>
          </cell>
          <cell r="J43">
            <v>1393418.5709999995</v>
          </cell>
          <cell r="K43">
            <v>614601.32299999997</v>
          </cell>
          <cell r="L43">
            <v>37341855</v>
          </cell>
        </row>
        <row r="44">
          <cell r="A44" t="str">
            <v>California, 2013</v>
          </cell>
          <cell r="B44">
            <v>2522088.5890000002</v>
          </cell>
          <cell r="C44">
            <v>5077940.6240000008</v>
          </cell>
          <cell r="D44">
            <v>5597481.0320000006</v>
          </cell>
          <cell r="E44">
            <v>5417259.5190000013</v>
          </cell>
          <cell r="F44">
            <v>5167787.5770000005</v>
          </cell>
          <cell r="G44">
            <v>5231351.8089999994</v>
          </cell>
          <cell r="H44">
            <v>4177180.9870000002</v>
          </cell>
          <cell r="I44">
            <v>2422926.571</v>
          </cell>
          <cell r="J44">
            <v>1392902.209</v>
          </cell>
          <cell r="K44">
            <v>627498.29699999979</v>
          </cell>
          <cell r="L44">
            <v>37606937</v>
          </cell>
        </row>
        <row r="45">
          <cell r="A45" t="str">
            <v>California, 2014</v>
          </cell>
          <cell r="B45">
            <v>2530763.7670000009</v>
          </cell>
          <cell r="C45">
            <v>5083982.9879999999</v>
          </cell>
          <cell r="D45">
            <v>5604585.1109999977</v>
          </cell>
          <cell r="E45">
            <v>5521305.3030000003</v>
          </cell>
          <cell r="F45">
            <v>5176197.3810000001</v>
          </cell>
          <cell r="G45">
            <v>5248356.5350000029</v>
          </cell>
          <cell r="H45">
            <v>4314749.2699999996</v>
          </cell>
          <cell r="I45">
            <v>2551854.8160000006</v>
          </cell>
          <cell r="J45">
            <v>1417003.8309999993</v>
          </cell>
          <cell r="K45">
            <v>652687.04499999981</v>
          </cell>
          <cell r="L45">
            <v>38107157</v>
          </cell>
        </row>
        <row r="46">
          <cell r="A46" t="str">
            <v>California, 2015</v>
          </cell>
          <cell r="B46">
            <v>2531065.9679999999</v>
          </cell>
          <cell r="C46">
            <v>5105229.4950000001</v>
          </cell>
          <cell r="D46">
            <v>5609051.987999999</v>
          </cell>
          <cell r="E46">
            <v>5651299.5779999997</v>
          </cell>
          <cell r="F46">
            <v>5209107.8180000009</v>
          </cell>
          <cell r="G46">
            <v>5282260.0699999975</v>
          </cell>
          <cell r="H46">
            <v>4452941.932</v>
          </cell>
          <cell r="I46">
            <v>2704567.6330000008</v>
          </cell>
          <cell r="J46">
            <v>1454993.4750000003</v>
          </cell>
          <cell r="K46">
            <v>665943.7420000002</v>
          </cell>
          <cell r="L46">
            <v>38692954</v>
          </cell>
        </row>
        <row r="47">
          <cell r="A47" t="str">
            <v>California, 2016</v>
          </cell>
          <cell r="B47">
            <v>2508555.6439999999</v>
          </cell>
          <cell r="C47">
            <v>5098479.6119999988</v>
          </cell>
          <cell r="D47">
            <v>5551533.1660000002</v>
          </cell>
          <cell r="E47">
            <v>5732935.8769999994</v>
          </cell>
          <cell r="F47">
            <v>5183447.8929999992</v>
          </cell>
          <cell r="G47">
            <v>5233504.2580000004</v>
          </cell>
          <cell r="H47">
            <v>4530278.8569999989</v>
          </cell>
          <cell r="I47">
            <v>2837645.6860000012</v>
          </cell>
          <cell r="J47">
            <v>1489475.1889999998</v>
          </cell>
          <cell r="K47">
            <v>679341.22999999986</v>
          </cell>
          <cell r="L47">
            <v>38841344</v>
          </cell>
        </row>
        <row r="48">
          <cell r="A48" t="str">
            <v>California, 2017</v>
          </cell>
          <cell r="B48">
            <v>2481106</v>
          </cell>
          <cell r="C48">
            <v>5049210</v>
          </cell>
          <cell r="D48">
            <v>5411205</v>
          </cell>
          <cell r="E48">
            <v>5792865</v>
          </cell>
          <cell r="F48">
            <v>5157522</v>
          </cell>
          <cell r="G48">
            <v>5179282</v>
          </cell>
          <cell r="H48">
            <v>4573860</v>
          </cell>
          <cell r="I48">
            <v>2930983</v>
          </cell>
          <cell r="J48">
            <v>1498514</v>
          </cell>
          <cell r="K48">
            <v>685572</v>
          </cell>
          <cell r="L48">
            <v>38760119</v>
          </cell>
        </row>
        <row r="49">
          <cell r="A49" t="str">
            <v>Colorado, 2009</v>
          </cell>
          <cell r="B49">
            <v>353745.75300000014</v>
          </cell>
          <cell r="C49">
            <v>648427.84299999999</v>
          </cell>
          <cell r="D49">
            <v>691208.64600000018</v>
          </cell>
          <cell r="E49">
            <v>702724.66000000027</v>
          </cell>
          <cell r="F49">
            <v>714311.37500000012</v>
          </cell>
          <cell r="G49">
            <v>731145.60599999991</v>
          </cell>
          <cell r="H49">
            <v>522396.69200000016</v>
          </cell>
          <cell r="I49">
            <v>271109.02100000007</v>
          </cell>
          <cell r="J49">
            <v>165377.90499999997</v>
          </cell>
          <cell r="K49">
            <v>63453.125000000015</v>
          </cell>
          <cell r="L49">
            <v>4868211</v>
          </cell>
        </row>
        <row r="50">
          <cell r="A50" t="str">
            <v>Colorado, 2010</v>
          </cell>
          <cell r="B50">
            <v>341491.96199999994</v>
          </cell>
          <cell r="C50">
            <v>663264.41800000006</v>
          </cell>
          <cell r="D50">
            <v>689283.54800000007</v>
          </cell>
          <cell r="E50">
            <v>703637.26499999978</v>
          </cell>
          <cell r="F50">
            <v>706238.1109999998</v>
          </cell>
          <cell r="G50">
            <v>734199.15600000008</v>
          </cell>
          <cell r="H50">
            <v>553285.91599999997</v>
          </cell>
          <cell r="I50">
            <v>285350.03700000013</v>
          </cell>
          <cell r="J50">
            <v>168567.77599999995</v>
          </cell>
          <cell r="K50">
            <v>67422.401999999987</v>
          </cell>
          <cell r="L50">
            <v>4913915</v>
          </cell>
        </row>
        <row r="51">
          <cell r="A51" t="str">
            <v>Colorado, 2011</v>
          </cell>
          <cell r="B51">
            <v>348340.60199999978</v>
          </cell>
          <cell r="C51">
            <v>681797.92400000012</v>
          </cell>
          <cell r="D51">
            <v>703290.31799999997</v>
          </cell>
          <cell r="E51">
            <v>724099.77400000009</v>
          </cell>
          <cell r="F51">
            <v>713064.10999999975</v>
          </cell>
          <cell r="G51">
            <v>747187.55800000019</v>
          </cell>
          <cell r="H51">
            <v>583857.90599999973</v>
          </cell>
          <cell r="I51">
            <v>305320.66499999998</v>
          </cell>
          <cell r="J51">
            <v>173396.42299999986</v>
          </cell>
          <cell r="K51">
            <v>70467.198999999993</v>
          </cell>
          <cell r="L51">
            <v>5053317</v>
          </cell>
        </row>
        <row r="52">
          <cell r="A52" t="str">
            <v>Colorado, 2012</v>
          </cell>
          <cell r="B52">
            <v>337654.55700000009</v>
          </cell>
          <cell r="C52">
            <v>675523.94399999978</v>
          </cell>
          <cell r="D52">
            <v>687480.08800000011</v>
          </cell>
          <cell r="E52">
            <v>723225.87899999984</v>
          </cell>
          <cell r="F52">
            <v>696489.09299999999</v>
          </cell>
          <cell r="G52">
            <v>729752.95900000015</v>
          </cell>
          <cell r="H52">
            <v>596912.92600000033</v>
          </cell>
          <cell r="I52">
            <v>316002.33599999995</v>
          </cell>
          <cell r="J52">
            <v>171605.11999999997</v>
          </cell>
          <cell r="K52">
            <v>71939.259000000005</v>
          </cell>
          <cell r="L52">
            <v>5005219</v>
          </cell>
        </row>
        <row r="53">
          <cell r="A53" t="str">
            <v>Colorado, 2013</v>
          </cell>
          <cell r="B53">
            <v>343737.00499999989</v>
          </cell>
          <cell r="C53">
            <v>697828.60900000005</v>
          </cell>
          <cell r="D53">
            <v>706991.24300000002</v>
          </cell>
          <cell r="E53">
            <v>751547.54700000025</v>
          </cell>
          <cell r="F53">
            <v>711874.05399999965</v>
          </cell>
          <cell r="G53">
            <v>740513.10599999968</v>
          </cell>
          <cell r="H53">
            <v>628671.11900000006</v>
          </cell>
          <cell r="I53">
            <v>343268.37999999983</v>
          </cell>
          <cell r="J53">
            <v>177608.52800000002</v>
          </cell>
          <cell r="K53">
            <v>73987.858999999997</v>
          </cell>
          <cell r="L53">
            <v>5177271</v>
          </cell>
        </row>
        <row r="54">
          <cell r="A54" t="str">
            <v>Colorado, 2014</v>
          </cell>
          <cell r="B54">
            <v>342577.60900000011</v>
          </cell>
          <cell r="C54">
            <v>709835.89199999988</v>
          </cell>
          <cell r="D54">
            <v>717743.86400000029</v>
          </cell>
          <cell r="E54">
            <v>771004.4010000003</v>
          </cell>
          <cell r="F54">
            <v>719771.9929999999</v>
          </cell>
          <cell r="G54">
            <v>734714.60900000029</v>
          </cell>
          <cell r="H54">
            <v>648753.71799999976</v>
          </cell>
          <cell r="I54">
            <v>364386.022</v>
          </cell>
          <cell r="J54">
            <v>182117.53</v>
          </cell>
          <cell r="K54">
            <v>77792.742000000027</v>
          </cell>
          <cell r="L54">
            <v>5270658</v>
          </cell>
        </row>
        <row r="55">
          <cell r="A55" t="str">
            <v>Colorado, 2015</v>
          </cell>
          <cell r="B55">
            <v>373965.07000000007</v>
          </cell>
          <cell r="C55">
            <v>784948.97700000042</v>
          </cell>
          <cell r="D55">
            <v>803052.44899999956</v>
          </cell>
          <cell r="E55">
            <v>856737.36200000008</v>
          </cell>
          <cell r="F55">
            <v>793315.08099999966</v>
          </cell>
          <cell r="G55">
            <v>800432.56700000004</v>
          </cell>
          <cell r="H55">
            <v>725857.60699999996</v>
          </cell>
          <cell r="I55">
            <v>433053.18500000023</v>
          </cell>
          <cell r="J55">
            <v>213526.79700000005</v>
          </cell>
          <cell r="K55">
            <v>87907.391000000003</v>
          </cell>
          <cell r="L55">
            <v>5872653</v>
          </cell>
        </row>
        <row r="56">
          <cell r="A56" t="str">
            <v>Colorado, 2016</v>
          </cell>
          <cell r="B56">
            <v>335327.97599999985</v>
          </cell>
          <cell r="C56">
            <v>706848.74999999977</v>
          </cell>
          <cell r="D56">
            <v>723225.33000000007</v>
          </cell>
          <cell r="E56">
            <v>796751.82700000028</v>
          </cell>
          <cell r="F56">
            <v>724848.37399999984</v>
          </cell>
          <cell r="G56">
            <v>718321.45999999973</v>
          </cell>
          <cell r="H56">
            <v>671568.46400000015</v>
          </cell>
          <cell r="I56">
            <v>410941.78600000002</v>
          </cell>
          <cell r="J56">
            <v>193023.81999999995</v>
          </cell>
          <cell r="K56">
            <v>78783.331999999995</v>
          </cell>
          <cell r="L56">
            <v>5359693</v>
          </cell>
        </row>
        <row r="57">
          <cell r="A57" t="str">
            <v>Colorado, 2017</v>
          </cell>
          <cell r="B57">
            <v>368853</v>
          </cell>
          <cell r="C57">
            <v>776535</v>
          </cell>
          <cell r="D57">
            <v>813882</v>
          </cell>
          <cell r="E57">
            <v>882525</v>
          </cell>
          <cell r="F57">
            <v>790151</v>
          </cell>
          <cell r="G57">
            <v>769123</v>
          </cell>
          <cell r="H57">
            <v>731806</v>
          </cell>
          <cell r="I57">
            <v>468222</v>
          </cell>
          <cell r="J57">
            <v>220490</v>
          </cell>
          <cell r="K57">
            <v>93783</v>
          </cell>
          <cell r="L57">
            <v>5915370</v>
          </cell>
        </row>
        <row r="58">
          <cell r="A58" t="str">
            <v>Connecticut, 2009</v>
          </cell>
          <cell r="B58">
            <v>212558.02899999998</v>
          </cell>
          <cell r="C58">
            <v>459486.46100000007</v>
          </cell>
          <cell r="D58">
            <v>478043.67699999997</v>
          </cell>
          <cell r="E58">
            <v>403268.70999999996</v>
          </cell>
          <cell r="F58">
            <v>519801.315</v>
          </cell>
          <cell r="G58">
            <v>548351.92500000005</v>
          </cell>
          <cell r="H58">
            <v>397044.58799999999</v>
          </cell>
          <cell r="I58">
            <v>233949.85399999999</v>
          </cell>
          <cell r="J58">
            <v>164920.69399999999</v>
          </cell>
          <cell r="K58">
            <v>77304.618000000002</v>
          </cell>
          <cell r="L58">
            <v>3494487</v>
          </cell>
        </row>
        <row r="59">
          <cell r="A59" t="str">
            <v>Connecticut, 2010</v>
          </cell>
          <cell r="B59">
            <v>205283.99900000001</v>
          </cell>
          <cell r="C59">
            <v>468081.70400000009</v>
          </cell>
          <cell r="D59">
            <v>474259.14500000002</v>
          </cell>
          <cell r="E59">
            <v>410857.38199999998</v>
          </cell>
          <cell r="F59">
            <v>512567.81</v>
          </cell>
          <cell r="G59">
            <v>564174.88900000008</v>
          </cell>
          <cell r="H59">
            <v>419799.91</v>
          </cell>
          <cell r="I59">
            <v>239997.74699999997</v>
          </cell>
          <cell r="J59">
            <v>171018.71299999999</v>
          </cell>
          <cell r="K59">
            <v>80632.789000000004</v>
          </cell>
          <cell r="L59">
            <v>3545837</v>
          </cell>
        </row>
        <row r="60">
          <cell r="A60" t="str">
            <v>Connecticut, 2011</v>
          </cell>
          <cell r="B60">
            <v>203157.07199999999</v>
          </cell>
          <cell r="C60">
            <v>463028.13099999999</v>
          </cell>
          <cell r="D60">
            <v>477078.43899999995</v>
          </cell>
          <cell r="E60">
            <v>414807.14800000004</v>
          </cell>
          <cell r="F60">
            <v>497351.57299999997</v>
          </cell>
          <cell r="G60">
            <v>568458.89300000004</v>
          </cell>
          <cell r="H60">
            <v>431497.94</v>
          </cell>
          <cell r="I60">
            <v>248604.04199999999</v>
          </cell>
          <cell r="J60">
            <v>166614.00900000002</v>
          </cell>
          <cell r="K60">
            <v>84415.731</v>
          </cell>
          <cell r="L60">
            <v>3558172</v>
          </cell>
        </row>
        <row r="61">
          <cell r="A61" t="str">
            <v>Connecticut, 2012</v>
          </cell>
          <cell r="B61">
            <v>199318.37699999998</v>
          </cell>
          <cell r="C61">
            <v>458918.10799999995</v>
          </cell>
          <cell r="D61">
            <v>479176.98499999993</v>
          </cell>
          <cell r="E61">
            <v>420884.95999999996</v>
          </cell>
          <cell r="F61">
            <v>485113.86600000004</v>
          </cell>
          <cell r="G61">
            <v>569386.64899999998</v>
          </cell>
          <cell r="H61">
            <v>444154.76499999996</v>
          </cell>
          <cell r="I61">
            <v>258418.13399999999</v>
          </cell>
          <cell r="J61">
            <v>167108.36599999998</v>
          </cell>
          <cell r="K61">
            <v>84749.743999999992</v>
          </cell>
          <cell r="L61">
            <v>3572213</v>
          </cell>
        </row>
        <row r="62">
          <cell r="A62" t="str">
            <v>Connecticut, 2013</v>
          </cell>
          <cell r="B62">
            <v>197304.91999999998</v>
          </cell>
          <cell r="C62">
            <v>456704.39100000006</v>
          </cell>
          <cell r="D62">
            <v>485144.57699999999</v>
          </cell>
          <cell r="E62">
            <v>427408.02799999999</v>
          </cell>
          <cell r="F62">
            <v>469068.08099999995</v>
          </cell>
          <cell r="G62">
            <v>568017.80499999993</v>
          </cell>
          <cell r="H62">
            <v>457295.72200000007</v>
          </cell>
          <cell r="I62">
            <v>269149.79800000001</v>
          </cell>
          <cell r="J62">
            <v>163767.89499999999</v>
          </cell>
          <cell r="K62">
            <v>86889.545999999988</v>
          </cell>
          <cell r="L62">
            <v>3583561</v>
          </cell>
        </row>
        <row r="63">
          <cell r="A63" t="str">
            <v>Connecticut, 2014</v>
          </cell>
          <cell r="B63">
            <v>194081.70499999999</v>
          </cell>
          <cell r="C63">
            <v>453491.70200000011</v>
          </cell>
          <cell r="D63">
            <v>489989.38800000004</v>
          </cell>
          <cell r="E63">
            <v>433442.86000000004</v>
          </cell>
          <cell r="F63">
            <v>459871.28799999994</v>
          </cell>
          <cell r="G63">
            <v>564044.85899999994</v>
          </cell>
          <cell r="H63">
            <v>469398.27200000006</v>
          </cell>
          <cell r="I63">
            <v>281209.196</v>
          </cell>
          <cell r="J63">
            <v>163445.33199999999</v>
          </cell>
          <cell r="K63">
            <v>86810.755999999994</v>
          </cell>
          <cell r="L63">
            <v>3592053</v>
          </cell>
        </row>
        <row r="64">
          <cell r="A64" t="str">
            <v>Connecticut, 2015</v>
          </cell>
          <cell r="B64">
            <v>191428.15599999999</v>
          </cell>
          <cell r="C64">
            <v>447137.47500000009</v>
          </cell>
          <cell r="D64">
            <v>494068.23699999996</v>
          </cell>
          <cell r="E64">
            <v>437346.90099999995</v>
          </cell>
          <cell r="F64">
            <v>449396.44099999993</v>
          </cell>
          <cell r="G64">
            <v>555610.25200000009</v>
          </cell>
          <cell r="H64">
            <v>478011.77999999997</v>
          </cell>
          <cell r="I64">
            <v>292294.24699999997</v>
          </cell>
          <cell r="J64">
            <v>162165.48300000004</v>
          </cell>
          <cell r="K64">
            <v>87955.889999999985</v>
          </cell>
          <cell r="L64">
            <v>3593222</v>
          </cell>
        </row>
        <row r="65">
          <cell r="A65" t="str">
            <v>Connecticut, 2016</v>
          </cell>
          <cell r="B65">
            <v>188741.39800000002</v>
          </cell>
          <cell r="C65">
            <v>439800.21500000003</v>
          </cell>
          <cell r="D65">
            <v>494764.12300000002</v>
          </cell>
          <cell r="E65">
            <v>438606.065</v>
          </cell>
          <cell r="F65">
            <v>439966.12500000006</v>
          </cell>
          <cell r="G65">
            <v>546335.86200000008</v>
          </cell>
          <cell r="H65">
            <v>488884.00199999998</v>
          </cell>
          <cell r="I65">
            <v>303525.87199999997</v>
          </cell>
          <cell r="J65">
            <v>162787.73599999998</v>
          </cell>
          <cell r="K65">
            <v>87324.955000000002</v>
          </cell>
          <cell r="L65">
            <v>3588570</v>
          </cell>
        </row>
        <row r="66">
          <cell r="A66" t="str">
            <v>Connecticut, 2017</v>
          </cell>
          <cell r="B66">
            <v>186188</v>
          </cell>
          <cell r="C66">
            <v>432367</v>
          </cell>
          <cell r="D66">
            <v>495626</v>
          </cell>
          <cell r="E66">
            <v>439239</v>
          </cell>
          <cell r="F66">
            <v>433401</v>
          </cell>
          <cell r="G66">
            <v>535611</v>
          </cell>
          <cell r="H66">
            <v>496289</v>
          </cell>
          <cell r="I66">
            <v>318515</v>
          </cell>
          <cell r="J66">
            <v>167133</v>
          </cell>
          <cell r="K66">
            <v>90109</v>
          </cell>
          <cell r="L66">
            <v>3594478</v>
          </cell>
        </row>
        <row r="67">
          <cell r="A67" t="str">
            <v>Delaware, 2009</v>
          </cell>
          <cell r="B67">
            <v>58270.941999999995</v>
          </cell>
          <cell r="C67">
            <v>111165.51800000001</v>
          </cell>
          <cell r="D67">
            <v>117963.568</v>
          </cell>
          <cell r="E67">
            <v>112326.01799999998</v>
          </cell>
          <cell r="F67">
            <v>121305.82999999999</v>
          </cell>
          <cell r="G67">
            <v>125074.128</v>
          </cell>
          <cell r="H67">
            <v>99139.957999999984</v>
          </cell>
          <cell r="I67">
            <v>63093.334000000003</v>
          </cell>
          <cell r="J67">
            <v>40563.036000000007</v>
          </cell>
          <cell r="K67">
            <v>15490.835999999999</v>
          </cell>
          <cell r="L67">
            <v>863832</v>
          </cell>
        </row>
        <row r="68">
          <cell r="A68" t="str">
            <v>Delaware, 2010</v>
          </cell>
          <cell r="B68">
            <v>55855.555999999997</v>
          </cell>
          <cell r="C68">
            <v>112543.174</v>
          </cell>
          <cell r="D68">
            <v>125219.46</v>
          </cell>
          <cell r="E68">
            <v>109915.41399999999</v>
          </cell>
          <cell r="F68">
            <v>120411.88</v>
          </cell>
          <cell r="G68">
            <v>130201.804</v>
          </cell>
          <cell r="H68">
            <v>104765.266</v>
          </cell>
          <cell r="I68">
            <v>67709.213999999993</v>
          </cell>
          <cell r="J68">
            <v>39449.731999999996</v>
          </cell>
          <cell r="K68">
            <v>15622.119999999999</v>
          </cell>
          <cell r="L68">
            <v>881278</v>
          </cell>
        </row>
        <row r="69">
          <cell r="A69" t="str">
            <v>Delaware, 2011</v>
          </cell>
          <cell r="B69">
            <v>55769.298000000003</v>
          </cell>
          <cell r="C69">
            <v>112323.41400000002</v>
          </cell>
          <cell r="D69">
            <v>126170.592</v>
          </cell>
          <cell r="E69">
            <v>110709.19200000001</v>
          </cell>
          <cell r="F69">
            <v>117917.394</v>
          </cell>
          <cell r="G69">
            <v>131753.24400000001</v>
          </cell>
          <cell r="H69">
            <v>108786.44399999999</v>
          </cell>
          <cell r="I69">
            <v>70359.245999999999</v>
          </cell>
          <cell r="J69">
            <v>40071.9</v>
          </cell>
          <cell r="K69">
            <v>16151.268</v>
          </cell>
          <cell r="L69">
            <v>890856</v>
          </cell>
        </row>
        <row r="70">
          <cell r="A70" t="str">
            <v>Delaware, 2012</v>
          </cell>
          <cell r="B70">
            <v>56156.893000000004</v>
          </cell>
          <cell r="C70">
            <v>113484.041</v>
          </cell>
          <cell r="D70">
            <v>127042.61800000002</v>
          </cell>
          <cell r="E70">
            <v>111979.94399999999</v>
          </cell>
          <cell r="F70">
            <v>115866.42300000001</v>
          </cell>
          <cell r="G70">
            <v>132333.603</v>
          </cell>
          <cell r="H70">
            <v>111943.48799999998</v>
          </cell>
          <cell r="I70">
            <v>73350.815000000002</v>
          </cell>
          <cell r="J70">
            <v>41219.457000000002</v>
          </cell>
          <cell r="K70">
            <v>16162.742999999999</v>
          </cell>
          <cell r="L70">
            <v>900131</v>
          </cell>
        </row>
        <row r="71">
          <cell r="A71" t="str">
            <v>Delaware, 2013</v>
          </cell>
          <cell r="B71">
            <v>56145.642</v>
          </cell>
          <cell r="C71">
            <v>113812.83</v>
          </cell>
          <cell r="D71">
            <v>127261.97</v>
          </cell>
          <cell r="E71">
            <v>114392.564</v>
          </cell>
          <cell r="F71">
            <v>113779.46400000001</v>
          </cell>
          <cell r="G71">
            <v>132610.28</v>
          </cell>
          <cell r="H71">
            <v>115009.85800000001</v>
          </cell>
          <cell r="I71">
            <v>77609.5</v>
          </cell>
          <cell r="J71">
            <v>41069.712</v>
          </cell>
          <cell r="K71">
            <v>16718.577999999998</v>
          </cell>
          <cell r="L71">
            <v>908446</v>
          </cell>
        </row>
        <row r="72">
          <cell r="A72" t="str">
            <v>Delaware, 2014</v>
          </cell>
          <cell r="B72">
            <v>55963.097000000002</v>
          </cell>
          <cell r="C72">
            <v>114168.27499999999</v>
          </cell>
          <cell r="D72">
            <v>126039.97400000002</v>
          </cell>
          <cell r="E72">
            <v>117064.497</v>
          </cell>
          <cell r="F72">
            <v>112274.973</v>
          </cell>
          <cell r="G72">
            <v>132012.74</v>
          </cell>
          <cell r="H72">
            <v>118516.83900000001</v>
          </cell>
          <cell r="I72">
            <v>81244.688999999998</v>
          </cell>
          <cell r="J72">
            <v>42241.995999999999</v>
          </cell>
          <cell r="K72">
            <v>17598.285</v>
          </cell>
          <cell r="L72">
            <v>917060</v>
          </cell>
        </row>
        <row r="73">
          <cell r="A73" t="str">
            <v>Delaware, 2015</v>
          </cell>
          <cell r="B73">
            <v>55605.577000000005</v>
          </cell>
          <cell r="C73">
            <v>113673.158</v>
          </cell>
          <cell r="D73">
            <v>125757.539</v>
          </cell>
          <cell r="E73">
            <v>120033.74799999999</v>
          </cell>
          <cell r="F73">
            <v>111328.33799999999</v>
          </cell>
          <cell r="G73">
            <v>131079.57</v>
          </cell>
          <cell r="H73">
            <v>121253.851</v>
          </cell>
          <cell r="I73">
            <v>85953.712</v>
          </cell>
          <cell r="J73">
            <v>43807.407000000007</v>
          </cell>
          <cell r="K73">
            <v>17788.268</v>
          </cell>
          <cell r="L73">
            <v>926454</v>
          </cell>
        </row>
        <row r="74">
          <cell r="A74" t="str">
            <v>Delaware, 2016</v>
          </cell>
          <cell r="B74">
            <v>55711.476000000002</v>
          </cell>
          <cell r="C74">
            <v>114488.31</v>
          </cell>
          <cell r="D74">
            <v>124332.12899999999</v>
          </cell>
          <cell r="E74">
            <v>122261.96699999999</v>
          </cell>
          <cell r="F74">
            <v>110395.70699999999</v>
          </cell>
          <cell r="G74">
            <v>129752.73000000001</v>
          </cell>
          <cell r="H74">
            <v>124605.88800000001</v>
          </cell>
          <cell r="I74">
            <v>90855.747000000003</v>
          </cell>
          <cell r="J74">
            <v>44843.163</v>
          </cell>
          <cell r="K74">
            <v>17960.129999999997</v>
          </cell>
          <cell r="L74">
            <v>934695</v>
          </cell>
        </row>
        <row r="75">
          <cell r="A75" t="str">
            <v>Delaware, 2017</v>
          </cell>
          <cell r="B75">
            <v>55282</v>
          </cell>
          <cell r="C75">
            <v>114024</v>
          </cell>
          <cell r="D75">
            <v>122886</v>
          </cell>
          <cell r="E75">
            <v>125241</v>
          </cell>
          <cell r="F75">
            <v>110313</v>
          </cell>
          <cell r="G75">
            <v>128392</v>
          </cell>
          <cell r="H75">
            <v>127029</v>
          </cell>
          <cell r="I75">
            <v>95605</v>
          </cell>
          <cell r="J75">
            <v>46641</v>
          </cell>
          <cell r="K75">
            <v>18319</v>
          </cell>
          <cell r="L75">
            <v>943732</v>
          </cell>
        </row>
        <row r="76">
          <cell r="A76" t="str">
            <v>District of Columbia, 2009</v>
          </cell>
          <cell r="B76">
            <v>35894.413</v>
          </cell>
          <cell r="C76">
            <v>59431.733</v>
          </cell>
          <cell r="D76">
            <v>89441.815999999992</v>
          </cell>
          <cell r="E76">
            <v>105917.94</v>
          </cell>
          <cell r="F76">
            <v>86499.650999999998</v>
          </cell>
          <cell r="G76">
            <v>78261.589000000007</v>
          </cell>
          <cell r="H76">
            <v>64139.197</v>
          </cell>
          <cell r="I76">
            <v>36482.845999999998</v>
          </cell>
          <cell r="J76">
            <v>23537.32</v>
          </cell>
          <cell r="K76">
            <v>10003.361000000001</v>
          </cell>
          <cell r="L76">
            <v>588433</v>
          </cell>
        </row>
        <row r="77">
          <cell r="A77" t="str">
            <v>District of Columbia, 2010</v>
          </cell>
          <cell r="B77">
            <v>32142</v>
          </cell>
          <cell r="C77">
            <v>53180.4</v>
          </cell>
          <cell r="D77">
            <v>99932.4</v>
          </cell>
          <cell r="E77">
            <v>113958</v>
          </cell>
          <cell r="F77">
            <v>81816</v>
          </cell>
          <cell r="G77">
            <v>75387.600000000006</v>
          </cell>
          <cell r="H77">
            <v>61946.399999999994</v>
          </cell>
          <cell r="I77">
            <v>35648.400000000001</v>
          </cell>
          <cell r="J77">
            <v>22207.200000000001</v>
          </cell>
          <cell r="K77">
            <v>9350.4</v>
          </cell>
          <cell r="L77">
            <v>584400</v>
          </cell>
        </row>
        <row r="78">
          <cell r="A78" t="str">
            <v>District of Columbia, 2011</v>
          </cell>
          <cell r="B78">
            <v>33261.480000000003</v>
          </cell>
          <cell r="C78">
            <v>52268.04</v>
          </cell>
          <cell r="D78">
            <v>100972.35</v>
          </cell>
          <cell r="E78">
            <v>119384.955</v>
          </cell>
          <cell r="F78">
            <v>81965.790000000008</v>
          </cell>
          <cell r="G78">
            <v>75432.285000000003</v>
          </cell>
          <cell r="H78">
            <v>63553.184999999998</v>
          </cell>
          <cell r="I78">
            <v>35637.300000000003</v>
          </cell>
          <cell r="J78">
            <v>21382.38</v>
          </cell>
          <cell r="K78">
            <v>10097.235000000001</v>
          </cell>
          <cell r="L78">
            <v>593955</v>
          </cell>
        </row>
        <row r="79">
          <cell r="A79" t="str">
            <v>District of Columbia, 2012</v>
          </cell>
          <cell r="B79">
            <v>34528.262999999999</v>
          </cell>
          <cell r="C79">
            <v>52095.274000000005</v>
          </cell>
          <cell r="D79">
            <v>101161.753</v>
          </cell>
          <cell r="E79">
            <v>125392.113</v>
          </cell>
          <cell r="F79">
            <v>82383.224000000002</v>
          </cell>
          <cell r="G79">
            <v>75114.116000000009</v>
          </cell>
          <cell r="H79">
            <v>64816.213000000003</v>
          </cell>
          <cell r="I79">
            <v>37557.058000000005</v>
          </cell>
          <cell r="J79">
            <v>21807.324000000001</v>
          </cell>
          <cell r="K79">
            <v>10297.903</v>
          </cell>
          <cell r="L79">
            <v>605759</v>
          </cell>
        </row>
        <row r="80">
          <cell r="A80" t="str">
            <v>District of Columbia, 2013</v>
          </cell>
          <cell r="B80">
            <v>36542.889000000003</v>
          </cell>
          <cell r="C80">
            <v>52027.164000000004</v>
          </cell>
          <cell r="D80">
            <v>99718.731</v>
          </cell>
          <cell r="E80">
            <v>133164.76500000001</v>
          </cell>
          <cell r="F80">
            <v>84234.456000000006</v>
          </cell>
          <cell r="G80">
            <v>76182.633000000002</v>
          </cell>
          <cell r="H80">
            <v>65653.326000000001</v>
          </cell>
          <cell r="I80">
            <v>38401.002</v>
          </cell>
          <cell r="J80">
            <v>21677.985000000001</v>
          </cell>
          <cell r="K80">
            <v>9909.9359999999997</v>
          </cell>
          <cell r="L80">
            <v>619371</v>
          </cell>
        </row>
        <row r="81">
          <cell r="A81" t="str">
            <v>District of Columbia, 2014</v>
          </cell>
          <cell r="B81">
            <v>38657.896000000001</v>
          </cell>
          <cell r="C81">
            <v>53233.824000000001</v>
          </cell>
          <cell r="D81">
            <v>98862.815999999992</v>
          </cell>
          <cell r="E81">
            <v>140055.65600000002</v>
          </cell>
          <cell r="F81">
            <v>87455.567999999999</v>
          </cell>
          <cell r="G81">
            <v>76048.320000000007</v>
          </cell>
          <cell r="H81">
            <v>67809.752000000008</v>
          </cell>
          <cell r="I81">
            <v>39925.368000000002</v>
          </cell>
          <cell r="J81">
            <v>21547.023999999998</v>
          </cell>
          <cell r="K81">
            <v>10139.776</v>
          </cell>
          <cell r="L81">
            <v>633736</v>
          </cell>
        </row>
        <row r="82">
          <cell r="A82" t="str">
            <v>District of Columbia, 2015</v>
          </cell>
          <cell r="B82">
            <v>40144.008000000002</v>
          </cell>
          <cell r="C82">
            <v>55036.14</v>
          </cell>
          <cell r="D82">
            <v>97770.084000000003</v>
          </cell>
          <cell r="E82">
            <v>145036.41600000003</v>
          </cell>
          <cell r="F82">
            <v>90000.276000000013</v>
          </cell>
          <cell r="G82">
            <v>77050.59599999999</v>
          </cell>
          <cell r="H82">
            <v>68633.304000000004</v>
          </cell>
          <cell r="I82">
            <v>41438.975999999995</v>
          </cell>
          <cell r="J82">
            <v>22014.455999999998</v>
          </cell>
          <cell r="K82">
            <v>10359.744000000001</v>
          </cell>
          <cell r="L82">
            <v>647484</v>
          </cell>
        </row>
        <row r="83">
          <cell r="A83" t="str">
            <v>District of Columbia, 2016</v>
          </cell>
          <cell r="B83">
            <v>42176.576000000001</v>
          </cell>
          <cell r="C83">
            <v>57333.782999999996</v>
          </cell>
          <cell r="D83">
            <v>96874.323000000004</v>
          </cell>
          <cell r="E83">
            <v>149595.04300000001</v>
          </cell>
          <cell r="F83">
            <v>92920.269</v>
          </cell>
          <cell r="G83">
            <v>77104.053</v>
          </cell>
          <cell r="H83">
            <v>69195.945000000007</v>
          </cell>
          <cell r="I83">
            <v>42835.584999999999</v>
          </cell>
          <cell r="J83">
            <v>21747.296999999999</v>
          </cell>
          <cell r="K83">
            <v>10544.144</v>
          </cell>
          <cell r="L83">
            <v>659009</v>
          </cell>
        </row>
        <row r="84">
          <cell r="A84" t="str">
            <v>District of Columbia, 2017</v>
          </cell>
          <cell r="B84">
            <v>43607</v>
          </cell>
          <cell r="C84">
            <v>58900</v>
          </cell>
          <cell r="D84">
            <v>92041</v>
          </cell>
          <cell r="E84">
            <v>156390</v>
          </cell>
          <cell r="F84">
            <v>95604</v>
          </cell>
          <cell r="G84">
            <v>76580</v>
          </cell>
          <cell r="H84">
            <v>69500</v>
          </cell>
          <cell r="I84">
            <v>45582</v>
          </cell>
          <cell r="J84">
            <v>23058</v>
          </cell>
          <cell r="K84">
            <v>11129</v>
          </cell>
          <cell r="L84">
            <v>672391</v>
          </cell>
        </row>
        <row r="85">
          <cell r="A85" t="str">
            <v>Florida, 2009</v>
          </cell>
          <cell r="B85">
            <v>1145650.9979999999</v>
          </cell>
          <cell r="C85">
            <v>2200526.0930000003</v>
          </cell>
          <cell r="D85">
            <v>2347623.716</v>
          </cell>
          <cell r="E85">
            <v>2290188.2549999999</v>
          </cell>
          <cell r="F85">
            <v>2518290.550999999</v>
          </cell>
          <cell r="G85">
            <v>2560323.9870000007</v>
          </cell>
          <cell r="H85">
            <v>2092147.9109999994</v>
          </cell>
          <cell r="I85">
            <v>1478978.5720000002</v>
          </cell>
          <cell r="J85">
            <v>1165060.9329999997</v>
          </cell>
          <cell r="K85">
            <v>427425.42700000003</v>
          </cell>
          <cell r="L85">
            <v>18222420</v>
          </cell>
        </row>
        <row r="86">
          <cell r="A86" t="str">
            <v>Florida, 2010</v>
          </cell>
          <cell r="B86">
            <v>1083664.9839999999</v>
          </cell>
          <cell r="C86">
            <v>2207634.0710000009</v>
          </cell>
          <cell r="D86">
            <v>2447809.6439999989</v>
          </cell>
          <cell r="E86">
            <v>2252455.3450000007</v>
          </cell>
          <cell r="F86">
            <v>2511271.9369999995</v>
          </cell>
          <cell r="G86">
            <v>2671795.9079999998</v>
          </cell>
          <cell r="H86">
            <v>2228963.6939999997</v>
          </cell>
          <cell r="I86">
            <v>1637561.4230000002</v>
          </cell>
          <cell r="J86">
            <v>1089156.9950000001</v>
          </cell>
          <cell r="K86">
            <v>413687.53900000005</v>
          </cell>
          <cell r="L86">
            <v>18549507</v>
          </cell>
        </row>
        <row r="87">
          <cell r="A87" t="str">
            <v>Florida, 2011</v>
          </cell>
          <cell r="B87">
            <v>1076278.574</v>
          </cell>
          <cell r="C87">
            <v>2198252.3189999997</v>
          </cell>
          <cell r="D87">
            <v>2450814.7779999999</v>
          </cell>
          <cell r="E87">
            <v>2269669.4440000001</v>
          </cell>
          <cell r="F87">
            <v>2465973.4669999997</v>
          </cell>
          <cell r="G87">
            <v>2693234.0309999995</v>
          </cell>
          <cell r="H87">
            <v>2282822.878000001</v>
          </cell>
          <cell r="I87">
            <v>1677543.2919999999</v>
          </cell>
          <cell r="J87">
            <v>1093333.7030000002</v>
          </cell>
          <cell r="K87">
            <v>430240.88800000015</v>
          </cell>
          <cell r="L87">
            <v>18633958</v>
          </cell>
        </row>
        <row r="88">
          <cell r="A88" t="str">
            <v>Florida, 2012</v>
          </cell>
          <cell r="B88">
            <v>1062753.5740000003</v>
          </cell>
          <cell r="C88">
            <v>2185260.2759999996</v>
          </cell>
          <cell r="D88">
            <v>2447663.5260000005</v>
          </cell>
          <cell r="E88">
            <v>2286073.11</v>
          </cell>
          <cell r="F88">
            <v>2414774.2719999994</v>
          </cell>
          <cell r="G88">
            <v>2700344.2289999994</v>
          </cell>
          <cell r="H88">
            <v>2328421.781</v>
          </cell>
          <cell r="I88">
            <v>1732394.8089999999</v>
          </cell>
          <cell r="J88">
            <v>1095270.8570000001</v>
          </cell>
          <cell r="K88">
            <v>445257.47200000007</v>
          </cell>
          <cell r="L88">
            <v>18696017</v>
          </cell>
        </row>
        <row r="89">
          <cell r="A89" t="str">
            <v>Florida, 2013</v>
          </cell>
          <cell r="B89">
            <v>1063059.5109999992</v>
          </cell>
          <cell r="C89">
            <v>2191710.176</v>
          </cell>
          <cell r="D89">
            <v>2451029.6340000001</v>
          </cell>
          <cell r="E89">
            <v>2322338.1360000004</v>
          </cell>
          <cell r="F89">
            <v>2390987.6549999993</v>
          </cell>
          <cell r="G89">
            <v>2703347.9390000002</v>
          </cell>
          <cell r="H89">
            <v>2370885.452</v>
          </cell>
          <cell r="I89">
            <v>1780374.5109999997</v>
          </cell>
          <cell r="J89">
            <v>1093985.9009999998</v>
          </cell>
          <cell r="K89">
            <v>458530.58799999987</v>
          </cell>
          <cell r="L89">
            <v>18828013</v>
          </cell>
        </row>
        <row r="90">
          <cell r="A90" t="str">
            <v>Florida, 2014</v>
          </cell>
          <cell r="B90">
            <v>1070704.605</v>
          </cell>
          <cell r="C90">
            <v>2221061.8509999989</v>
          </cell>
          <cell r="D90">
            <v>2474681.6660000016</v>
          </cell>
          <cell r="E90">
            <v>2392226.9990000003</v>
          </cell>
          <cell r="F90">
            <v>2399871.9749999996</v>
          </cell>
          <cell r="G90">
            <v>2725974.1489999997</v>
          </cell>
          <cell r="H90">
            <v>2446347.9810000001</v>
          </cell>
          <cell r="I90">
            <v>1871177.4499999997</v>
          </cell>
          <cell r="J90">
            <v>1124170.5029999998</v>
          </cell>
          <cell r="K90">
            <v>476813.78299999994</v>
          </cell>
          <cell r="L90">
            <v>19202176</v>
          </cell>
        </row>
        <row r="91">
          <cell r="A91" t="str">
            <v>Florida, 2015</v>
          </cell>
          <cell r="B91">
            <v>1064943.575</v>
          </cell>
          <cell r="C91">
            <v>2210282.1259999997</v>
          </cell>
          <cell r="D91">
            <v>2448874.5329999998</v>
          </cell>
          <cell r="E91">
            <v>2426553.2090000007</v>
          </cell>
          <cell r="F91">
            <v>2388301.2420000001</v>
          </cell>
          <cell r="G91">
            <v>2709205.4820000008</v>
          </cell>
          <cell r="H91">
            <v>2498189.9999999991</v>
          </cell>
          <cell r="I91">
            <v>1961767.3490000004</v>
          </cell>
          <cell r="J91">
            <v>1157635.5219999996</v>
          </cell>
          <cell r="K91">
            <v>494974.69099999999</v>
          </cell>
          <cell r="L91">
            <v>19358086</v>
          </cell>
        </row>
        <row r="92">
          <cell r="A92" t="str">
            <v>Florida, 2016</v>
          </cell>
          <cell r="B92">
            <v>1100233.4720000001</v>
          </cell>
          <cell r="C92">
            <v>2277652.929</v>
          </cell>
          <cell r="D92">
            <v>2496728.9919999992</v>
          </cell>
          <cell r="E92">
            <v>2539950.6469999994</v>
          </cell>
          <cell r="F92">
            <v>2444310.5619999999</v>
          </cell>
          <cell r="G92">
            <v>2759872.6089999997</v>
          </cell>
          <cell r="H92">
            <v>2595851.11</v>
          </cell>
          <cell r="I92">
            <v>2094603.5249999999</v>
          </cell>
          <cell r="J92">
            <v>1203592.6179999998</v>
          </cell>
          <cell r="K92">
            <v>517464.64500000008</v>
          </cell>
          <cell r="L92">
            <v>20031616</v>
          </cell>
        </row>
        <row r="93">
          <cell r="A93" t="str">
            <v>Florida, 2017</v>
          </cell>
          <cell r="B93">
            <v>1115082</v>
          </cell>
          <cell r="C93">
            <v>2308358</v>
          </cell>
          <cell r="D93">
            <v>2515016</v>
          </cell>
          <cell r="E93">
            <v>2617967</v>
          </cell>
          <cell r="F93">
            <v>2482411</v>
          </cell>
          <cell r="G93">
            <v>2775781</v>
          </cell>
          <cell r="H93">
            <v>2671831</v>
          </cell>
          <cell r="I93">
            <v>2184197</v>
          </cell>
          <cell r="J93">
            <v>1241746</v>
          </cell>
          <cell r="K93">
            <v>526343</v>
          </cell>
          <cell r="L93">
            <v>20438732</v>
          </cell>
        </row>
        <row r="94">
          <cell r="A94" t="str">
            <v>Georgia, 2009</v>
          </cell>
          <cell r="B94">
            <v>739624.83200000029</v>
          </cell>
          <cell r="C94">
            <v>1392671.2689999999</v>
          </cell>
          <cell r="D94">
            <v>1417353.1870000004</v>
          </cell>
          <cell r="E94">
            <v>1376408.6700000009</v>
          </cell>
          <cell r="F94">
            <v>1467137.1529999992</v>
          </cell>
          <cell r="G94">
            <v>1355167.8039999995</v>
          </cell>
          <cell r="H94">
            <v>983688.55400000012</v>
          </cell>
          <cell r="I94">
            <v>547344.3330000001</v>
          </cell>
          <cell r="J94">
            <v>315195.20999999996</v>
          </cell>
          <cell r="K94">
            <v>116393.38099999999</v>
          </cell>
          <cell r="L94">
            <v>9713030</v>
          </cell>
        </row>
        <row r="95">
          <cell r="A95" t="str">
            <v>Georgia, 2010</v>
          </cell>
          <cell r="B95">
            <v>695925.40600000054</v>
          </cell>
          <cell r="C95">
            <v>1371186.5069999998</v>
          </cell>
          <cell r="D95">
            <v>1390282.4679999999</v>
          </cell>
          <cell r="E95">
            <v>1333440.0680000002</v>
          </cell>
          <cell r="F95">
            <v>1437063.3609999998</v>
          </cell>
          <cell r="G95">
            <v>1362741.0070000002</v>
          </cell>
          <cell r="H95">
            <v>1016218.9640000003</v>
          </cell>
          <cell r="I95">
            <v>571854.83100000012</v>
          </cell>
          <cell r="J95">
            <v>307713.27800000011</v>
          </cell>
          <cell r="K95">
            <v>111861.603</v>
          </cell>
          <cell r="L95">
            <v>9598767</v>
          </cell>
        </row>
        <row r="96">
          <cell r="A96" t="str">
            <v>Georgia, 2011</v>
          </cell>
          <cell r="B96">
            <v>690598.10899999982</v>
          </cell>
          <cell r="C96">
            <v>1374777.9829999991</v>
          </cell>
          <cell r="D96">
            <v>1391755.5709999995</v>
          </cell>
          <cell r="E96">
            <v>1329501.9569999999</v>
          </cell>
          <cell r="F96">
            <v>1415733.0629999992</v>
          </cell>
          <cell r="G96">
            <v>1371910.0569999993</v>
          </cell>
          <cell r="H96">
            <v>1041014.9040000002</v>
          </cell>
          <cell r="I96">
            <v>588939.09500000009</v>
          </cell>
          <cell r="J96">
            <v>310828.94800000009</v>
          </cell>
          <cell r="K96">
            <v>113346.60299999996</v>
          </cell>
          <cell r="L96">
            <v>9627433</v>
          </cell>
        </row>
        <row r="97">
          <cell r="A97" t="str">
            <v>Georgia, 2012</v>
          </cell>
          <cell r="B97">
            <v>700954.23400000029</v>
          </cell>
          <cell r="C97">
            <v>1412764.26</v>
          </cell>
          <cell r="D97">
            <v>1434462.6470000013</v>
          </cell>
          <cell r="E97">
            <v>1370175.8809999991</v>
          </cell>
          <cell r="F97">
            <v>1433627.746999999</v>
          </cell>
          <cell r="G97">
            <v>1418795.5050000004</v>
          </cell>
          <cell r="H97">
            <v>1103370.0780000007</v>
          </cell>
          <cell r="I97">
            <v>636876.42900000047</v>
          </cell>
          <cell r="J97">
            <v>327595.29299999983</v>
          </cell>
          <cell r="K97">
            <v>121861.17800000003</v>
          </cell>
          <cell r="L97">
            <v>9955103</v>
          </cell>
        </row>
        <row r="98">
          <cell r="A98" t="str">
            <v>Georgia, 2013</v>
          </cell>
          <cell r="B98">
            <v>691444.81099999999</v>
          </cell>
          <cell r="C98">
            <v>1426313.2659999996</v>
          </cell>
          <cell r="D98">
            <v>1446631.723</v>
          </cell>
          <cell r="E98">
            <v>1362817.3760000002</v>
          </cell>
          <cell r="F98">
            <v>1412578.6849999994</v>
          </cell>
          <cell r="G98">
            <v>1419745.4540000001</v>
          </cell>
          <cell r="H98">
            <v>1132038.4889999996</v>
          </cell>
          <cell r="I98">
            <v>670954.59800000023</v>
          </cell>
          <cell r="J98">
            <v>335349.01900000009</v>
          </cell>
          <cell r="K98">
            <v>124659.00000000007</v>
          </cell>
          <cell r="L98">
            <v>10022337</v>
          </cell>
        </row>
        <row r="99">
          <cell r="A99" t="str">
            <v>Georgia, 2014</v>
          </cell>
          <cell r="B99">
            <v>666762.4520000004</v>
          </cell>
          <cell r="C99">
            <v>1392597.8999999997</v>
          </cell>
          <cell r="D99">
            <v>1407174.9589999998</v>
          </cell>
          <cell r="E99">
            <v>1343698.8329999999</v>
          </cell>
          <cell r="F99">
            <v>1372438.8869999999</v>
          </cell>
          <cell r="G99">
            <v>1383792.284</v>
          </cell>
          <cell r="H99">
            <v>1123092.8639999998</v>
          </cell>
          <cell r="I99">
            <v>673031.41200000013</v>
          </cell>
          <cell r="J99">
            <v>329927.53299999988</v>
          </cell>
          <cell r="K99">
            <v>121363.59899999996</v>
          </cell>
          <cell r="L99">
            <v>9817046</v>
          </cell>
        </row>
        <row r="100">
          <cell r="A100" t="str">
            <v>Georgia, 2015</v>
          </cell>
          <cell r="B100">
            <v>683342.71300000011</v>
          </cell>
          <cell r="C100">
            <v>1449543.5089999996</v>
          </cell>
          <cell r="D100">
            <v>1460426.2569999993</v>
          </cell>
          <cell r="E100">
            <v>1398410.3309999995</v>
          </cell>
          <cell r="F100">
            <v>1415569.2259999996</v>
          </cell>
          <cell r="G100">
            <v>1443849.1720000003</v>
          </cell>
          <cell r="H100">
            <v>1210474.0179999997</v>
          </cell>
          <cell r="I100">
            <v>753918.33599999989</v>
          </cell>
          <cell r="J100">
            <v>362474.38200000004</v>
          </cell>
          <cell r="K100">
            <v>130460.00300000003</v>
          </cell>
          <cell r="L100">
            <v>10307372</v>
          </cell>
        </row>
        <row r="101">
          <cell r="A101" t="str">
            <v>Georgia, 2016</v>
          </cell>
          <cell r="B101">
            <v>662316.90699999966</v>
          </cell>
          <cell r="C101">
            <v>1411119.2490000001</v>
          </cell>
          <cell r="D101">
            <v>1426914.0810000007</v>
          </cell>
          <cell r="E101">
            <v>1377267.844</v>
          </cell>
          <cell r="F101">
            <v>1371909.422000001</v>
          </cell>
          <cell r="G101">
            <v>1400263.1359999995</v>
          </cell>
          <cell r="H101">
            <v>1185185.5219999999</v>
          </cell>
          <cell r="I101">
            <v>759477.07200000051</v>
          </cell>
          <cell r="J101">
            <v>355823.61499999982</v>
          </cell>
          <cell r="K101">
            <v>129717.45100000007</v>
          </cell>
          <cell r="L101">
            <v>10082058</v>
          </cell>
        </row>
        <row r="102">
          <cell r="A102" t="str">
            <v>Georgia, 2017</v>
          </cell>
          <cell r="B102">
            <v>664105</v>
          </cell>
          <cell r="C102">
            <v>1427856</v>
          </cell>
          <cell r="D102">
            <v>1446984</v>
          </cell>
          <cell r="E102">
            <v>1415370</v>
          </cell>
          <cell r="F102">
            <v>1390455</v>
          </cell>
          <cell r="G102">
            <v>1427589</v>
          </cell>
          <cell r="H102">
            <v>1240644</v>
          </cell>
          <cell r="I102">
            <v>819673</v>
          </cell>
          <cell r="J102">
            <v>379593</v>
          </cell>
          <cell r="K102">
            <v>134083</v>
          </cell>
          <cell r="L102">
            <v>10346352</v>
          </cell>
        </row>
        <row r="103">
          <cell r="A103" t="str">
            <v>Hawaii, 2009</v>
          </cell>
          <cell r="B103">
            <v>86680.740999999995</v>
          </cell>
          <cell r="C103">
            <v>154047.16699999999</v>
          </cell>
          <cell r="D103">
            <v>174733.16500000001</v>
          </cell>
          <cell r="E103">
            <v>183511.85700000002</v>
          </cell>
          <cell r="F103">
            <v>175700.70799999998</v>
          </cell>
          <cell r="G103">
            <v>180058.22700000001</v>
          </cell>
          <cell r="H103">
            <v>147014.962</v>
          </cell>
          <cell r="I103">
            <v>86906.005000000005</v>
          </cell>
          <cell r="J103">
            <v>67847.144</v>
          </cell>
          <cell r="K103">
            <v>25893.421000000002</v>
          </cell>
          <cell r="L103">
            <v>1280241</v>
          </cell>
        </row>
        <row r="104">
          <cell r="A104" t="str">
            <v>Hawaii, 2010</v>
          </cell>
          <cell r="B104">
            <v>86252.421000000002</v>
          </cell>
          <cell r="C104">
            <v>162175.20699999997</v>
          </cell>
          <cell r="D104">
            <v>180941.44699999999</v>
          </cell>
          <cell r="E104">
            <v>179787.30600000004</v>
          </cell>
          <cell r="F104">
            <v>179139.769</v>
          </cell>
          <cell r="G104">
            <v>194286.103</v>
          </cell>
          <cell r="H104">
            <v>165165.84499999997</v>
          </cell>
          <cell r="I104">
            <v>93984.443999999989</v>
          </cell>
          <cell r="J104">
            <v>64883.703000000001</v>
          </cell>
          <cell r="K104">
            <v>27040.289000000001</v>
          </cell>
          <cell r="L104">
            <v>1333591</v>
          </cell>
        </row>
        <row r="105">
          <cell r="A105" t="str">
            <v>Hawaii, 2011</v>
          </cell>
          <cell r="B105">
            <v>87273.002000000008</v>
          </cell>
          <cell r="C105">
            <v>163361.682</v>
          </cell>
          <cell r="D105">
            <v>181829.715</v>
          </cell>
          <cell r="E105">
            <v>183269.86200000002</v>
          </cell>
          <cell r="F105">
            <v>177677.43799999999</v>
          </cell>
          <cell r="G105">
            <v>192700.54499999998</v>
          </cell>
          <cell r="H105">
            <v>170625.44500000001</v>
          </cell>
          <cell r="I105">
            <v>97991.892000000007</v>
          </cell>
          <cell r="J105">
            <v>65051.873999999996</v>
          </cell>
          <cell r="K105">
            <v>28777.923999999999</v>
          </cell>
          <cell r="L105">
            <v>1346554</v>
          </cell>
        </row>
        <row r="106">
          <cell r="A106" t="str">
            <v>Hawaii, 2012</v>
          </cell>
          <cell r="B106">
            <v>88387.760999999999</v>
          </cell>
          <cell r="C106">
            <v>163162.182</v>
          </cell>
          <cell r="D106">
            <v>182441.715</v>
          </cell>
          <cell r="E106">
            <v>188610.20899999997</v>
          </cell>
          <cell r="F106">
            <v>176124.67700000003</v>
          </cell>
          <cell r="G106">
            <v>191607.36</v>
          </cell>
          <cell r="H106">
            <v>174620.43299999999</v>
          </cell>
          <cell r="I106">
            <v>102127.91000000002</v>
          </cell>
          <cell r="J106">
            <v>63200.142000000007</v>
          </cell>
          <cell r="K106">
            <v>31781.493000000002</v>
          </cell>
          <cell r="L106">
            <v>1362730</v>
          </cell>
        </row>
        <row r="107">
          <cell r="A107" t="str">
            <v>Hawaii, 2013</v>
          </cell>
          <cell r="B107">
            <v>88924.034</v>
          </cell>
          <cell r="C107">
            <v>165870.53600000002</v>
          </cell>
          <cell r="D107">
            <v>182628.31600000002</v>
          </cell>
          <cell r="E107">
            <v>192634.27100000001</v>
          </cell>
          <cell r="F107">
            <v>174196.14199999999</v>
          </cell>
          <cell r="G107">
            <v>188485.30199999997</v>
          </cell>
          <cell r="H107">
            <v>177111.15400000001</v>
          </cell>
          <cell r="I107">
            <v>106876.09300000001</v>
          </cell>
          <cell r="J107">
            <v>62754.050999999999</v>
          </cell>
          <cell r="K107">
            <v>32578.109000000004</v>
          </cell>
          <cell r="L107">
            <v>1376298</v>
          </cell>
        </row>
        <row r="108">
          <cell r="A108" t="str">
            <v>Hawaii, 2014</v>
          </cell>
          <cell r="B108">
            <v>89518.225999999995</v>
          </cell>
          <cell r="C108">
            <v>168002.12400000001</v>
          </cell>
          <cell r="D108">
            <v>186077.82000000004</v>
          </cell>
          <cell r="E108">
            <v>199121.39999999997</v>
          </cell>
          <cell r="F108">
            <v>174280.28600000002</v>
          </cell>
          <cell r="G108">
            <v>184341.89500000002</v>
          </cell>
          <cell r="H108">
            <v>177204.234</v>
          </cell>
          <cell r="I108">
            <v>112912.48300000001</v>
          </cell>
          <cell r="J108">
            <v>64472.092000000004</v>
          </cell>
          <cell r="K108">
            <v>35489.490000000005</v>
          </cell>
          <cell r="L108">
            <v>1391072</v>
          </cell>
        </row>
        <row r="109">
          <cell r="A109" t="str">
            <v>Hawaii, 2015</v>
          </cell>
          <cell r="B109">
            <v>91491.915999999997</v>
          </cell>
          <cell r="C109">
            <v>168365.158</v>
          </cell>
          <cell r="D109">
            <v>184446.45100000003</v>
          </cell>
          <cell r="E109">
            <v>204911.745</v>
          </cell>
          <cell r="F109">
            <v>175432.212</v>
          </cell>
          <cell r="G109">
            <v>181558.927</v>
          </cell>
          <cell r="H109">
            <v>179121.21399999998</v>
          </cell>
          <cell r="I109">
            <v>119782.58900000001</v>
          </cell>
          <cell r="J109">
            <v>63347.564000000006</v>
          </cell>
          <cell r="K109">
            <v>36780.498999999996</v>
          </cell>
          <cell r="L109">
            <v>1406214</v>
          </cell>
        </row>
        <row r="110">
          <cell r="A110" t="str">
            <v>Hawaii, 2016</v>
          </cell>
          <cell r="B110">
            <v>92158.558000000019</v>
          </cell>
          <cell r="C110">
            <v>167987.815</v>
          </cell>
          <cell r="D110">
            <v>180209.18800000002</v>
          </cell>
          <cell r="E110">
            <v>203187.95700000002</v>
          </cell>
          <cell r="F110">
            <v>176254.22400000002</v>
          </cell>
          <cell r="G110">
            <v>181785.24799999996</v>
          </cell>
          <cell r="H110">
            <v>184036.68400000001</v>
          </cell>
          <cell r="I110">
            <v>126288.821</v>
          </cell>
          <cell r="J110">
            <v>63877.96699999999</v>
          </cell>
          <cell r="K110">
            <v>37988.300000000003</v>
          </cell>
          <cell r="L110">
            <v>1413673</v>
          </cell>
        </row>
        <row r="111">
          <cell r="A111" t="str">
            <v>Hawaii, 2017</v>
          </cell>
          <cell r="B111">
            <v>91417</v>
          </cell>
          <cell r="C111">
            <v>168645</v>
          </cell>
          <cell r="D111">
            <v>177286</v>
          </cell>
          <cell r="E111">
            <v>205405</v>
          </cell>
          <cell r="F111">
            <v>177415</v>
          </cell>
          <cell r="G111">
            <v>179768</v>
          </cell>
          <cell r="H111">
            <v>183652</v>
          </cell>
          <cell r="I111">
            <v>133689</v>
          </cell>
          <cell r="J111">
            <v>66602</v>
          </cell>
          <cell r="K111">
            <v>37853</v>
          </cell>
          <cell r="L111">
            <v>1421732</v>
          </cell>
        </row>
        <row r="112">
          <cell r="A112" t="str">
            <v>Idaho, 2009</v>
          </cell>
          <cell r="B112">
            <v>118760.60999999997</v>
          </cell>
          <cell r="C112">
            <v>220896.01099999997</v>
          </cell>
          <cell r="D112">
            <v>227909.16900000002</v>
          </cell>
          <cell r="E112">
            <v>199464.77699999997</v>
          </cell>
          <cell r="F112">
            <v>191812.43000000005</v>
          </cell>
          <cell r="G112">
            <v>203232.60300000006</v>
          </cell>
          <cell r="H112">
            <v>159866.85100000005</v>
          </cell>
          <cell r="I112">
            <v>94100.931000000026</v>
          </cell>
          <cell r="J112">
            <v>58708.122000000018</v>
          </cell>
          <cell r="K112">
            <v>23731.290999999997</v>
          </cell>
          <cell r="L112">
            <v>1498101</v>
          </cell>
        </row>
        <row r="113">
          <cell r="A113" t="str">
            <v>Idaho, 2010</v>
          </cell>
          <cell r="B113">
            <v>119524.94499999998</v>
          </cell>
          <cell r="C113">
            <v>231517.07100000003</v>
          </cell>
          <cell r="D113">
            <v>224908.00599999999</v>
          </cell>
          <cell r="E113">
            <v>202326.26300000006</v>
          </cell>
          <cell r="F113">
            <v>194189.31600000002</v>
          </cell>
          <cell r="G113">
            <v>209128.40899999999</v>
          </cell>
          <cell r="H113">
            <v>169778.25600000008</v>
          </cell>
          <cell r="I113">
            <v>100706.37500000004</v>
          </cell>
          <cell r="J113">
            <v>58472.378000000004</v>
          </cell>
          <cell r="K113">
            <v>23979.518000000004</v>
          </cell>
          <cell r="L113">
            <v>1535086</v>
          </cell>
        </row>
        <row r="114">
          <cell r="A114" t="str">
            <v>Idaho, 2011</v>
          </cell>
          <cell r="B114">
            <v>121450.36799999999</v>
          </cell>
          <cell r="C114">
            <v>238213.03</v>
          </cell>
          <cell r="D114">
            <v>229197.72599999997</v>
          </cell>
          <cell r="E114">
            <v>209056.80600000007</v>
          </cell>
          <cell r="F114">
            <v>196419.45399999997</v>
          </cell>
          <cell r="G114">
            <v>213641.52900000001</v>
          </cell>
          <cell r="H114">
            <v>180963.60900000003</v>
          </cell>
          <cell r="I114">
            <v>109783.45600000001</v>
          </cell>
          <cell r="J114">
            <v>62874.728000000025</v>
          </cell>
          <cell r="K114">
            <v>25403.285</v>
          </cell>
          <cell r="L114">
            <v>1587086</v>
          </cell>
        </row>
        <row r="115">
          <cell r="A115" t="str">
            <v>Idaho, 2012</v>
          </cell>
          <cell r="B115">
            <v>119971.77999999998</v>
          </cell>
          <cell r="C115">
            <v>236973.13399999999</v>
          </cell>
          <cell r="D115">
            <v>227110.834</v>
          </cell>
          <cell r="E115">
            <v>208567.74200000006</v>
          </cell>
          <cell r="F115">
            <v>192581.84099999996</v>
          </cell>
          <cell r="G115">
            <v>207517.12000000005</v>
          </cell>
          <cell r="H115">
            <v>181335.54700000005</v>
          </cell>
          <cell r="I115">
            <v>111777.64800000002</v>
          </cell>
          <cell r="J115">
            <v>61361.46</v>
          </cell>
          <cell r="K115">
            <v>24736.277999999998</v>
          </cell>
          <cell r="L115">
            <v>1570747</v>
          </cell>
        </row>
        <row r="116">
          <cell r="A116" t="str">
            <v>Idaho, 2013</v>
          </cell>
          <cell r="B116">
            <v>126635.63900000002</v>
          </cell>
          <cell r="C116">
            <v>257873.815</v>
          </cell>
          <cell r="D116">
            <v>240509.09000000008</v>
          </cell>
          <cell r="E116">
            <v>224381.85200000001</v>
          </cell>
          <cell r="F116">
            <v>208619.37300000002</v>
          </cell>
          <cell r="G116">
            <v>221892.35400000005</v>
          </cell>
          <cell r="H116">
            <v>202218.32200000001</v>
          </cell>
          <cell r="I116">
            <v>127454.47100000008</v>
          </cell>
          <cell r="J116">
            <v>67936.468000000008</v>
          </cell>
          <cell r="K116">
            <v>27286.062000000009</v>
          </cell>
          <cell r="L116">
            <v>1704449</v>
          </cell>
        </row>
        <row r="117">
          <cell r="A117" t="str">
            <v>Idaho, 2014</v>
          </cell>
          <cell r="B117">
            <v>118000.12700000002</v>
          </cell>
          <cell r="C117">
            <v>246015.89199999996</v>
          </cell>
          <cell r="D117">
            <v>232542.245</v>
          </cell>
          <cell r="E117">
            <v>219069.53399999996</v>
          </cell>
          <cell r="F117">
            <v>202050.82199999999</v>
          </cell>
          <cell r="G117">
            <v>210869.43399999995</v>
          </cell>
          <cell r="H117">
            <v>198149.22499999998</v>
          </cell>
          <cell r="I117">
            <v>128949.448</v>
          </cell>
          <cell r="J117">
            <v>67509.631999999983</v>
          </cell>
          <cell r="K117">
            <v>26774.835000000006</v>
          </cell>
          <cell r="L117">
            <v>1650525</v>
          </cell>
        </row>
        <row r="118">
          <cell r="A118" t="str">
            <v>Idaho, 2015</v>
          </cell>
          <cell r="B118">
            <v>118259.13900000004</v>
          </cell>
          <cell r="C118">
            <v>249937.36300000004</v>
          </cell>
          <cell r="D118">
            <v>238658.63999999998</v>
          </cell>
          <cell r="E118">
            <v>225331.579</v>
          </cell>
          <cell r="F118">
            <v>211799.14400000006</v>
          </cell>
          <cell r="G118">
            <v>217510.70900000003</v>
          </cell>
          <cell r="H118">
            <v>207801.67899999989</v>
          </cell>
          <cell r="I118">
            <v>136951.065</v>
          </cell>
          <cell r="J118">
            <v>70093.112999999983</v>
          </cell>
          <cell r="K118">
            <v>28387.567999999996</v>
          </cell>
          <cell r="L118">
            <v>1705292</v>
          </cell>
        </row>
        <row r="119">
          <cell r="A119" t="str">
            <v>Idaho, 2016</v>
          </cell>
          <cell r="B119">
            <v>107824.39800000002</v>
          </cell>
          <cell r="C119">
            <v>232667.24399999998</v>
          </cell>
          <cell r="D119">
            <v>217072.69399999999</v>
          </cell>
          <cell r="E119">
            <v>204428.49000000002</v>
          </cell>
          <cell r="F119">
            <v>190891.83899999998</v>
          </cell>
          <cell r="G119">
            <v>190171.68700000001</v>
          </cell>
          <cell r="H119">
            <v>188818.258</v>
          </cell>
          <cell r="I119">
            <v>131599.65100000004</v>
          </cell>
          <cell r="J119">
            <v>64682.336999999985</v>
          </cell>
          <cell r="K119">
            <v>25437.776999999998</v>
          </cell>
          <cell r="L119">
            <v>1554682</v>
          </cell>
        </row>
        <row r="120">
          <cell r="A120" t="str">
            <v>Idaho, 2017</v>
          </cell>
          <cell r="B120">
            <v>105307</v>
          </cell>
          <cell r="C120">
            <v>231853</v>
          </cell>
          <cell r="D120">
            <v>213523</v>
          </cell>
          <cell r="E120">
            <v>206868</v>
          </cell>
          <cell r="F120">
            <v>196246</v>
          </cell>
          <cell r="G120">
            <v>193162</v>
          </cell>
          <cell r="H120">
            <v>194898</v>
          </cell>
          <cell r="I120">
            <v>140110</v>
          </cell>
          <cell r="J120">
            <v>67751</v>
          </cell>
          <cell r="K120">
            <v>26601</v>
          </cell>
          <cell r="L120">
            <v>1576319</v>
          </cell>
        </row>
        <row r="121">
          <cell r="A121" t="str">
            <v>Illinois, 2009</v>
          </cell>
          <cell r="B121">
            <v>898968.31600000046</v>
          </cell>
          <cell r="C121">
            <v>1769246.6900000009</v>
          </cell>
          <cell r="D121">
            <v>1845653.7050000001</v>
          </cell>
          <cell r="E121">
            <v>1770474.816000001</v>
          </cell>
          <cell r="F121">
            <v>1829792.743</v>
          </cell>
          <cell r="G121">
            <v>1867044.4869999995</v>
          </cell>
          <cell r="H121">
            <v>1342706.284</v>
          </cell>
          <cell r="I121">
            <v>804823.98000000033</v>
          </cell>
          <cell r="J121">
            <v>539871.78899999987</v>
          </cell>
          <cell r="K121">
            <v>223035.83400000003</v>
          </cell>
          <cell r="L121">
            <v>12892496</v>
          </cell>
        </row>
        <row r="122">
          <cell r="A122" t="str">
            <v>Illinois, 2010</v>
          </cell>
          <cell r="B122">
            <v>855937.99299999967</v>
          </cell>
          <cell r="C122">
            <v>1766228.7700000005</v>
          </cell>
          <cell r="D122">
            <v>1827369.9670000002</v>
          </cell>
          <cell r="E122">
            <v>1773201.8840000001</v>
          </cell>
          <cell r="F122">
            <v>1799088.5200000003</v>
          </cell>
          <cell r="G122">
            <v>1878514.0919999997</v>
          </cell>
          <cell r="H122">
            <v>1410095.5449999997</v>
          </cell>
          <cell r="I122">
            <v>825436.33800000022</v>
          </cell>
          <cell r="J122">
            <v>534431.69700000004</v>
          </cell>
          <cell r="K122">
            <v>228987.07499999995</v>
          </cell>
          <cell r="L122">
            <v>12896183</v>
          </cell>
        </row>
        <row r="123">
          <cell r="A123" t="str">
            <v>Illinois, 2011</v>
          </cell>
          <cell r="B123">
            <v>835803.59300000034</v>
          </cell>
          <cell r="C123">
            <v>1735350.4260000004</v>
          </cell>
          <cell r="D123">
            <v>1796793.002000001</v>
          </cell>
          <cell r="E123">
            <v>1758490.1930000004</v>
          </cell>
          <cell r="F123">
            <v>1746109.4530000002</v>
          </cell>
          <cell r="G123">
            <v>1850667.7210000001</v>
          </cell>
          <cell r="H123">
            <v>1427019.1689999998</v>
          </cell>
          <cell r="I123">
            <v>830555.33499999985</v>
          </cell>
          <cell r="J123">
            <v>525188.15099999995</v>
          </cell>
          <cell r="K123">
            <v>228196.36399999991</v>
          </cell>
          <cell r="L123">
            <v>12741975</v>
          </cell>
        </row>
        <row r="124">
          <cell r="A124" t="str">
            <v>Illinois, 2012</v>
          </cell>
          <cell r="B124">
            <v>835363.44100000022</v>
          </cell>
          <cell r="C124">
            <v>1733534.223</v>
          </cell>
          <cell r="D124">
            <v>1803572.7579999992</v>
          </cell>
          <cell r="E124">
            <v>1778849.7599999991</v>
          </cell>
          <cell r="F124">
            <v>1734867.0759999992</v>
          </cell>
          <cell r="G124">
            <v>1859384.5529999996</v>
          </cell>
          <cell r="H124">
            <v>1483611.2219999998</v>
          </cell>
          <cell r="I124">
            <v>863296.20400000003</v>
          </cell>
          <cell r="J124">
            <v>531834.76800000004</v>
          </cell>
          <cell r="K124">
            <v>236388.23699999999</v>
          </cell>
          <cell r="L124">
            <v>12856518</v>
          </cell>
        </row>
        <row r="125">
          <cell r="A125" t="str">
            <v>Illinois, 2013</v>
          </cell>
          <cell r="B125">
            <v>819664.05100000033</v>
          </cell>
          <cell r="C125">
            <v>1718823.3050000009</v>
          </cell>
          <cell r="D125">
            <v>1788125.8360000004</v>
          </cell>
          <cell r="E125">
            <v>1774293.6040000003</v>
          </cell>
          <cell r="F125">
            <v>1704390.6010000005</v>
          </cell>
          <cell r="G125">
            <v>1832098.0699999996</v>
          </cell>
          <cell r="H125">
            <v>1508443.5910000002</v>
          </cell>
          <cell r="I125">
            <v>884396.28399999987</v>
          </cell>
          <cell r="J125">
            <v>515918.90700000006</v>
          </cell>
          <cell r="K125">
            <v>238497.253</v>
          </cell>
          <cell r="L125">
            <v>12791075</v>
          </cell>
        </row>
        <row r="126">
          <cell r="A126" t="str">
            <v>Illinois, 2014</v>
          </cell>
          <cell r="B126">
            <v>809143.67199999967</v>
          </cell>
          <cell r="C126">
            <v>1703469.4940000009</v>
          </cell>
          <cell r="D126">
            <v>1789891.4499999997</v>
          </cell>
          <cell r="E126">
            <v>1780434.4489999986</v>
          </cell>
          <cell r="F126">
            <v>1692588.361</v>
          </cell>
          <cell r="G126">
            <v>1808465.763</v>
          </cell>
          <cell r="H126">
            <v>1552111.8549999988</v>
          </cell>
          <cell r="I126">
            <v>914954.05</v>
          </cell>
          <cell r="J126">
            <v>515544.80899999978</v>
          </cell>
          <cell r="K126">
            <v>239301.68100000007</v>
          </cell>
          <cell r="L126">
            <v>12811495</v>
          </cell>
        </row>
        <row r="127">
          <cell r="A127" t="str">
            <v>Illinois, 2015</v>
          </cell>
          <cell r="B127">
            <v>825459.26699999999</v>
          </cell>
          <cell r="C127">
            <v>1749936.8999999997</v>
          </cell>
          <cell r="D127">
            <v>1828992.6499999994</v>
          </cell>
          <cell r="E127">
            <v>1826270.7339999995</v>
          </cell>
          <cell r="F127">
            <v>1733837.5449999997</v>
          </cell>
          <cell r="G127">
            <v>1846431.8189999994</v>
          </cell>
          <cell r="H127">
            <v>1631434.4549999996</v>
          </cell>
          <cell r="I127">
            <v>984161.16100000043</v>
          </cell>
          <cell r="J127">
            <v>544044.48399999994</v>
          </cell>
          <cell r="K127">
            <v>246810.31799999997</v>
          </cell>
          <cell r="L127">
            <v>13220780</v>
          </cell>
        </row>
        <row r="128">
          <cell r="A128" t="str">
            <v>Illinois, 2016</v>
          </cell>
          <cell r="B128">
            <v>790068.90799999994</v>
          </cell>
          <cell r="C128">
            <v>1677065.0480000002</v>
          </cell>
          <cell r="D128">
            <v>1765652.6929999997</v>
          </cell>
          <cell r="E128">
            <v>1774104.5020000001</v>
          </cell>
          <cell r="F128">
            <v>1669832.5229999998</v>
          </cell>
          <cell r="G128">
            <v>1772172.6800000004</v>
          </cell>
          <cell r="H128">
            <v>1620208.7929999996</v>
          </cell>
          <cell r="I128">
            <v>1004440.1870000004</v>
          </cell>
          <cell r="J128">
            <v>535155.03800000018</v>
          </cell>
          <cell r="K128">
            <v>246756.52200000003</v>
          </cell>
          <cell r="L128">
            <v>12858632</v>
          </cell>
        </row>
        <row r="129">
          <cell r="A129" t="str">
            <v>Illinois, 2017</v>
          </cell>
          <cell r="B129">
            <v>796749</v>
          </cell>
          <cell r="C129">
            <v>1681593</v>
          </cell>
          <cell r="D129">
            <v>1770125</v>
          </cell>
          <cell r="E129">
            <v>1805074</v>
          </cell>
          <cell r="F129">
            <v>1683736</v>
          </cell>
          <cell r="G129">
            <v>1762858</v>
          </cell>
          <cell r="H129">
            <v>1659375</v>
          </cell>
          <cell r="I129">
            <v>1062651</v>
          </cell>
          <cell r="J129">
            <v>556719</v>
          </cell>
          <cell r="K129">
            <v>252109</v>
          </cell>
          <cell r="L129">
            <v>13030989</v>
          </cell>
        </row>
        <row r="130">
          <cell r="A130" t="str">
            <v>Indiana, 2009</v>
          </cell>
          <cell r="B130">
            <v>445484.03899999993</v>
          </cell>
          <cell r="C130">
            <v>880407.478</v>
          </cell>
          <cell r="D130">
            <v>916661.60699999984</v>
          </cell>
          <cell r="E130">
            <v>833692.16899999999</v>
          </cell>
          <cell r="F130">
            <v>886763.32000000018</v>
          </cell>
          <cell r="G130">
            <v>933523.06499999994</v>
          </cell>
          <cell r="H130">
            <v>694889.69800000032</v>
          </cell>
          <cell r="I130">
            <v>416763.57300000003</v>
          </cell>
          <cell r="J130">
            <v>280877.46899999987</v>
          </cell>
          <cell r="K130">
            <v>109598.07300000003</v>
          </cell>
          <cell r="L130">
            <v>6401961</v>
          </cell>
        </row>
        <row r="131">
          <cell r="A131" t="str">
            <v>Indiana, 2010</v>
          </cell>
          <cell r="B131">
            <v>438409.83199999999</v>
          </cell>
          <cell r="C131">
            <v>901705.74999999977</v>
          </cell>
          <cell r="D131">
            <v>933794.42100000032</v>
          </cell>
          <cell r="E131">
            <v>829369.94</v>
          </cell>
          <cell r="F131">
            <v>876615.32399999991</v>
          </cell>
          <cell r="G131">
            <v>947511.21699999983</v>
          </cell>
          <cell r="H131">
            <v>730096.92200000014</v>
          </cell>
          <cell r="I131">
            <v>434372.40200000018</v>
          </cell>
          <cell r="J131">
            <v>281983.99</v>
          </cell>
          <cell r="K131">
            <v>108963.40199999996</v>
          </cell>
          <cell r="L131">
            <v>6481765</v>
          </cell>
        </row>
        <row r="132">
          <cell r="A132" t="str">
            <v>Indiana, 2011</v>
          </cell>
          <cell r="B132">
            <v>421952.53599999985</v>
          </cell>
          <cell r="C132">
            <v>865214.68500000006</v>
          </cell>
          <cell r="D132">
            <v>904038.2629999998</v>
          </cell>
          <cell r="E132">
            <v>803250.14299999992</v>
          </cell>
          <cell r="F132">
            <v>828416.52399999998</v>
          </cell>
          <cell r="G132">
            <v>910538.80699999991</v>
          </cell>
          <cell r="H132">
            <v>725267.67899999954</v>
          </cell>
          <cell r="I132">
            <v>425792.96900000004</v>
          </cell>
          <cell r="J132">
            <v>268978.83299999987</v>
          </cell>
          <cell r="K132">
            <v>106506.72300000001</v>
          </cell>
          <cell r="L132">
            <v>6258004</v>
          </cell>
        </row>
        <row r="133">
          <cell r="A133" t="str">
            <v>Indiana, 2012</v>
          </cell>
          <cell r="B133">
            <v>433364.79300000018</v>
          </cell>
          <cell r="C133">
            <v>895853.04499999981</v>
          </cell>
          <cell r="D133">
            <v>937277.76699999976</v>
          </cell>
          <cell r="E133">
            <v>833144.76199999999</v>
          </cell>
          <cell r="F133">
            <v>846372.7860000002</v>
          </cell>
          <cell r="G133">
            <v>941507.91300000018</v>
          </cell>
          <cell r="H133">
            <v>777406.2790000001</v>
          </cell>
          <cell r="I133">
            <v>462373.93999999983</v>
          </cell>
          <cell r="J133">
            <v>281626.21399999998</v>
          </cell>
          <cell r="K133">
            <v>113917.7</v>
          </cell>
          <cell r="L133">
            <v>6524394</v>
          </cell>
        </row>
        <row r="134">
          <cell r="A134" t="str">
            <v>Indiana, 2013</v>
          </cell>
          <cell r="B134">
            <v>432238.38300000003</v>
          </cell>
          <cell r="C134">
            <v>905048.11699999997</v>
          </cell>
          <cell r="D134">
            <v>940396.4049999998</v>
          </cell>
          <cell r="E134">
            <v>841070.85999999987</v>
          </cell>
          <cell r="F134">
            <v>842580.99799999991</v>
          </cell>
          <cell r="G134">
            <v>936246.79099999962</v>
          </cell>
          <cell r="H134">
            <v>801339.7139999998</v>
          </cell>
          <cell r="I134">
            <v>475461.81999999995</v>
          </cell>
          <cell r="J134">
            <v>276490.31200000009</v>
          </cell>
          <cell r="K134">
            <v>117880.46500000007</v>
          </cell>
          <cell r="L134">
            <v>6566223</v>
          </cell>
        </row>
        <row r="135">
          <cell r="A135" t="str">
            <v>Indiana, 2014</v>
          </cell>
          <cell r="B135">
            <v>414555.74900000024</v>
          </cell>
          <cell r="C135">
            <v>871886.13899999997</v>
          </cell>
          <cell r="D135">
            <v>912987.75300000014</v>
          </cell>
          <cell r="E135">
            <v>815604.92200000002</v>
          </cell>
          <cell r="F135">
            <v>809099.40799999982</v>
          </cell>
          <cell r="G135">
            <v>891635.68700000015</v>
          </cell>
          <cell r="H135">
            <v>789339.071</v>
          </cell>
          <cell r="I135">
            <v>479407.09299999988</v>
          </cell>
          <cell r="J135">
            <v>269532.28200000001</v>
          </cell>
          <cell r="K135">
            <v>117989.35100000002</v>
          </cell>
          <cell r="L135">
            <v>6372916</v>
          </cell>
        </row>
        <row r="136">
          <cell r="A136" t="str">
            <v>Indiana, 2015</v>
          </cell>
          <cell r="B136">
            <v>417307.3930000001</v>
          </cell>
          <cell r="C136">
            <v>886905.64199999999</v>
          </cell>
          <cell r="D136">
            <v>932692.18500000052</v>
          </cell>
          <cell r="E136">
            <v>840201.98099999956</v>
          </cell>
          <cell r="F136">
            <v>825370.87899999972</v>
          </cell>
          <cell r="G136">
            <v>900074.82200000004</v>
          </cell>
          <cell r="H136">
            <v>826076.70700000017</v>
          </cell>
          <cell r="I136">
            <v>514590.47200000001</v>
          </cell>
          <cell r="J136">
            <v>276055.10800000007</v>
          </cell>
          <cell r="K136">
            <v>120984.08499999999</v>
          </cell>
          <cell r="L136">
            <v>6539401</v>
          </cell>
        </row>
        <row r="137">
          <cell r="A137" t="str">
            <v>Indiana, 2016</v>
          </cell>
          <cell r="B137">
            <v>429570.88999999996</v>
          </cell>
          <cell r="C137">
            <v>905272.04400000034</v>
          </cell>
          <cell r="D137">
            <v>953548.07800000021</v>
          </cell>
          <cell r="E137">
            <v>861193.03100000031</v>
          </cell>
          <cell r="F137">
            <v>829666.7270000003</v>
          </cell>
          <cell r="G137">
            <v>897804.91099999973</v>
          </cell>
          <cell r="H137">
            <v>851302.17999999959</v>
          </cell>
          <cell r="I137">
            <v>544931.18799999997</v>
          </cell>
          <cell r="J137">
            <v>286426.09500000015</v>
          </cell>
          <cell r="K137">
            <v>125731.03899999999</v>
          </cell>
          <cell r="L137">
            <v>6685870</v>
          </cell>
        </row>
        <row r="138">
          <cell r="A138" t="str">
            <v>Indiana, 2017</v>
          </cell>
          <cell r="B138">
            <v>426094</v>
          </cell>
          <cell r="C138">
            <v>901295</v>
          </cell>
          <cell r="D138">
            <v>964868</v>
          </cell>
          <cell r="E138">
            <v>867615</v>
          </cell>
          <cell r="F138">
            <v>837078</v>
          </cell>
          <cell r="G138">
            <v>893061</v>
          </cell>
          <cell r="H138">
            <v>872338</v>
          </cell>
          <cell r="I138">
            <v>575878</v>
          </cell>
          <cell r="J138">
            <v>292902</v>
          </cell>
          <cell r="K138">
            <v>130689</v>
          </cell>
          <cell r="L138">
            <v>6761818</v>
          </cell>
        </row>
        <row r="139">
          <cell r="A139" t="str">
            <v>Iowa, 2009</v>
          </cell>
          <cell r="B139">
            <v>196545.04900000003</v>
          </cell>
          <cell r="C139">
            <v>385311.25599999988</v>
          </cell>
          <cell r="D139">
            <v>446171.63399999996</v>
          </cell>
          <cell r="E139">
            <v>354216.826</v>
          </cell>
          <cell r="F139">
            <v>385067.09399999992</v>
          </cell>
          <cell r="G139">
            <v>437434.56499999989</v>
          </cell>
          <cell r="H139">
            <v>330397.81699999992</v>
          </cell>
          <cell r="I139">
            <v>209369.71100000004</v>
          </cell>
          <cell r="J139">
            <v>156828.28199999998</v>
          </cell>
          <cell r="K139">
            <v>70791.900000000009</v>
          </cell>
          <cell r="L139">
            <v>2972825</v>
          </cell>
        </row>
        <row r="140">
          <cell r="A140" t="str">
            <v>Iowa, 2010</v>
          </cell>
          <cell r="B140">
            <v>196477.15600000002</v>
          </cell>
          <cell r="C140">
            <v>395437.03700000001</v>
          </cell>
          <cell r="D140">
            <v>433378.59100000001</v>
          </cell>
          <cell r="E140">
            <v>366562.55500000005</v>
          </cell>
          <cell r="F140">
            <v>376342.14499999979</v>
          </cell>
          <cell r="G140">
            <v>437033.4059999999</v>
          </cell>
          <cell r="H140">
            <v>347935.12500000012</v>
          </cell>
          <cell r="I140">
            <v>216771.86199999999</v>
          </cell>
          <cell r="J140">
            <v>155978.04400000002</v>
          </cell>
          <cell r="K140">
            <v>69943.637000000002</v>
          </cell>
          <cell r="L140">
            <v>2995769</v>
          </cell>
        </row>
        <row r="141">
          <cell r="A141" t="str">
            <v>Iowa, 2011</v>
          </cell>
          <cell r="B141">
            <v>196208.91699999996</v>
          </cell>
          <cell r="C141">
            <v>392874.55099999986</v>
          </cell>
          <cell r="D141">
            <v>426937.18799999985</v>
          </cell>
          <cell r="E141">
            <v>372356.07299999997</v>
          </cell>
          <cell r="F141">
            <v>366683.73100000009</v>
          </cell>
          <cell r="G141">
            <v>429855.24999999994</v>
          </cell>
          <cell r="H141">
            <v>356420.24</v>
          </cell>
          <cell r="I141">
            <v>217030.66299999997</v>
          </cell>
          <cell r="J141">
            <v>152107.80100000001</v>
          </cell>
          <cell r="K141">
            <v>69504.781000000017</v>
          </cell>
          <cell r="L141">
            <v>2980619</v>
          </cell>
        </row>
        <row r="142">
          <cell r="A142" t="str">
            <v>Iowa, 2012</v>
          </cell>
          <cell r="B142">
            <v>208249.83999999991</v>
          </cell>
          <cell r="C142">
            <v>420446.30399999989</v>
          </cell>
          <cell r="D142">
            <v>449556.3279999998</v>
          </cell>
          <cell r="E142">
            <v>397448.87999999989</v>
          </cell>
          <cell r="F142">
            <v>381721.74599999987</v>
          </cell>
          <cell r="G142">
            <v>450448.69199999998</v>
          </cell>
          <cell r="H142">
            <v>386394.30200000003</v>
          </cell>
          <cell r="I142">
            <v>235372.25000000003</v>
          </cell>
          <cell r="J142">
            <v>159132.44300000006</v>
          </cell>
          <cell r="K142">
            <v>74450.805999999997</v>
          </cell>
          <cell r="L142">
            <v>3164320</v>
          </cell>
        </row>
        <row r="143">
          <cell r="A143" t="str">
            <v>Iowa, 2013</v>
          </cell>
          <cell r="B143">
            <v>194561.57499999992</v>
          </cell>
          <cell r="C143">
            <v>396689.73499999993</v>
          </cell>
          <cell r="D143">
            <v>429965.22899999999</v>
          </cell>
          <cell r="E143">
            <v>381909.50799999991</v>
          </cell>
          <cell r="F143">
            <v>358733.60500000004</v>
          </cell>
          <cell r="G143">
            <v>421324.58199999994</v>
          </cell>
          <cell r="H143">
            <v>379761.04399999999</v>
          </cell>
          <cell r="I143">
            <v>228196.97600000005</v>
          </cell>
          <cell r="J143">
            <v>148200.29199999999</v>
          </cell>
          <cell r="K143">
            <v>71744.418000000005</v>
          </cell>
          <cell r="L143">
            <v>3011954</v>
          </cell>
        </row>
        <row r="144">
          <cell r="A144" t="str">
            <v>Iowa, 2014</v>
          </cell>
          <cell r="B144">
            <v>191773.69099999999</v>
          </cell>
          <cell r="C144">
            <v>395262.91399999982</v>
          </cell>
          <cell r="D144">
            <v>429241.93700000003</v>
          </cell>
          <cell r="E144">
            <v>380821.78399999993</v>
          </cell>
          <cell r="F144">
            <v>355295.74599999993</v>
          </cell>
          <cell r="G144">
            <v>410956.18300000019</v>
          </cell>
          <cell r="H144">
            <v>382052.53400000004</v>
          </cell>
          <cell r="I144">
            <v>234746.86</v>
          </cell>
          <cell r="J144">
            <v>146262.36800000002</v>
          </cell>
          <cell r="K144">
            <v>70042.717999999979</v>
          </cell>
          <cell r="L144">
            <v>2996688</v>
          </cell>
        </row>
        <row r="145">
          <cell r="A145" t="str">
            <v>Iowa, 2015</v>
          </cell>
          <cell r="B145">
            <v>209456.4389999999</v>
          </cell>
          <cell r="C145">
            <v>434931.38100000005</v>
          </cell>
          <cell r="D145">
            <v>470774.63500000007</v>
          </cell>
          <cell r="E145">
            <v>416696.48699999991</v>
          </cell>
          <cell r="F145">
            <v>388664.33</v>
          </cell>
          <cell r="G145">
            <v>443784.55199999997</v>
          </cell>
          <cell r="H145">
            <v>430887.48499999993</v>
          </cell>
          <cell r="I145">
            <v>272776.14100000006</v>
          </cell>
          <cell r="J145">
            <v>162675.72099999996</v>
          </cell>
          <cell r="K145">
            <v>79012.639999999999</v>
          </cell>
          <cell r="L145">
            <v>3310134</v>
          </cell>
        </row>
        <row r="146">
          <cell r="A146" t="str">
            <v>Iowa, 2016</v>
          </cell>
          <cell r="B146">
            <v>198341.52500000008</v>
          </cell>
          <cell r="C146">
            <v>410099.75699999981</v>
          </cell>
          <cell r="D146">
            <v>448075.01500000001</v>
          </cell>
          <cell r="E146">
            <v>398816.23700000008</v>
          </cell>
          <cell r="F146">
            <v>371842.93800000008</v>
          </cell>
          <cell r="G146">
            <v>410782.04800000001</v>
          </cell>
          <cell r="H146">
            <v>404557.88199999998</v>
          </cell>
          <cell r="I146">
            <v>264480.0450000001</v>
          </cell>
          <cell r="J146">
            <v>149108.43900000004</v>
          </cell>
          <cell r="K146">
            <v>72795.012000000017</v>
          </cell>
          <cell r="L146">
            <v>3128608</v>
          </cell>
        </row>
        <row r="147">
          <cell r="A147" t="str">
            <v>Iowa, 2017</v>
          </cell>
          <cell r="B147">
            <v>191405</v>
          </cell>
          <cell r="C147">
            <v>400015</v>
          </cell>
          <cell r="D147">
            <v>435360</v>
          </cell>
          <cell r="E147">
            <v>385969</v>
          </cell>
          <cell r="F147">
            <v>361612</v>
          </cell>
          <cell r="G147">
            <v>391737</v>
          </cell>
          <cell r="H147">
            <v>397796</v>
          </cell>
          <cell r="I147">
            <v>267489</v>
          </cell>
          <cell r="J147">
            <v>147532</v>
          </cell>
          <cell r="K147">
            <v>70941</v>
          </cell>
          <cell r="L147">
            <v>3049856</v>
          </cell>
        </row>
        <row r="148">
          <cell r="A148" t="str">
            <v>Kansas, 2009</v>
          </cell>
          <cell r="B148">
            <v>199682.44399999996</v>
          </cell>
          <cell r="C148">
            <v>382518.67200000008</v>
          </cell>
          <cell r="D148">
            <v>424345.70500000002</v>
          </cell>
          <cell r="E148">
            <v>356724.946</v>
          </cell>
          <cell r="F148">
            <v>364706.71599999996</v>
          </cell>
          <cell r="G148">
            <v>405239.9760000002</v>
          </cell>
          <cell r="H148">
            <v>296771.48100000003</v>
          </cell>
          <cell r="I148">
            <v>177198.84900000013</v>
          </cell>
          <cell r="J148">
            <v>127583.26800000003</v>
          </cell>
          <cell r="K148">
            <v>58394.079999999987</v>
          </cell>
          <cell r="L148">
            <v>2793990</v>
          </cell>
        </row>
        <row r="149">
          <cell r="A149" t="str">
            <v>Kansas, 2010</v>
          </cell>
          <cell r="B149">
            <v>193762.15599999996</v>
          </cell>
          <cell r="C149">
            <v>384899.18199999997</v>
          </cell>
          <cell r="D149">
            <v>402472.0309999999</v>
          </cell>
          <cell r="E149">
            <v>352309.53199999995</v>
          </cell>
          <cell r="F149">
            <v>349124.95200000005</v>
          </cell>
          <cell r="G149">
            <v>397925.42400000006</v>
          </cell>
          <cell r="H149">
            <v>302521.44099999988</v>
          </cell>
          <cell r="I149">
            <v>177286.66800000001</v>
          </cell>
          <cell r="J149">
            <v>124214.10199999998</v>
          </cell>
          <cell r="K149">
            <v>56436.769000000008</v>
          </cell>
          <cell r="L149">
            <v>2740733</v>
          </cell>
        </row>
        <row r="150">
          <cell r="A150" t="str">
            <v>Kansas, 2011</v>
          </cell>
          <cell r="B150">
            <v>207083.78399999996</v>
          </cell>
          <cell r="C150">
            <v>411613.28399999987</v>
          </cell>
          <cell r="D150">
            <v>421759.66799999989</v>
          </cell>
          <cell r="E150">
            <v>382132.18700000003</v>
          </cell>
          <cell r="F150">
            <v>368739.48600000015</v>
          </cell>
          <cell r="G150">
            <v>420958.05900000007</v>
          </cell>
          <cell r="H150">
            <v>334204.94399999996</v>
          </cell>
          <cell r="I150">
            <v>193854.83599999995</v>
          </cell>
          <cell r="J150">
            <v>130898.808</v>
          </cell>
          <cell r="K150">
            <v>59436.115999999995</v>
          </cell>
          <cell r="L150">
            <v>2931206</v>
          </cell>
        </row>
        <row r="151">
          <cell r="A151" t="str">
            <v>Kansas, 2012</v>
          </cell>
          <cell r="B151">
            <v>207028.12000000008</v>
          </cell>
          <cell r="C151">
            <v>409590.11400000018</v>
          </cell>
          <cell r="D151">
            <v>419092.97500000009</v>
          </cell>
          <cell r="E151">
            <v>385686.72300000006</v>
          </cell>
          <cell r="F151">
            <v>359191.4219999999</v>
          </cell>
          <cell r="G151">
            <v>413477.13800000021</v>
          </cell>
          <cell r="H151">
            <v>342591.45699999999</v>
          </cell>
          <cell r="I151">
            <v>199266.71799999994</v>
          </cell>
          <cell r="J151">
            <v>129872.90300000003</v>
          </cell>
          <cell r="K151">
            <v>60893.565000000024</v>
          </cell>
          <cell r="L151">
            <v>2925322</v>
          </cell>
        </row>
        <row r="152">
          <cell r="A152" t="str">
            <v>Kansas, 2013</v>
          </cell>
          <cell r="B152">
            <v>200346.36600000004</v>
          </cell>
          <cell r="C152">
            <v>400119.28999999992</v>
          </cell>
          <cell r="D152">
            <v>409048.73800000001</v>
          </cell>
          <cell r="E152">
            <v>377907.43000000005</v>
          </cell>
          <cell r="F152">
            <v>348038.32600000018</v>
          </cell>
          <cell r="G152">
            <v>397165.06200000009</v>
          </cell>
          <cell r="H152">
            <v>348729.92800000001</v>
          </cell>
          <cell r="I152">
            <v>204743.9879999999</v>
          </cell>
          <cell r="J152">
            <v>126134.50700000001</v>
          </cell>
          <cell r="K152">
            <v>60436.242999999988</v>
          </cell>
          <cell r="L152">
            <v>2873594</v>
          </cell>
        </row>
        <row r="153">
          <cell r="A153" t="str">
            <v>Kansas, 2014</v>
          </cell>
          <cell r="B153">
            <v>201800.66</v>
          </cell>
          <cell r="C153">
            <v>403890.75299999985</v>
          </cell>
          <cell r="D153">
            <v>414748.1230000002</v>
          </cell>
          <cell r="E153">
            <v>385358.97400000022</v>
          </cell>
          <cell r="F153">
            <v>350575.4709999999</v>
          </cell>
          <cell r="G153">
            <v>391099.44199999992</v>
          </cell>
          <cell r="H153">
            <v>356701.49200000009</v>
          </cell>
          <cell r="I153">
            <v>212372.14700000006</v>
          </cell>
          <cell r="J153">
            <v>128891.50899999998</v>
          </cell>
          <cell r="K153">
            <v>60411.58600000001</v>
          </cell>
          <cell r="L153">
            <v>2905975</v>
          </cell>
        </row>
        <row r="154">
          <cell r="A154" t="str">
            <v>Kansas, 2015</v>
          </cell>
          <cell r="B154">
            <v>204158.94200000001</v>
          </cell>
          <cell r="C154">
            <v>414157.147</v>
          </cell>
          <cell r="D154">
            <v>428799.86100000015</v>
          </cell>
          <cell r="E154">
            <v>394319.3240000002</v>
          </cell>
          <cell r="F154">
            <v>357585.15600000025</v>
          </cell>
          <cell r="G154">
            <v>392629.95500000013</v>
          </cell>
          <cell r="H154">
            <v>372704.42199999996</v>
          </cell>
          <cell r="I154">
            <v>228016.27699999997</v>
          </cell>
          <cell r="J154">
            <v>131256.19200000004</v>
          </cell>
          <cell r="K154">
            <v>61826.797000000006</v>
          </cell>
          <cell r="L154">
            <v>2985149</v>
          </cell>
        </row>
        <row r="155">
          <cell r="A155" t="str">
            <v>Kansas, 2016</v>
          </cell>
          <cell r="B155">
            <v>198605.98600000009</v>
          </cell>
          <cell r="C155">
            <v>404951.08299999987</v>
          </cell>
          <cell r="D155">
            <v>421191.16899999994</v>
          </cell>
          <cell r="E155">
            <v>387819.07199999999</v>
          </cell>
          <cell r="F155">
            <v>350489.97300000006</v>
          </cell>
          <cell r="G155">
            <v>374181.576</v>
          </cell>
          <cell r="H155">
            <v>366284.67499999999</v>
          </cell>
          <cell r="I155">
            <v>229051.86999999988</v>
          </cell>
          <cell r="J155">
            <v>128392.54599999994</v>
          </cell>
          <cell r="K155">
            <v>60522.724999999999</v>
          </cell>
          <cell r="L155">
            <v>2919733</v>
          </cell>
        </row>
        <row r="156">
          <cell r="A156" t="str">
            <v>Kansas, 2017</v>
          </cell>
          <cell r="B156">
            <v>198426</v>
          </cell>
          <cell r="C156">
            <v>406807</v>
          </cell>
          <cell r="D156">
            <v>424595</v>
          </cell>
          <cell r="E156">
            <v>391988</v>
          </cell>
          <cell r="F156">
            <v>355782</v>
          </cell>
          <cell r="G156">
            <v>367532</v>
          </cell>
          <cell r="H156">
            <v>375481</v>
          </cell>
          <cell r="I156">
            <v>245295</v>
          </cell>
          <cell r="J156">
            <v>132767</v>
          </cell>
          <cell r="K156">
            <v>63198</v>
          </cell>
          <cell r="L156">
            <v>2961871</v>
          </cell>
        </row>
        <row r="157">
          <cell r="A157" t="str">
            <v>Kentucky, 2009</v>
          </cell>
          <cell r="B157">
            <v>287840.00999999995</v>
          </cell>
          <cell r="C157">
            <v>561256.86700000009</v>
          </cell>
          <cell r="D157">
            <v>597625.59699999995</v>
          </cell>
          <cell r="E157">
            <v>573791.56200000003</v>
          </cell>
          <cell r="F157">
            <v>609478.04500000004</v>
          </cell>
          <cell r="G157">
            <v>634678.84299999999</v>
          </cell>
          <cell r="H157">
            <v>493837.821</v>
          </cell>
          <cell r="I157">
            <v>302695.00699999975</v>
          </cell>
          <cell r="J157">
            <v>187921.89999999988</v>
          </cell>
          <cell r="K157">
            <v>68738.39800000003</v>
          </cell>
          <cell r="L157">
            <v>4318288</v>
          </cell>
        </row>
        <row r="158">
          <cell r="A158" t="str">
            <v>Kentucky, 2010</v>
          </cell>
          <cell r="B158">
            <v>271305.69099999999</v>
          </cell>
          <cell r="C158">
            <v>548657.39300000004</v>
          </cell>
          <cell r="D158">
            <v>572587.48900000006</v>
          </cell>
          <cell r="E158">
            <v>547258.21900000016</v>
          </cell>
          <cell r="F158">
            <v>577546.32299999997</v>
          </cell>
          <cell r="G158">
            <v>618410.10100000037</v>
          </cell>
          <cell r="H158">
            <v>494926.96099999995</v>
          </cell>
          <cell r="I158">
            <v>301594.59999999998</v>
          </cell>
          <cell r="J158">
            <v>178447</v>
          </cell>
          <cell r="K158">
            <v>67738.23</v>
          </cell>
          <cell r="L158">
            <v>4178330</v>
          </cell>
        </row>
        <row r="159">
          <cell r="A159" t="str">
            <v>Kentucky, 2011</v>
          </cell>
          <cell r="B159">
            <v>277795.50500000006</v>
          </cell>
          <cell r="C159">
            <v>564397.576</v>
          </cell>
          <cell r="D159">
            <v>579326.39299999992</v>
          </cell>
          <cell r="E159">
            <v>556852.51600000006</v>
          </cell>
          <cell r="F159">
            <v>583258.19400000025</v>
          </cell>
          <cell r="G159">
            <v>635144.38899999973</v>
          </cell>
          <cell r="H159">
            <v>525967.73099999991</v>
          </cell>
          <cell r="I159">
            <v>319607.02600000001</v>
          </cell>
          <cell r="J159">
            <v>182548.33100000001</v>
          </cell>
          <cell r="K159">
            <v>71539.250000000015</v>
          </cell>
          <cell r="L159">
            <v>4295103</v>
          </cell>
        </row>
        <row r="160">
          <cell r="A160" t="str">
            <v>Kentucky, 2012</v>
          </cell>
          <cell r="B160">
            <v>280983.54500000004</v>
          </cell>
          <cell r="C160">
            <v>569887.96600000001</v>
          </cell>
          <cell r="D160">
            <v>590115.83299999998</v>
          </cell>
          <cell r="E160">
            <v>562860.15700000001</v>
          </cell>
          <cell r="F160">
            <v>579350.91399999987</v>
          </cell>
          <cell r="G160">
            <v>637822.54100000008</v>
          </cell>
          <cell r="H160">
            <v>541909.84900000016</v>
          </cell>
          <cell r="I160">
            <v>333015.33100000012</v>
          </cell>
          <cell r="J160">
            <v>184957.26200000008</v>
          </cell>
          <cell r="K160">
            <v>72127.641999999993</v>
          </cell>
          <cell r="L160">
            <v>4353333</v>
          </cell>
        </row>
        <row r="161">
          <cell r="A161" t="str">
            <v>Kentucky, 2013</v>
          </cell>
          <cell r="B161">
            <v>281101.17300000013</v>
          </cell>
          <cell r="C161">
            <v>572716.29699999979</v>
          </cell>
          <cell r="D161">
            <v>596220.01800000016</v>
          </cell>
          <cell r="E161">
            <v>568753.42100000009</v>
          </cell>
          <cell r="F161">
            <v>570817.07299999997</v>
          </cell>
          <cell r="G161">
            <v>633787.60800000001</v>
          </cell>
          <cell r="H161">
            <v>556968.54200000013</v>
          </cell>
          <cell r="I161">
            <v>344312.55599999987</v>
          </cell>
          <cell r="J161">
            <v>187049.63199999998</v>
          </cell>
          <cell r="K161">
            <v>73786.870000000039</v>
          </cell>
          <cell r="L161">
            <v>4383424</v>
          </cell>
        </row>
        <row r="162">
          <cell r="A162" t="str">
            <v>Kentucky, 2014</v>
          </cell>
          <cell r="B162">
            <v>277406.6320000001</v>
          </cell>
          <cell r="C162">
            <v>571694.69900000002</v>
          </cell>
          <cell r="D162">
            <v>597279.95500000007</v>
          </cell>
          <cell r="E162">
            <v>565845.80000000016</v>
          </cell>
          <cell r="F162">
            <v>565851.77900000033</v>
          </cell>
          <cell r="G162">
            <v>625679.93600000022</v>
          </cell>
          <cell r="H162">
            <v>566774.86899999995</v>
          </cell>
          <cell r="I162">
            <v>356500.4099999998</v>
          </cell>
          <cell r="J162">
            <v>189014.674</v>
          </cell>
          <cell r="K162">
            <v>75515.257999999987</v>
          </cell>
          <cell r="L162">
            <v>4391453</v>
          </cell>
        </row>
        <row r="163">
          <cell r="A163" t="str">
            <v>Kentucky, 2015</v>
          </cell>
          <cell r="B163">
            <v>300143.91800000012</v>
          </cell>
          <cell r="C163">
            <v>620188.94399999978</v>
          </cell>
          <cell r="D163">
            <v>651341.0499999997</v>
          </cell>
          <cell r="E163">
            <v>603993.30000000028</v>
          </cell>
          <cell r="F163">
            <v>605706.5360000002</v>
          </cell>
          <cell r="G163">
            <v>669337.23099999991</v>
          </cell>
          <cell r="H163">
            <v>625321.6549999998</v>
          </cell>
          <cell r="I163">
            <v>407760.81000000023</v>
          </cell>
          <cell r="J163">
            <v>209375.111</v>
          </cell>
          <cell r="K163">
            <v>84151.072000000015</v>
          </cell>
          <cell r="L163">
            <v>4777819</v>
          </cell>
        </row>
        <row r="164">
          <cell r="A164" t="str">
            <v>Kentucky, 2016</v>
          </cell>
          <cell r="B164">
            <v>282408.43000000005</v>
          </cell>
          <cell r="C164">
            <v>585779.09600000025</v>
          </cell>
          <cell r="D164">
            <v>630362.98499999975</v>
          </cell>
          <cell r="E164">
            <v>586383.51899999985</v>
          </cell>
          <cell r="F164">
            <v>574373.86500000022</v>
          </cell>
          <cell r="G164">
            <v>627713.48899999994</v>
          </cell>
          <cell r="H164">
            <v>598034.94200000004</v>
          </cell>
          <cell r="I164">
            <v>401652.02900000004</v>
          </cell>
          <cell r="J164">
            <v>203674.41899999994</v>
          </cell>
          <cell r="K164">
            <v>81929.037000000026</v>
          </cell>
          <cell r="L164">
            <v>4572329</v>
          </cell>
        </row>
        <row r="165">
          <cell r="A165" t="str">
            <v>Kentucky, 2017</v>
          </cell>
          <cell r="B165">
            <v>277003</v>
          </cell>
          <cell r="C165">
            <v>578395</v>
          </cell>
          <cell r="D165">
            <v>606355</v>
          </cell>
          <cell r="E165">
            <v>578807</v>
          </cell>
          <cell r="F165">
            <v>562976</v>
          </cell>
          <cell r="G165">
            <v>609154</v>
          </cell>
          <cell r="H165">
            <v>594396</v>
          </cell>
          <cell r="I165">
            <v>408860</v>
          </cell>
          <cell r="J165">
            <v>204285</v>
          </cell>
          <cell r="K165">
            <v>81392</v>
          </cell>
          <cell r="L165">
            <v>4501623</v>
          </cell>
        </row>
        <row r="166">
          <cell r="A166" t="str">
            <v>Louisiana, 2009</v>
          </cell>
          <cell r="B166">
            <v>311787.08799999999</v>
          </cell>
          <cell r="C166">
            <v>612616.33199999982</v>
          </cell>
          <cell r="D166">
            <v>680955.34699999983</v>
          </cell>
          <cell r="E166">
            <v>587475.32799999998</v>
          </cell>
          <cell r="F166">
            <v>591230.99700000009</v>
          </cell>
          <cell r="G166">
            <v>638097.74800000002</v>
          </cell>
          <cell r="H166">
            <v>477651.12200000015</v>
          </cell>
          <cell r="I166">
            <v>288046.58800000005</v>
          </cell>
          <cell r="J166">
            <v>184258.13600000003</v>
          </cell>
          <cell r="K166">
            <v>66061.202000000005</v>
          </cell>
          <cell r="L166">
            <v>4437074</v>
          </cell>
        </row>
        <row r="167">
          <cell r="A167" t="str">
            <v>Louisiana, 2010</v>
          </cell>
          <cell r="B167">
            <v>308414.14900000003</v>
          </cell>
          <cell r="C167">
            <v>614160.14</v>
          </cell>
          <cell r="D167">
            <v>668465.34299999988</v>
          </cell>
          <cell r="E167">
            <v>596271.53299999982</v>
          </cell>
          <cell r="F167">
            <v>589867.83899999969</v>
          </cell>
          <cell r="G167">
            <v>656752.11300000013</v>
          </cell>
          <cell r="H167">
            <v>510176.82699999999</v>
          </cell>
          <cell r="I167">
            <v>302058.58199999982</v>
          </cell>
          <cell r="J167">
            <v>180695.00499999992</v>
          </cell>
          <cell r="K167">
            <v>64732.740999999995</v>
          </cell>
          <cell r="L167">
            <v>4490871</v>
          </cell>
        </row>
        <row r="168">
          <cell r="A168" t="str">
            <v>Louisiana, 2011</v>
          </cell>
          <cell r="B168">
            <v>314528.50700000004</v>
          </cell>
          <cell r="C168">
            <v>617509.75699999998</v>
          </cell>
          <cell r="D168">
            <v>672288.32199999993</v>
          </cell>
          <cell r="E168">
            <v>612941.64599999972</v>
          </cell>
          <cell r="F168">
            <v>578993.21299999999</v>
          </cell>
          <cell r="G168">
            <v>657513.40300000017</v>
          </cell>
          <cell r="H168">
            <v>527206.91200000001</v>
          </cell>
          <cell r="I168">
            <v>309800.55700000003</v>
          </cell>
          <cell r="J168">
            <v>181977.31500000009</v>
          </cell>
          <cell r="K168">
            <v>67099.348999999987</v>
          </cell>
          <cell r="L168">
            <v>4539451</v>
          </cell>
        </row>
        <row r="169">
          <cell r="A169" t="str">
            <v>Louisiana, 2012</v>
          </cell>
          <cell r="B169">
            <v>323423.25800000009</v>
          </cell>
          <cell r="C169">
            <v>640213.15400000021</v>
          </cell>
          <cell r="D169">
            <v>688322.73199999996</v>
          </cell>
          <cell r="E169">
            <v>643724.83600000001</v>
          </cell>
          <cell r="F169">
            <v>595996.82099999976</v>
          </cell>
          <cell r="G169">
            <v>678075.04100000032</v>
          </cell>
          <cell r="H169">
            <v>562831.01399999985</v>
          </cell>
          <cell r="I169">
            <v>330837.16600000008</v>
          </cell>
          <cell r="J169">
            <v>188348.26800000001</v>
          </cell>
          <cell r="K169">
            <v>70663.903000000006</v>
          </cell>
          <cell r="L169">
            <v>4722489</v>
          </cell>
        </row>
        <row r="170">
          <cell r="A170" t="str">
            <v>Louisiana, 2013</v>
          </cell>
          <cell r="B170">
            <v>304855.06699999992</v>
          </cell>
          <cell r="C170">
            <v>602321.21099999989</v>
          </cell>
          <cell r="D170">
            <v>646775.96899999981</v>
          </cell>
          <cell r="E170">
            <v>625325.99300000002</v>
          </cell>
          <cell r="F170">
            <v>553248.03199999977</v>
          </cell>
          <cell r="G170">
            <v>627969.6179999999</v>
          </cell>
          <cell r="H170">
            <v>543455.56200000027</v>
          </cell>
          <cell r="I170">
            <v>321902.55899999995</v>
          </cell>
          <cell r="J170">
            <v>179778.56600000002</v>
          </cell>
          <cell r="K170">
            <v>67547.919000000009</v>
          </cell>
          <cell r="L170">
            <v>4472031</v>
          </cell>
        </row>
        <row r="171">
          <cell r="A171" t="str">
            <v>Louisiana, 2014</v>
          </cell>
          <cell r="B171">
            <v>314598.27600000007</v>
          </cell>
          <cell r="C171">
            <v>631068.60700000008</v>
          </cell>
          <cell r="D171">
            <v>671577.51700000011</v>
          </cell>
          <cell r="E171">
            <v>657621.42999999982</v>
          </cell>
          <cell r="F171">
            <v>579181.58899999992</v>
          </cell>
          <cell r="G171">
            <v>650460.17299999984</v>
          </cell>
          <cell r="H171">
            <v>586518.06299999973</v>
          </cell>
          <cell r="I171">
            <v>356156.15700000012</v>
          </cell>
          <cell r="J171">
            <v>193540.44900000005</v>
          </cell>
          <cell r="K171">
            <v>74512.044999999984</v>
          </cell>
          <cell r="L171">
            <v>4714491</v>
          </cell>
        </row>
        <row r="172">
          <cell r="A172" t="str">
            <v>Louisiana, 2015</v>
          </cell>
          <cell r="B172">
            <v>306051.16199999989</v>
          </cell>
          <cell r="C172">
            <v>611289.18400000001</v>
          </cell>
          <cell r="D172">
            <v>645802.44899999967</v>
          </cell>
          <cell r="E172">
            <v>645142.49399999983</v>
          </cell>
          <cell r="F172">
            <v>556146.72</v>
          </cell>
          <cell r="G172">
            <v>614972.71799999988</v>
          </cell>
          <cell r="H172">
            <v>577402.14600000018</v>
          </cell>
          <cell r="I172">
            <v>354598.95699999994</v>
          </cell>
          <cell r="J172">
            <v>186712.745</v>
          </cell>
          <cell r="K172">
            <v>72344.498999999967</v>
          </cell>
          <cell r="L172">
            <v>4572767</v>
          </cell>
        </row>
        <row r="173">
          <cell r="A173" t="str">
            <v>Louisiana, 2016</v>
          </cell>
          <cell r="B173">
            <v>322616.96299999999</v>
          </cell>
          <cell r="C173">
            <v>652008.51100000017</v>
          </cell>
          <cell r="D173">
            <v>677643.07499999984</v>
          </cell>
          <cell r="E173">
            <v>694441.07999999984</v>
          </cell>
          <cell r="F173">
            <v>599295.41099999996</v>
          </cell>
          <cell r="G173">
            <v>649184.45599999989</v>
          </cell>
          <cell r="H173">
            <v>641557.14999999991</v>
          </cell>
          <cell r="I173">
            <v>421503.93599999987</v>
          </cell>
          <cell r="J173">
            <v>213074.03399999996</v>
          </cell>
          <cell r="K173">
            <v>83537.672999999995</v>
          </cell>
          <cell r="L173">
            <v>4956698</v>
          </cell>
        </row>
        <row r="174">
          <cell r="A174" t="str">
            <v>Louisiana, 2017</v>
          </cell>
          <cell r="B174">
            <v>295918</v>
          </cell>
          <cell r="C174">
            <v>586095</v>
          </cell>
          <cell r="D174">
            <v>618373</v>
          </cell>
          <cell r="E174">
            <v>640936</v>
          </cell>
          <cell r="F174">
            <v>543239</v>
          </cell>
          <cell r="G174">
            <v>569889</v>
          </cell>
          <cell r="H174">
            <v>564752</v>
          </cell>
          <cell r="I174">
            <v>370525</v>
          </cell>
          <cell r="J174">
            <v>183095</v>
          </cell>
          <cell r="K174">
            <v>71512</v>
          </cell>
          <cell r="L174">
            <v>4444334</v>
          </cell>
        </row>
        <row r="175">
          <cell r="A175" t="str">
            <v>Maine, 2009</v>
          </cell>
          <cell r="B175">
            <v>70908.907999999996</v>
          </cell>
          <cell r="C175">
            <v>154170.177</v>
          </cell>
          <cell r="D175">
            <v>173479.87500000003</v>
          </cell>
          <cell r="E175">
            <v>147387.47699999998</v>
          </cell>
          <cell r="F175">
            <v>184908.92799999996</v>
          </cell>
          <cell r="G175">
            <v>216653.70199999999</v>
          </cell>
          <cell r="H175">
            <v>171821.56100000002</v>
          </cell>
          <cell r="I175">
            <v>101939.62000000001</v>
          </cell>
          <cell r="J175">
            <v>68907.930999999997</v>
          </cell>
          <cell r="K175">
            <v>26937.315999999992</v>
          </cell>
          <cell r="L175">
            <v>1316380</v>
          </cell>
        </row>
        <row r="176">
          <cell r="A176" t="str">
            <v>Maine, 2010</v>
          </cell>
          <cell r="B176">
            <v>69854.609000000011</v>
          </cell>
          <cell r="C176">
            <v>156391.02499999999</v>
          </cell>
          <cell r="D176">
            <v>171735.96099999998</v>
          </cell>
          <cell r="E176">
            <v>144232.56400000001</v>
          </cell>
          <cell r="F176">
            <v>182626.19399999999</v>
          </cell>
          <cell r="G176">
            <v>218987.40700000001</v>
          </cell>
          <cell r="H176">
            <v>180791.66800000001</v>
          </cell>
          <cell r="I176">
            <v>106281.59299999999</v>
          </cell>
          <cell r="J176">
            <v>69812.343999999997</v>
          </cell>
          <cell r="K176">
            <v>27321.834999999999</v>
          </cell>
          <cell r="L176">
            <v>1327665</v>
          </cell>
        </row>
        <row r="177">
          <cell r="A177" t="str">
            <v>Maine, 2011</v>
          </cell>
          <cell r="B177">
            <v>75157.97</v>
          </cell>
          <cell r="C177">
            <v>166886.80699999997</v>
          </cell>
          <cell r="D177">
            <v>181159.72999999995</v>
          </cell>
          <cell r="E177">
            <v>155798.01399999997</v>
          </cell>
          <cell r="F177">
            <v>188515.22200000001</v>
          </cell>
          <cell r="G177">
            <v>232141.93000000008</v>
          </cell>
          <cell r="H177">
            <v>198767.24100000004</v>
          </cell>
          <cell r="I177">
            <v>117381.60599999997</v>
          </cell>
          <cell r="J177">
            <v>73424.723999999987</v>
          </cell>
          <cell r="K177">
            <v>29012.755000000005</v>
          </cell>
          <cell r="L177">
            <v>1417781</v>
          </cell>
        </row>
        <row r="178">
          <cell r="A178" t="str">
            <v>Maine, 2012</v>
          </cell>
          <cell r="B178">
            <v>67997.368999999992</v>
          </cell>
          <cell r="C178">
            <v>151752.61799999999</v>
          </cell>
          <cell r="D178">
            <v>166605.57200000001</v>
          </cell>
          <cell r="E178">
            <v>143640.47100000002</v>
          </cell>
          <cell r="F178">
            <v>169248.83500000002</v>
          </cell>
          <cell r="G178">
            <v>213957.14499999999</v>
          </cell>
          <cell r="H178">
            <v>189178.64600000001</v>
          </cell>
          <cell r="I178">
            <v>112263.77100000001</v>
          </cell>
          <cell r="J178">
            <v>69188.300000000017</v>
          </cell>
          <cell r="K178">
            <v>28274.793000000005</v>
          </cell>
          <cell r="L178">
            <v>1311652</v>
          </cell>
        </row>
        <row r="179">
          <cell r="A179" t="str">
            <v>Maine, 2013</v>
          </cell>
          <cell r="B179">
            <v>67206.489000000001</v>
          </cell>
          <cell r="C179">
            <v>151387.834</v>
          </cell>
          <cell r="D179">
            <v>166279.99900000001</v>
          </cell>
          <cell r="E179">
            <v>146565.72199999998</v>
          </cell>
          <cell r="F179">
            <v>166515.97600000002</v>
          </cell>
          <cell r="G179">
            <v>214111.89799999999</v>
          </cell>
          <cell r="H179">
            <v>197092.21400000001</v>
          </cell>
          <cell r="I179">
            <v>120085.683</v>
          </cell>
          <cell r="J179">
            <v>70659.911000000007</v>
          </cell>
          <cell r="K179">
            <v>29655.079000000002</v>
          </cell>
          <cell r="L179">
            <v>1328320</v>
          </cell>
        </row>
        <row r="180">
          <cell r="A180" t="str">
            <v>Maine, 2014</v>
          </cell>
          <cell r="B180">
            <v>66884.795999999988</v>
          </cell>
          <cell r="C180">
            <v>151765.29799999995</v>
          </cell>
          <cell r="D180">
            <v>166033.07699999999</v>
          </cell>
          <cell r="E180">
            <v>150840.17700000003</v>
          </cell>
          <cell r="F180">
            <v>164227.603</v>
          </cell>
          <cell r="G180">
            <v>212276.18199999997</v>
          </cell>
          <cell r="H180">
            <v>203724.00399999996</v>
          </cell>
          <cell r="I180">
            <v>128155.88200000001</v>
          </cell>
          <cell r="J180">
            <v>72090.087</v>
          </cell>
          <cell r="K180">
            <v>30317.252999999997</v>
          </cell>
          <cell r="L180">
            <v>1346053</v>
          </cell>
        </row>
        <row r="181">
          <cell r="A181" t="str">
            <v>Maine, 2015</v>
          </cell>
          <cell r="B181">
            <v>66692.213000000003</v>
          </cell>
          <cell r="C181">
            <v>150209.45000000001</v>
          </cell>
          <cell r="D181">
            <v>164312.24799999999</v>
          </cell>
          <cell r="E181">
            <v>151581.05799999999</v>
          </cell>
          <cell r="F181">
            <v>158881.65</v>
          </cell>
          <cell r="G181">
            <v>204441.85299999997</v>
          </cell>
          <cell r="H181">
            <v>202884.85899999997</v>
          </cell>
          <cell r="I181">
            <v>132451.45500000002</v>
          </cell>
          <cell r="J181">
            <v>71818.831000000006</v>
          </cell>
          <cell r="K181">
            <v>30593.990999999995</v>
          </cell>
          <cell r="L181">
            <v>1333487</v>
          </cell>
        </row>
        <row r="182">
          <cell r="A182" t="str">
            <v>Maine, 2016</v>
          </cell>
          <cell r="B182">
            <v>67785.918000000005</v>
          </cell>
          <cell r="C182">
            <v>151215.06099999999</v>
          </cell>
          <cell r="D182">
            <v>166781.99399999998</v>
          </cell>
          <cell r="E182">
            <v>157304.17899999997</v>
          </cell>
          <cell r="F182">
            <v>159473.40499999997</v>
          </cell>
          <cell r="G182">
            <v>203665.42800000001</v>
          </cell>
          <cell r="H182">
            <v>208578.86200000002</v>
          </cell>
          <cell r="I182">
            <v>140637.20299999998</v>
          </cell>
          <cell r="J182">
            <v>71882.672999999995</v>
          </cell>
          <cell r="K182">
            <v>31384.695999999996</v>
          </cell>
          <cell r="L182">
            <v>1359301</v>
          </cell>
        </row>
        <row r="183">
          <cell r="A183" t="str">
            <v>Maine, 2017</v>
          </cell>
          <cell r="B183">
            <v>67690</v>
          </cell>
          <cell r="C183">
            <v>150936</v>
          </cell>
          <cell r="D183">
            <v>166189</v>
          </cell>
          <cell r="E183">
            <v>158937</v>
          </cell>
          <cell r="F183">
            <v>158271</v>
          </cell>
          <cell r="G183">
            <v>198553</v>
          </cell>
          <cell r="H183">
            <v>210140</v>
          </cell>
          <cell r="I183">
            <v>148510</v>
          </cell>
          <cell r="J183">
            <v>74485</v>
          </cell>
          <cell r="K183">
            <v>32183</v>
          </cell>
          <cell r="L183">
            <v>1365894</v>
          </cell>
        </row>
        <row r="184">
          <cell r="A184" t="str">
            <v>Maryland, 2009</v>
          </cell>
          <cell r="B184">
            <v>376457.23900000006</v>
          </cell>
          <cell r="C184">
            <v>744541.28700000001</v>
          </cell>
          <cell r="D184">
            <v>777087.99100000015</v>
          </cell>
          <cell r="E184">
            <v>737196.44500000007</v>
          </cell>
          <cell r="F184">
            <v>845033.71900000004</v>
          </cell>
          <cell r="G184">
            <v>866535.84200000006</v>
          </cell>
          <cell r="H184">
            <v>626576.63299999991</v>
          </cell>
          <cell r="I184">
            <v>353991.511</v>
          </cell>
          <cell r="J184">
            <v>224763.68699999998</v>
          </cell>
          <cell r="K184">
            <v>84359.324999999997</v>
          </cell>
          <cell r="L184">
            <v>5637418</v>
          </cell>
        </row>
        <row r="185">
          <cell r="A185" t="str">
            <v>Maryland, 2010</v>
          </cell>
          <cell r="B185">
            <v>368057.88799999998</v>
          </cell>
          <cell r="C185">
            <v>753275.81299999997</v>
          </cell>
          <cell r="D185">
            <v>798622.62800000014</v>
          </cell>
          <cell r="E185">
            <v>745943.17699999991</v>
          </cell>
          <cell r="F185">
            <v>836776.6</v>
          </cell>
          <cell r="G185">
            <v>886046.40099999995</v>
          </cell>
          <cell r="H185">
            <v>659570.10400000005</v>
          </cell>
          <cell r="I185">
            <v>365058.89799999999</v>
          </cell>
          <cell r="J185">
            <v>225907.45400000003</v>
          </cell>
          <cell r="K185">
            <v>89745.956000000006</v>
          </cell>
          <cell r="L185">
            <v>5729150</v>
          </cell>
        </row>
        <row r="186">
          <cell r="A186" t="str">
            <v>Maryland, 2011</v>
          </cell>
          <cell r="B186">
            <v>365922.91499999992</v>
          </cell>
          <cell r="C186">
            <v>746480.76199999999</v>
          </cell>
          <cell r="D186">
            <v>801518.93700000003</v>
          </cell>
          <cell r="E186">
            <v>751948.01200000022</v>
          </cell>
          <cell r="F186">
            <v>817329.62100000004</v>
          </cell>
          <cell r="G186">
            <v>890940.8450000002</v>
          </cell>
          <cell r="H186">
            <v>677911.87799999991</v>
          </cell>
          <cell r="I186">
            <v>377455.17</v>
          </cell>
          <cell r="J186">
            <v>227253.53900000002</v>
          </cell>
          <cell r="K186">
            <v>93428.729000000021</v>
          </cell>
          <cell r="L186">
            <v>5750718</v>
          </cell>
        </row>
        <row r="187">
          <cell r="A187" t="str">
            <v>Maryland, 2012</v>
          </cell>
          <cell r="B187">
            <v>365907.95699999994</v>
          </cell>
          <cell r="C187">
            <v>743555.66899999999</v>
          </cell>
          <cell r="D187">
            <v>800618.59400000016</v>
          </cell>
          <cell r="E187">
            <v>765833.20299999986</v>
          </cell>
          <cell r="F187">
            <v>799053.04899999988</v>
          </cell>
          <cell r="G187">
            <v>894068.85800000024</v>
          </cell>
          <cell r="H187">
            <v>698046.43099999987</v>
          </cell>
          <cell r="I187">
            <v>392613.01400000002</v>
          </cell>
          <cell r="J187">
            <v>225661.41000000006</v>
          </cell>
          <cell r="K187">
            <v>98018.225000000006</v>
          </cell>
          <cell r="L187">
            <v>5785496</v>
          </cell>
        </row>
        <row r="188">
          <cell r="A188" t="str">
            <v>Maryland, 2013</v>
          </cell>
          <cell r="B188">
            <v>364820.08800000005</v>
          </cell>
          <cell r="C188">
            <v>741738.6320000001</v>
          </cell>
          <cell r="D188">
            <v>796374.05200000003</v>
          </cell>
          <cell r="E188">
            <v>780147.39100000006</v>
          </cell>
          <cell r="F188">
            <v>781572.67099999997</v>
          </cell>
          <cell r="G188">
            <v>891723.80900000001</v>
          </cell>
          <cell r="H188">
            <v>714193.32599999988</v>
          </cell>
          <cell r="I188">
            <v>408910.84399999998</v>
          </cell>
          <cell r="J188">
            <v>224541.05300000004</v>
          </cell>
          <cell r="K188">
            <v>100625.353</v>
          </cell>
          <cell r="L188">
            <v>5801682</v>
          </cell>
        </row>
        <row r="189">
          <cell r="A189" t="str">
            <v>Maryland, 2014</v>
          </cell>
          <cell r="B189">
            <v>368589.04200000013</v>
          </cell>
          <cell r="C189">
            <v>754125.33600000013</v>
          </cell>
          <cell r="D189">
            <v>804358.73300000012</v>
          </cell>
          <cell r="E189">
            <v>804549.01399999985</v>
          </cell>
          <cell r="F189">
            <v>782217.353</v>
          </cell>
          <cell r="G189">
            <v>896821.74999999977</v>
          </cell>
          <cell r="H189">
            <v>740652.57099999988</v>
          </cell>
          <cell r="I189">
            <v>434183.0089999999</v>
          </cell>
          <cell r="J189">
            <v>230766.65600000002</v>
          </cell>
          <cell r="K189">
            <v>104187.73899999999</v>
          </cell>
          <cell r="L189">
            <v>5923810</v>
          </cell>
        </row>
        <row r="190">
          <cell r="A190" t="str">
            <v>Maryland, 2015</v>
          </cell>
          <cell r="B190">
            <v>368713.33399999997</v>
          </cell>
          <cell r="C190">
            <v>752675.12899999996</v>
          </cell>
          <cell r="D190">
            <v>801897.11100000015</v>
          </cell>
          <cell r="E190">
            <v>814911.34600000002</v>
          </cell>
          <cell r="F190">
            <v>776559.2570000001</v>
          </cell>
          <cell r="G190">
            <v>891909.07200000016</v>
          </cell>
          <cell r="H190">
            <v>755818.44599999988</v>
          </cell>
          <cell r="I190">
            <v>453442.69599999994</v>
          </cell>
          <cell r="J190">
            <v>231278.23199999996</v>
          </cell>
          <cell r="K190">
            <v>106211.61900000001</v>
          </cell>
          <cell r="L190">
            <v>5950118</v>
          </cell>
        </row>
        <row r="191">
          <cell r="A191" t="str">
            <v>Maryland, 2016</v>
          </cell>
          <cell r="B191">
            <v>364175.89600000001</v>
          </cell>
          <cell r="C191">
            <v>741178.08</v>
          </cell>
          <cell r="D191">
            <v>785476.52899999998</v>
          </cell>
          <cell r="E191">
            <v>815249.61899999995</v>
          </cell>
          <cell r="F191">
            <v>762824.96799999988</v>
          </cell>
          <cell r="G191">
            <v>868778.43099999998</v>
          </cell>
          <cell r="H191">
            <v>759229.08299999998</v>
          </cell>
          <cell r="I191">
            <v>470185.53499999997</v>
          </cell>
          <cell r="J191">
            <v>232133.55800000002</v>
          </cell>
          <cell r="K191">
            <v>106491.85500000001</v>
          </cell>
          <cell r="L191">
            <v>5904814</v>
          </cell>
        </row>
        <row r="192">
          <cell r="A192" t="str">
            <v>Maryland, 2017</v>
          </cell>
          <cell r="B192">
            <v>363031</v>
          </cell>
          <cell r="C192">
            <v>741392</v>
          </cell>
          <cell r="D192">
            <v>772879</v>
          </cell>
          <cell r="E192">
            <v>818802</v>
          </cell>
          <cell r="F192">
            <v>759833</v>
          </cell>
          <cell r="G192">
            <v>857032</v>
          </cell>
          <cell r="H192">
            <v>771764</v>
          </cell>
          <cell r="I192">
            <v>489182</v>
          </cell>
          <cell r="J192">
            <v>240311</v>
          </cell>
          <cell r="K192">
            <v>106981</v>
          </cell>
          <cell r="L192">
            <v>5921207</v>
          </cell>
        </row>
        <row r="193">
          <cell r="A193" t="str">
            <v>Massachusetts, 2009</v>
          </cell>
          <cell r="B193">
            <v>384502.80899999995</v>
          </cell>
          <cell r="C193">
            <v>800466.30099999998</v>
          </cell>
          <cell r="D193">
            <v>909982.86399999983</v>
          </cell>
          <cell r="E193">
            <v>839232.3339999998</v>
          </cell>
          <cell r="F193">
            <v>975467.11399999971</v>
          </cell>
          <cell r="G193">
            <v>998066.1379999998</v>
          </cell>
          <cell r="H193">
            <v>732768.84299999999</v>
          </cell>
          <cell r="I193">
            <v>426481.35700000008</v>
          </cell>
          <cell r="J193">
            <v>305548.37599999999</v>
          </cell>
          <cell r="K193">
            <v>136968.65</v>
          </cell>
          <cell r="L193">
            <v>6511176</v>
          </cell>
        </row>
        <row r="194">
          <cell r="A194" t="str">
            <v>Massachusetts, 2010</v>
          </cell>
          <cell r="B194">
            <v>368073.38999999996</v>
          </cell>
          <cell r="C194">
            <v>798400.54900000012</v>
          </cell>
          <cell r="D194">
            <v>930411.99899999995</v>
          </cell>
          <cell r="E194">
            <v>829290.41</v>
          </cell>
          <cell r="F194">
            <v>933231.73400000005</v>
          </cell>
          <cell r="G194">
            <v>992882.07200000016</v>
          </cell>
          <cell r="H194">
            <v>758275.80799999996</v>
          </cell>
          <cell r="I194">
            <v>431491.24899999995</v>
          </cell>
          <cell r="J194">
            <v>307583.60399999999</v>
          </cell>
          <cell r="K194">
            <v>138045.89800000002</v>
          </cell>
          <cell r="L194">
            <v>6492771</v>
          </cell>
        </row>
        <row r="195">
          <cell r="A195" t="str">
            <v>Massachusetts, 2011</v>
          </cell>
          <cell r="B195">
            <v>367196.82800000004</v>
          </cell>
          <cell r="C195">
            <v>793364.946</v>
          </cell>
          <cell r="D195">
            <v>935022.05500000017</v>
          </cell>
          <cell r="E195">
            <v>837932.33400000015</v>
          </cell>
          <cell r="F195">
            <v>911024.14700000011</v>
          </cell>
          <cell r="G195">
            <v>999912.67799999996</v>
          </cell>
          <cell r="H195">
            <v>782346.53299999994</v>
          </cell>
          <cell r="I195">
            <v>447028.52499999997</v>
          </cell>
          <cell r="J195">
            <v>308062.55</v>
          </cell>
          <cell r="K195">
            <v>141922.41499999998</v>
          </cell>
          <cell r="L195">
            <v>6522562</v>
          </cell>
        </row>
        <row r="196">
          <cell r="A196" t="str">
            <v>Massachusetts, 2012</v>
          </cell>
          <cell r="B196">
            <v>367607.68000000005</v>
          </cell>
          <cell r="C196">
            <v>789520.01300000004</v>
          </cell>
          <cell r="D196">
            <v>936838.90599999996</v>
          </cell>
          <cell r="E196">
            <v>852944.37699999998</v>
          </cell>
          <cell r="F196">
            <v>888479.78700000001</v>
          </cell>
          <cell r="G196">
            <v>1005597.671</v>
          </cell>
          <cell r="H196">
            <v>805786.59999999986</v>
          </cell>
          <cell r="I196">
            <v>464266.14399999997</v>
          </cell>
          <cell r="J196">
            <v>302477.40399999998</v>
          </cell>
          <cell r="K196">
            <v>144764.25200000001</v>
          </cell>
          <cell r="L196">
            <v>6555027</v>
          </cell>
        </row>
        <row r="197">
          <cell r="A197" t="str">
            <v>Massachusetts, 2013</v>
          </cell>
          <cell r="B197">
            <v>366327.70899999997</v>
          </cell>
          <cell r="C197">
            <v>787715.55500000005</v>
          </cell>
          <cell r="D197">
            <v>943961.15600000008</v>
          </cell>
          <cell r="E197">
            <v>874626.79099999997</v>
          </cell>
          <cell r="F197">
            <v>872081.62899999996</v>
          </cell>
          <cell r="G197">
            <v>1007271.031</v>
          </cell>
          <cell r="H197">
            <v>831204.61</v>
          </cell>
          <cell r="I197">
            <v>487405.18900000001</v>
          </cell>
          <cell r="J197">
            <v>301363.74199999991</v>
          </cell>
          <cell r="K197">
            <v>148702.82899999997</v>
          </cell>
          <cell r="L197">
            <v>6615252</v>
          </cell>
        </row>
        <row r="198">
          <cell r="A198" t="str">
            <v>Massachusetts, 2014</v>
          </cell>
          <cell r="B198">
            <v>365613.15499999997</v>
          </cell>
          <cell r="C198">
            <v>785001.75300000003</v>
          </cell>
          <cell r="D198">
            <v>948617.47200000007</v>
          </cell>
          <cell r="E198">
            <v>893276.89299999992</v>
          </cell>
          <cell r="F198">
            <v>857953.72699999996</v>
          </cell>
          <cell r="G198">
            <v>1003495.8690000001</v>
          </cell>
          <cell r="H198">
            <v>852347.64300000004</v>
          </cell>
          <cell r="I198">
            <v>511106.23400000005</v>
          </cell>
          <cell r="J198">
            <v>300081.23499999993</v>
          </cell>
          <cell r="K198">
            <v>151196.98199999999</v>
          </cell>
          <cell r="L198">
            <v>6667515</v>
          </cell>
        </row>
        <row r="199">
          <cell r="A199" t="str">
            <v>Massachusetts, 2015</v>
          </cell>
          <cell r="B199">
            <v>363716.66799999995</v>
          </cell>
          <cell r="C199">
            <v>776947.30599999987</v>
          </cell>
          <cell r="D199">
            <v>948497.68</v>
          </cell>
          <cell r="E199">
            <v>908255.66500000004</v>
          </cell>
          <cell r="F199">
            <v>847156.30299999996</v>
          </cell>
          <cell r="G199">
            <v>994198.30900000012</v>
          </cell>
          <cell r="H199">
            <v>865074.26399999997</v>
          </cell>
          <cell r="I199">
            <v>532939.72499999998</v>
          </cell>
          <cell r="J199">
            <v>293687.67</v>
          </cell>
          <cell r="K199">
            <v>153639.87100000001</v>
          </cell>
          <cell r="L199">
            <v>6688538</v>
          </cell>
        </row>
        <row r="200">
          <cell r="A200" t="str">
            <v>Massachusetts, 2016</v>
          </cell>
          <cell r="B200">
            <v>363626.19200000004</v>
          </cell>
          <cell r="C200">
            <v>776585.07900000003</v>
          </cell>
          <cell r="D200">
            <v>953980.64700000011</v>
          </cell>
          <cell r="E200">
            <v>926165.804</v>
          </cell>
          <cell r="F200">
            <v>838652.93599999999</v>
          </cell>
          <cell r="G200">
            <v>984369.01400000008</v>
          </cell>
          <cell r="H200">
            <v>883741.99599999981</v>
          </cell>
          <cell r="I200">
            <v>560636.9389999999</v>
          </cell>
          <cell r="J200">
            <v>300953.40399999998</v>
          </cell>
          <cell r="K200">
            <v>155000.51</v>
          </cell>
          <cell r="L200">
            <v>6741921</v>
          </cell>
        </row>
        <row r="201">
          <cell r="A201" t="str">
            <v>Massachusetts, 2017</v>
          </cell>
          <cell r="B201">
            <v>363679</v>
          </cell>
          <cell r="C201">
            <v>771609</v>
          </cell>
          <cell r="D201">
            <v>950843</v>
          </cell>
          <cell r="E201">
            <v>947736</v>
          </cell>
          <cell r="F201">
            <v>835419</v>
          </cell>
          <cell r="G201">
            <v>972968</v>
          </cell>
          <cell r="H201">
            <v>901460</v>
          </cell>
          <cell r="I201">
            <v>588877</v>
          </cell>
          <cell r="J201">
            <v>305080</v>
          </cell>
          <cell r="K201">
            <v>155261</v>
          </cell>
          <cell r="L201">
            <v>6792932</v>
          </cell>
        </row>
        <row r="202">
          <cell r="A202" t="str">
            <v>Michigan, 2009</v>
          </cell>
          <cell r="B202">
            <v>632465.69899999991</v>
          </cell>
          <cell r="C202">
            <v>1354501.9560000002</v>
          </cell>
          <cell r="D202">
            <v>1438124.5589999999</v>
          </cell>
          <cell r="E202">
            <v>1229114.5209999997</v>
          </cell>
          <cell r="F202">
            <v>1418516.9390000002</v>
          </cell>
          <cell r="G202">
            <v>1531856.1580000003</v>
          </cell>
          <cell r="H202">
            <v>1138515.7709999999</v>
          </cell>
          <cell r="I202">
            <v>666764.11699999985</v>
          </cell>
          <cell r="J202">
            <v>445422.81400000013</v>
          </cell>
          <cell r="K202">
            <v>174172.27300000002</v>
          </cell>
          <cell r="L202">
            <v>10032443</v>
          </cell>
        </row>
        <row r="203">
          <cell r="A203" t="str">
            <v>Michigan, 2010</v>
          </cell>
          <cell r="B203">
            <v>621384.82700000005</v>
          </cell>
          <cell r="C203">
            <v>1364195.9559999995</v>
          </cell>
          <cell r="D203">
            <v>1442501.2589999998</v>
          </cell>
          <cell r="E203">
            <v>1200066.9569999999</v>
          </cell>
          <cell r="F203">
            <v>1366887.9439999997</v>
          </cell>
          <cell r="G203">
            <v>1529011.8740000003</v>
          </cell>
          <cell r="H203">
            <v>1189088.7400000005</v>
          </cell>
          <cell r="I203">
            <v>689786.39500000002</v>
          </cell>
          <cell r="J203">
            <v>455675.30899999995</v>
          </cell>
          <cell r="K203">
            <v>180205.74100000001</v>
          </cell>
          <cell r="L203">
            <v>10036819</v>
          </cell>
        </row>
        <row r="204">
          <cell r="A204" t="str">
            <v>Michigan, 2011</v>
          </cell>
          <cell r="B204">
            <v>613585.64700000011</v>
          </cell>
          <cell r="C204">
            <v>1347431.6160000002</v>
          </cell>
          <cell r="D204">
            <v>1434265.916</v>
          </cell>
          <cell r="E204">
            <v>1191776.3409999998</v>
          </cell>
          <cell r="F204">
            <v>1331187.4980000004</v>
          </cell>
          <cell r="G204">
            <v>1528539.6390000002</v>
          </cell>
          <cell r="H204">
            <v>1235166.145</v>
          </cell>
          <cell r="I204">
            <v>713450.27299999993</v>
          </cell>
          <cell r="J204">
            <v>456158.45699999988</v>
          </cell>
          <cell r="K204">
            <v>186450.40599999993</v>
          </cell>
          <cell r="L204">
            <v>10032554</v>
          </cell>
        </row>
        <row r="205">
          <cell r="A205" t="str">
            <v>Michigan, 2012</v>
          </cell>
          <cell r="B205">
            <v>599910.55200000014</v>
          </cell>
          <cell r="C205">
            <v>1319454.4460000002</v>
          </cell>
          <cell r="D205">
            <v>1426900.5529999998</v>
          </cell>
          <cell r="E205">
            <v>1186222.6420000002</v>
          </cell>
          <cell r="F205">
            <v>1289746.9780000001</v>
          </cell>
          <cell r="G205">
            <v>1504700.1200000006</v>
          </cell>
          <cell r="H205">
            <v>1261431.676</v>
          </cell>
          <cell r="I205">
            <v>734819.66399999987</v>
          </cell>
          <cell r="J205">
            <v>450351.77500000008</v>
          </cell>
          <cell r="K205">
            <v>192076.19600000011</v>
          </cell>
          <cell r="L205">
            <v>9964477</v>
          </cell>
        </row>
        <row r="206">
          <cell r="A206" t="str">
            <v>Michigan, 2013</v>
          </cell>
          <cell r="B206">
            <v>592084.32299999997</v>
          </cell>
          <cell r="C206">
            <v>1311111.5900000001</v>
          </cell>
          <cell r="D206">
            <v>1431368.5860000006</v>
          </cell>
          <cell r="E206">
            <v>1186764.9839999999</v>
          </cell>
          <cell r="F206">
            <v>1265565.0380000004</v>
          </cell>
          <cell r="G206">
            <v>1493002.1159999995</v>
          </cell>
          <cell r="H206">
            <v>1305025.889</v>
          </cell>
          <cell r="I206">
            <v>771336.26499999966</v>
          </cell>
          <cell r="J206">
            <v>448408.83600000001</v>
          </cell>
          <cell r="K206">
            <v>197211.83099999992</v>
          </cell>
          <cell r="L206">
            <v>10002911</v>
          </cell>
        </row>
        <row r="207">
          <cell r="A207" t="str">
            <v>Michigan, 2014</v>
          </cell>
          <cell r="B207">
            <v>601956.16099999996</v>
          </cell>
          <cell r="C207">
            <v>1321074.5979999998</v>
          </cell>
          <cell r="D207">
            <v>1462378.2209999999</v>
          </cell>
          <cell r="E207">
            <v>1225757.7560000003</v>
          </cell>
          <cell r="F207">
            <v>1265753.4470000004</v>
          </cell>
          <cell r="G207">
            <v>1497350.6650000005</v>
          </cell>
          <cell r="H207">
            <v>1357621.2179999996</v>
          </cell>
          <cell r="I207">
            <v>816396.00699999998</v>
          </cell>
          <cell r="J207">
            <v>459371.41400000005</v>
          </cell>
          <cell r="K207">
            <v>206073.80799999999</v>
          </cell>
          <cell r="L207">
            <v>10210022</v>
          </cell>
        </row>
        <row r="208">
          <cell r="A208" t="str">
            <v>Michigan, 2015</v>
          </cell>
          <cell r="B208">
            <v>572513.86199999985</v>
          </cell>
          <cell r="C208">
            <v>1258892.4949999999</v>
          </cell>
          <cell r="D208">
            <v>1405404.1150000002</v>
          </cell>
          <cell r="E208">
            <v>1182813.0049999999</v>
          </cell>
          <cell r="F208">
            <v>1200096.3589999999</v>
          </cell>
          <cell r="G208">
            <v>1415202.6569999997</v>
          </cell>
          <cell r="H208">
            <v>1333383.9770000002</v>
          </cell>
          <cell r="I208">
            <v>821139.54900000012</v>
          </cell>
          <cell r="J208">
            <v>446294.15200000012</v>
          </cell>
          <cell r="K208">
            <v>200909.89499999999</v>
          </cell>
          <cell r="L208">
            <v>9833515</v>
          </cell>
        </row>
        <row r="209">
          <cell r="A209" t="str">
            <v>Michigan, 2016</v>
          </cell>
          <cell r="B209">
            <v>584275.99300000002</v>
          </cell>
          <cell r="C209">
            <v>1272806.7109999997</v>
          </cell>
          <cell r="D209">
            <v>1429864.6650000003</v>
          </cell>
          <cell r="E209">
            <v>1227820.1890000002</v>
          </cell>
          <cell r="F209">
            <v>1209749.5760000004</v>
          </cell>
          <cell r="G209">
            <v>1413351.9710000001</v>
          </cell>
          <cell r="H209">
            <v>1368971.5559999999</v>
          </cell>
          <cell r="I209">
            <v>872459.91600000008</v>
          </cell>
          <cell r="J209">
            <v>453483.04499999998</v>
          </cell>
          <cell r="K209">
            <v>205856.769</v>
          </cell>
          <cell r="L209">
            <v>10038266</v>
          </cell>
        </row>
        <row r="210">
          <cell r="A210" t="str">
            <v>Michigan, 2017</v>
          </cell>
          <cell r="B210">
            <v>572076</v>
          </cell>
          <cell r="C210">
            <v>1235768</v>
          </cell>
          <cell r="D210">
            <v>1385654</v>
          </cell>
          <cell r="E210">
            <v>1214309</v>
          </cell>
          <cell r="F210">
            <v>1173696</v>
          </cell>
          <cell r="G210">
            <v>1353847</v>
          </cell>
          <cell r="H210">
            <v>1355360</v>
          </cell>
          <cell r="I210">
            <v>891473</v>
          </cell>
          <cell r="J210">
            <v>450898</v>
          </cell>
          <cell r="K210">
            <v>202620</v>
          </cell>
          <cell r="L210">
            <v>9835701</v>
          </cell>
        </row>
        <row r="211">
          <cell r="A211" t="str">
            <v>Minnesota, 2009</v>
          </cell>
          <cell r="B211">
            <v>355376.36499999987</v>
          </cell>
          <cell r="C211">
            <v>682853.10900000005</v>
          </cell>
          <cell r="D211">
            <v>744504.18099999998</v>
          </cell>
          <cell r="E211">
            <v>674692.80800000019</v>
          </cell>
          <cell r="F211">
            <v>732412.09800000011</v>
          </cell>
          <cell r="G211">
            <v>793111.63500000001</v>
          </cell>
          <cell r="H211">
            <v>555629.36899999995</v>
          </cell>
          <cell r="I211">
            <v>322401.67600000015</v>
          </cell>
          <cell r="J211">
            <v>220317.405</v>
          </cell>
          <cell r="K211">
            <v>98963.991999999955</v>
          </cell>
          <cell r="L211">
            <v>5177992</v>
          </cell>
        </row>
        <row r="212">
          <cell r="A212" t="str">
            <v>Minnesota, 2010</v>
          </cell>
          <cell r="B212">
            <v>356355.61899999989</v>
          </cell>
          <cell r="C212">
            <v>709364.80800000019</v>
          </cell>
          <cell r="D212">
            <v>742480.63799999992</v>
          </cell>
          <cell r="E212">
            <v>699481.02399999986</v>
          </cell>
          <cell r="F212">
            <v>721482.24600000004</v>
          </cell>
          <cell r="G212">
            <v>808402.24</v>
          </cell>
          <cell r="H212">
            <v>591692.90199999989</v>
          </cell>
          <cell r="I212">
            <v>337083.14199999976</v>
          </cell>
          <cell r="J212">
            <v>227163.02700000003</v>
          </cell>
          <cell r="K212">
            <v>99927.941999999981</v>
          </cell>
          <cell r="L212">
            <v>5293148</v>
          </cell>
        </row>
        <row r="213">
          <cell r="A213" t="str">
            <v>Minnesota, 2011</v>
          </cell>
          <cell r="B213">
            <v>347049.34499999986</v>
          </cell>
          <cell r="C213">
            <v>692633.50999999978</v>
          </cell>
          <cell r="D213">
            <v>717509.92899999989</v>
          </cell>
          <cell r="E213">
            <v>693966.83900000004</v>
          </cell>
          <cell r="F213">
            <v>688189.31</v>
          </cell>
          <cell r="G213">
            <v>789209.65899999999</v>
          </cell>
          <cell r="H213">
            <v>597251.11299999978</v>
          </cell>
          <cell r="I213">
            <v>335296.88500000007</v>
          </cell>
          <cell r="J213">
            <v>217665.36299999995</v>
          </cell>
          <cell r="K213">
            <v>98867.529999999984</v>
          </cell>
          <cell r="L213">
            <v>5176137</v>
          </cell>
        </row>
        <row r="214">
          <cell r="A214" t="str">
            <v>Minnesota, 2012</v>
          </cell>
          <cell r="B214">
            <v>341047.29699999996</v>
          </cell>
          <cell r="C214">
            <v>683350.68899999955</v>
          </cell>
          <cell r="D214">
            <v>704983.55799999996</v>
          </cell>
          <cell r="E214">
            <v>696394.72499999986</v>
          </cell>
          <cell r="F214">
            <v>664139.21500000032</v>
          </cell>
          <cell r="G214">
            <v>769391.46200000029</v>
          </cell>
          <cell r="H214">
            <v>603527.45099999977</v>
          </cell>
          <cell r="I214">
            <v>339427.64200000011</v>
          </cell>
          <cell r="J214">
            <v>210267.85400000002</v>
          </cell>
          <cell r="K214">
            <v>96863.700999999943</v>
          </cell>
          <cell r="L214">
            <v>5110756</v>
          </cell>
        </row>
        <row r="215">
          <cell r="A215" t="str">
            <v>Minnesota, 2013</v>
          </cell>
          <cell r="B215">
            <v>370790.61</v>
          </cell>
          <cell r="C215">
            <v>753943.83000000007</v>
          </cell>
          <cell r="D215">
            <v>764498.21400000004</v>
          </cell>
          <cell r="E215">
            <v>764300.41999999993</v>
          </cell>
          <cell r="F215">
            <v>719802.03999999969</v>
          </cell>
          <cell r="G215">
            <v>846048.28800000006</v>
          </cell>
          <cell r="H215">
            <v>709239.2559999997</v>
          </cell>
          <cell r="I215">
            <v>423452.25099999999</v>
          </cell>
          <cell r="J215">
            <v>256021.48199999993</v>
          </cell>
          <cell r="K215">
            <v>115688.09699999999</v>
          </cell>
          <cell r="L215">
            <v>5721822</v>
          </cell>
        </row>
        <row r="216">
          <cell r="A216" t="str">
            <v>Minnesota, 2014</v>
          </cell>
          <cell r="B216">
            <v>351684.38299999997</v>
          </cell>
          <cell r="C216">
            <v>716041.5419999999</v>
          </cell>
          <cell r="D216">
            <v>724881.31200000027</v>
          </cell>
          <cell r="E216">
            <v>740832.29500000074</v>
          </cell>
          <cell r="F216">
            <v>676225.7080000001</v>
          </cell>
          <cell r="G216">
            <v>782852.24499999976</v>
          </cell>
          <cell r="H216">
            <v>670177.74699999974</v>
          </cell>
          <cell r="I216">
            <v>390400.53500000009</v>
          </cell>
          <cell r="J216">
            <v>224499.34299999994</v>
          </cell>
          <cell r="K216">
            <v>104745.98300000002</v>
          </cell>
          <cell r="L216">
            <v>5381551</v>
          </cell>
        </row>
        <row r="217">
          <cell r="A217" t="str">
            <v>Minnesota, 2015</v>
          </cell>
          <cell r="B217">
            <v>351162.272</v>
          </cell>
          <cell r="C217">
            <v>720982.77500000002</v>
          </cell>
          <cell r="D217">
            <v>721008.71300000022</v>
          </cell>
          <cell r="E217">
            <v>747053.98499999975</v>
          </cell>
          <cell r="F217">
            <v>678468.00100000005</v>
          </cell>
          <cell r="G217">
            <v>778905.10699999996</v>
          </cell>
          <cell r="H217">
            <v>699630.71300000011</v>
          </cell>
          <cell r="I217">
            <v>414257.79600000003</v>
          </cell>
          <cell r="J217">
            <v>231028.60099999991</v>
          </cell>
          <cell r="K217">
            <v>109606.97599999998</v>
          </cell>
          <cell r="L217">
            <v>5453931</v>
          </cell>
        </row>
        <row r="218">
          <cell r="A218" t="str">
            <v>Minnesota, 2016</v>
          </cell>
          <cell r="B218">
            <v>349408.21800000011</v>
          </cell>
          <cell r="C218">
            <v>721585.48000000021</v>
          </cell>
          <cell r="D218">
            <v>714904.05</v>
          </cell>
          <cell r="E218">
            <v>745732.64899999951</v>
          </cell>
          <cell r="F218">
            <v>673195.2899999998</v>
          </cell>
          <cell r="G218">
            <v>758629.84099999978</v>
          </cell>
          <cell r="H218">
            <v>709636.79099999974</v>
          </cell>
          <cell r="I218">
            <v>431223.72999999981</v>
          </cell>
          <cell r="J218">
            <v>231958.28800000009</v>
          </cell>
          <cell r="K218">
            <v>112451.28400000001</v>
          </cell>
          <cell r="L218">
            <v>5449528</v>
          </cell>
        </row>
        <row r="219">
          <cell r="A219" t="str">
            <v>Minnesota, 2017</v>
          </cell>
          <cell r="B219">
            <v>339385</v>
          </cell>
          <cell r="C219">
            <v>702142</v>
          </cell>
          <cell r="D219">
            <v>687775</v>
          </cell>
          <cell r="E219">
            <v>727777</v>
          </cell>
          <cell r="F219">
            <v>659606</v>
          </cell>
          <cell r="G219">
            <v>722635</v>
          </cell>
          <cell r="H219">
            <v>700935</v>
          </cell>
          <cell r="I219">
            <v>437517</v>
          </cell>
          <cell r="J219">
            <v>227864</v>
          </cell>
          <cell r="K219">
            <v>108553</v>
          </cell>
          <cell r="L219">
            <v>5314189</v>
          </cell>
        </row>
        <row r="220">
          <cell r="A220" t="str">
            <v>Mississippi, 2009</v>
          </cell>
          <cell r="B220">
            <v>219349.74400000001</v>
          </cell>
          <cell r="C220">
            <v>425342.53299999994</v>
          </cell>
          <cell r="D220">
            <v>455545.85800000001</v>
          </cell>
          <cell r="E220">
            <v>389162.83099999995</v>
          </cell>
          <cell r="F220">
            <v>392664.90899999999</v>
          </cell>
          <cell r="G220">
            <v>413097.86300000007</v>
          </cell>
          <cell r="H220">
            <v>318894.9659999999</v>
          </cell>
          <cell r="I220">
            <v>199681.30100000001</v>
          </cell>
          <cell r="J220">
            <v>127688.69000000002</v>
          </cell>
          <cell r="K220">
            <v>47582.691999999995</v>
          </cell>
          <cell r="L220">
            <v>2987771</v>
          </cell>
        </row>
        <row r="221">
          <cell r="A221" t="str">
            <v>Mississippi, 2010</v>
          </cell>
          <cell r="B221">
            <v>200468.73899999997</v>
          </cell>
          <cell r="C221">
            <v>399212.23199999996</v>
          </cell>
          <cell r="D221">
            <v>425775.75299999997</v>
          </cell>
          <cell r="E221">
            <v>365293.18999999983</v>
          </cell>
          <cell r="F221">
            <v>370778.00299999991</v>
          </cell>
          <cell r="G221">
            <v>398368.76799999992</v>
          </cell>
          <cell r="H221">
            <v>317045.12699999998</v>
          </cell>
          <cell r="I221">
            <v>196534.02500000002</v>
          </cell>
          <cell r="J221">
            <v>114209.88999999997</v>
          </cell>
          <cell r="K221">
            <v>41514.02399999999</v>
          </cell>
          <cell r="L221">
            <v>2830107</v>
          </cell>
        </row>
        <row r="222">
          <cell r="A222" t="str">
            <v>Mississippi, 2011</v>
          </cell>
          <cell r="B222">
            <v>209032.37600000002</v>
          </cell>
          <cell r="C222">
            <v>417945.47700000007</v>
          </cell>
          <cell r="D222">
            <v>439581.86399999994</v>
          </cell>
          <cell r="E222">
            <v>382884.11</v>
          </cell>
          <cell r="F222">
            <v>387000.36099999998</v>
          </cell>
          <cell r="G222">
            <v>420773.35799999983</v>
          </cell>
          <cell r="H222">
            <v>346064.88700000005</v>
          </cell>
          <cell r="I222">
            <v>214910.85500000001</v>
          </cell>
          <cell r="J222">
            <v>122847.64200000001</v>
          </cell>
          <cell r="K222">
            <v>44281.085000000006</v>
          </cell>
          <cell r="L222">
            <v>2986137</v>
          </cell>
        </row>
        <row r="223">
          <cell r="A223" t="str">
            <v>Mississippi, 2012</v>
          </cell>
          <cell r="B223">
            <v>209073.97199999983</v>
          </cell>
          <cell r="C223">
            <v>418486.05200000003</v>
          </cell>
          <cell r="D223">
            <v>440157.78500000009</v>
          </cell>
          <cell r="E223">
            <v>385335.04900000006</v>
          </cell>
          <cell r="F223">
            <v>379232.7950000001</v>
          </cell>
          <cell r="G223">
            <v>418050.90099999984</v>
          </cell>
          <cell r="H223">
            <v>354997.50200000004</v>
          </cell>
          <cell r="I223">
            <v>221139.69699999981</v>
          </cell>
          <cell r="J223">
            <v>123269.31499999994</v>
          </cell>
          <cell r="K223">
            <v>45571.674999999996</v>
          </cell>
          <cell r="L223">
            <v>2995152</v>
          </cell>
        </row>
        <row r="224">
          <cell r="A224" t="str">
            <v>Mississippi, 2013</v>
          </cell>
          <cell r="B224">
            <v>210790.39999999999</v>
          </cell>
          <cell r="C224">
            <v>426022.76199999976</v>
          </cell>
          <cell r="D224">
            <v>444607.38900000014</v>
          </cell>
          <cell r="E224">
            <v>395529.87399999995</v>
          </cell>
          <cell r="F224">
            <v>382023.15499999997</v>
          </cell>
          <cell r="G224">
            <v>417874.68299999996</v>
          </cell>
          <cell r="H224">
            <v>367097.98399999982</v>
          </cell>
          <cell r="I224">
            <v>232284.32399999994</v>
          </cell>
          <cell r="J224">
            <v>127789.63500000001</v>
          </cell>
          <cell r="K224">
            <v>48332.784</v>
          </cell>
          <cell r="L224">
            <v>3052906</v>
          </cell>
        </row>
        <row r="225">
          <cell r="A225" t="str">
            <v>Mississippi, 2014</v>
          </cell>
          <cell r="B225">
            <v>200907.73800000004</v>
          </cell>
          <cell r="C225">
            <v>418776.57000000012</v>
          </cell>
          <cell r="D225">
            <v>428191.39799999987</v>
          </cell>
          <cell r="E225">
            <v>389924.33900000009</v>
          </cell>
          <cell r="F225">
            <v>377958.2410000001</v>
          </cell>
          <cell r="G225">
            <v>413092.03199999995</v>
          </cell>
          <cell r="H225">
            <v>375578.74699999997</v>
          </cell>
          <cell r="I225">
            <v>241427.43200000006</v>
          </cell>
          <cell r="J225">
            <v>132553.93400000004</v>
          </cell>
          <cell r="K225">
            <v>49481.268000000011</v>
          </cell>
          <cell r="L225">
            <v>3028046</v>
          </cell>
        </row>
        <row r="226">
          <cell r="A226" t="str">
            <v>Mississippi, 2015</v>
          </cell>
          <cell r="B226">
            <v>193171.98900000006</v>
          </cell>
          <cell r="C226">
            <v>406368.29299999995</v>
          </cell>
          <cell r="D226">
            <v>423658.79300000018</v>
          </cell>
          <cell r="E226">
            <v>381518.62900000007</v>
          </cell>
          <cell r="F226">
            <v>366536.23</v>
          </cell>
          <cell r="G226">
            <v>391082.69199999992</v>
          </cell>
          <cell r="H226">
            <v>363154.08499999996</v>
          </cell>
          <cell r="I226">
            <v>238063.43100000004</v>
          </cell>
          <cell r="J226">
            <v>124108.67700000001</v>
          </cell>
          <cell r="K226">
            <v>46470.573999999993</v>
          </cell>
          <cell r="L226">
            <v>2933682</v>
          </cell>
        </row>
        <row r="227">
          <cell r="A227" t="str">
            <v>Mississippi, 2016</v>
          </cell>
          <cell r="B227">
            <v>194407.17699999991</v>
          </cell>
          <cell r="C227">
            <v>418485.33800000005</v>
          </cell>
          <cell r="D227">
            <v>435389.42199999996</v>
          </cell>
          <cell r="E227">
            <v>393907.49699999992</v>
          </cell>
          <cell r="F227">
            <v>377374.99</v>
          </cell>
          <cell r="G227">
            <v>400183.25999999989</v>
          </cell>
          <cell r="H227">
            <v>383252.85999999981</v>
          </cell>
          <cell r="I227">
            <v>256740.465</v>
          </cell>
          <cell r="J227">
            <v>131125.56999999998</v>
          </cell>
          <cell r="K227">
            <v>51020.494999999981</v>
          </cell>
          <cell r="L227">
            <v>3041972</v>
          </cell>
        </row>
        <row r="228">
          <cell r="A228" t="str">
            <v>Mississippi, 2017</v>
          </cell>
          <cell r="B228">
            <v>167025</v>
          </cell>
          <cell r="C228">
            <v>362158</v>
          </cell>
          <cell r="D228">
            <v>375183</v>
          </cell>
          <cell r="E228">
            <v>343218</v>
          </cell>
          <cell r="F228">
            <v>330638</v>
          </cell>
          <cell r="G228">
            <v>349128</v>
          </cell>
          <cell r="H228">
            <v>346668</v>
          </cell>
          <cell r="I228">
            <v>238831</v>
          </cell>
          <cell r="J228">
            <v>121400</v>
          </cell>
          <cell r="K228">
            <v>45104</v>
          </cell>
          <cell r="L228">
            <v>2679353</v>
          </cell>
        </row>
        <row r="229">
          <cell r="A229" t="str">
            <v>Missouri, 2009</v>
          </cell>
          <cell r="B229">
            <v>387831.1779999999</v>
          </cell>
          <cell r="C229">
            <v>765931.51899999997</v>
          </cell>
          <cell r="D229">
            <v>823917.65599999996</v>
          </cell>
          <cell r="E229">
            <v>743732.13800000004</v>
          </cell>
          <cell r="F229">
            <v>785589.5950000002</v>
          </cell>
          <cell r="G229">
            <v>855733.82600000047</v>
          </cell>
          <cell r="H229">
            <v>643494.84899999993</v>
          </cell>
          <cell r="I229">
            <v>399549.63699999987</v>
          </cell>
          <cell r="J229">
            <v>269276.93200000015</v>
          </cell>
          <cell r="K229">
            <v>108359.32899999998</v>
          </cell>
          <cell r="L229">
            <v>5784755</v>
          </cell>
        </row>
        <row r="230">
          <cell r="A230" t="str">
            <v>Missouri, 2010</v>
          </cell>
          <cell r="B230">
            <v>383073.32999999996</v>
          </cell>
          <cell r="C230">
            <v>779332.81099999999</v>
          </cell>
          <cell r="D230">
            <v>834426.31500000018</v>
          </cell>
          <cell r="E230">
            <v>747361.97999999986</v>
          </cell>
          <cell r="F230">
            <v>773101.66400000022</v>
          </cell>
          <cell r="G230">
            <v>871703.2300000001</v>
          </cell>
          <cell r="H230">
            <v>676562.73299999989</v>
          </cell>
          <cell r="I230">
            <v>425435.41999999987</v>
          </cell>
          <cell r="J230">
            <v>271516.38299999991</v>
          </cell>
          <cell r="K230">
            <v>110521.743</v>
          </cell>
          <cell r="L230">
            <v>5871467</v>
          </cell>
        </row>
        <row r="231">
          <cell r="A231" t="str">
            <v>Missouri, 2011</v>
          </cell>
          <cell r="B231">
            <v>382036.5959999999</v>
          </cell>
          <cell r="C231">
            <v>774861.33199999994</v>
          </cell>
          <cell r="D231">
            <v>830373.95599999977</v>
          </cell>
          <cell r="E231">
            <v>760079.88400000019</v>
          </cell>
          <cell r="F231">
            <v>756612.52299999993</v>
          </cell>
          <cell r="G231">
            <v>871226.80800000008</v>
          </cell>
          <cell r="H231">
            <v>698274.00099999981</v>
          </cell>
          <cell r="I231">
            <v>431679.55900000007</v>
          </cell>
          <cell r="J231">
            <v>269178.20000000013</v>
          </cell>
          <cell r="K231">
            <v>110950.84600000003</v>
          </cell>
          <cell r="L231">
            <v>5886675</v>
          </cell>
        </row>
        <row r="232">
          <cell r="A232" t="str">
            <v>Missouri, 2012</v>
          </cell>
          <cell r="B232">
            <v>386226.3079999999</v>
          </cell>
          <cell r="C232">
            <v>787302.22999999963</v>
          </cell>
          <cell r="D232">
            <v>832268.21099999978</v>
          </cell>
          <cell r="E232">
            <v>774684.652</v>
          </cell>
          <cell r="F232">
            <v>750444.79899999988</v>
          </cell>
          <cell r="G232">
            <v>875618.71999999974</v>
          </cell>
          <cell r="H232">
            <v>726089.48899999994</v>
          </cell>
          <cell r="I232">
            <v>453953.90599999984</v>
          </cell>
          <cell r="J232">
            <v>272169.86</v>
          </cell>
          <cell r="K232">
            <v>115386.40999999999</v>
          </cell>
          <cell r="L232">
            <v>5975295</v>
          </cell>
        </row>
        <row r="233">
          <cell r="A233" t="str">
            <v>Missouri, 2013</v>
          </cell>
          <cell r="B233">
            <v>366852.9389999999</v>
          </cell>
          <cell r="C233">
            <v>757854.42200000025</v>
          </cell>
          <cell r="D233">
            <v>806260.0079999998</v>
          </cell>
          <cell r="E233">
            <v>764542.24400000006</v>
          </cell>
          <cell r="F233">
            <v>718110.08699999994</v>
          </cell>
          <cell r="G233">
            <v>837058.55900000001</v>
          </cell>
          <cell r="H233">
            <v>715109.80899999978</v>
          </cell>
          <cell r="I233">
            <v>446154.56099999987</v>
          </cell>
          <cell r="J233">
            <v>262112.67100000006</v>
          </cell>
          <cell r="K233">
            <v>111869.84799999994</v>
          </cell>
          <cell r="L233">
            <v>5786199</v>
          </cell>
        </row>
        <row r="234">
          <cell r="A234" t="str">
            <v>Missouri, 2014</v>
          </cell>
          <cell r="B234">
            <v>396839.42200000008</v>
          </cell>
          <cell r="C234">
            <v>822185.53000000026</v>
          </cell>
          <cell r="D234">
            <v>877063.47699999996</v>
          </cell>
          <cell r="E234">
            <v>823593.40200000023</v>
          </cell>
          <cell r="F234">
            <v>769211.45600000035</v>
          </cell>
          <cell r="G234">
            <v>893790.88699999976</v>
          </cell>
          <cell r="H234">
            <v>804262.40999999968</v>
          </cell>
          <cell r="I234">
            <v>508945.58899999986</v>
          </cell>
          <cell r="J234">
            <v>289574.777</v>
          </cell>
          <cell r="K234">
            <v>125309.30799999999</v>
          </cell>
          <cell r="L234">
            <v>6312109</v>
          </cell>
        </row>
        <row r="235">
          <cell r="A235" t="str">
            <v>Missouri, 2015</v>
          </cell>
          <cell r="B235">
            <v>370383.11199999996</v>
          </cell>
          <cell r="C235">
            <v>769081.91300000006</v>
          </cell>
          <cell r="D235">
            <v>816506.68799999985</v>
          </cell>
          <cell r="E235">
            <v>789334.78999999969</v>
          </cell>
          <cell r="F235">
            <v>727395.13299999991</v>
          </cell>
          <cell r="G235">
            <v>827987.18000000028</v>
          </cell>
          <cell r="H235">
            <v>768787.34000000032</v>
          </cell>
          <cell r="I235">
            <v>492676.61900000012</v>
          </cell>
          <cell r="J235">
            <v>274952.71599999996</v>
          </cell>
          <cell r="K235">
            <v>118669.29800000004</v>
          </cell>
          <cell r="L235">
            <v>5954813</v>
          </cell>
        </row>
        <row r="236">
          <cell r="A236" t="str">
            <v>Missouri, 2016</v>
          </cell>
          <cell r="B236">
            <v>381151.55500000011</v>
          </cell>
          <cell r="C236">
            <v>796909.43499999994</v>
          </cell>
          <cell r="D236">
            <v>849619.25300000049</v>
          </cell>
          <cell r="E236">
            <v>816824.25199999998</v>
          </cell>
          <cell r="F236">
            <v>748626.84799999977</v>
          </cell>
          <cell r="G236">
            <v>836979.71399999992</v>
          </cell>
          <cell r="H236">
            <v>809677.56299999973</v>
          </cell>
          <cell r="I236">
            <v>534885.70900000003</v>
          </cell>
          <cell r="J236">
            <v>288146.34699999995</v>
          </cell>
          <cell r="K236">
            <v>122908.57199999999</v>
          </cell>
          <cell r="L236">
            <v>6185934</v>
          </cell>
        </row>
        <row r="237">
          <cell r="A237" t="str">
            <v>Missouri, 2017</v>
          </cell>
          <cell r="B237">
            <v>364764</v>
          </cell>
          <cell r="C237">
            <v>756130</v>
          </cell>
          <cell r="D237">
            <v>805328</v>
          </cell>
          <cell r="E237">
            <v>792812</v>
          </cell>
          <cell r="F237">
            <v>713426</v>
          </cell>
          <cell r="G237">
            <v>780347</v>
          </cell>
          <cell r="H237">
            <v>775162</v>
          </cell>
          <cell r="I237">
            <v>519174</v>
          </cell>
          <cell r="J237">
            <v>273580</v>
          </cell>
          <cell r="K237">
            <v>116853</v>
          </cell>
          <cell r="L237">
            <v>5897576</v>
          </cell>
        </row>
        <row r="238">
          <cell r="A238" t="str">
            <v>Montana, 2009</v>
          </cell>
          <cell r="B238">
            <v>58516.93900000002</v>
          </cell>
          <cell r="C238">
            <v>116779.96800000005</v>
          </cell>
          <cell r="D238">
            <v>143007.90600000002</v>
          </cell>
          <cell r="E238">
            <v>111003.91000000003</v>
          </cell>
          <cell r="F238">
            <v>115050.35600000003</v>
          </cell>
          <cell r="G238">
            <v>146497.17299999998</v>
          </cell>
          <cell r="H238">
            <v>116649.73400000001</v>
          </cell>
          <cell r="I238">
            <v>68054.577000000019</v>
          </cell>
          <cell r="J238">
            <v>45973.603000000003</v>
          </cell>
          <cell r="K238">
            <v>17810.500999999997</v>
          </cell>
          <cell r="L238">
            <v>938828</v>
          </cell>
        </row>
        <row r="239">
          <cell r="A239" t="str">
            <v>Montana, 2010</v>
          </cell>
          <cell r="B239">
            <v>57620.566999999995</v>
          </cell>
          <cell r="C239">
            <v>117520.73600000002</v>
          </cell>
          <cell r="D239">
            <v>133208.17300000004</v>
          </cell>
          <cell r="E239">
            <v>111918.81100000002</v>
          </cell>
          <cell r="F239">
            <v>113007.58199999997</v>
          </cell>
          <cell r="G239">
            <v>146682.57399999999</v>
          </cell>
          <cell r="H239">
            <v>124051.33700000006</v>
          </cell>
          <cell r="I239">
            <v>71833.939999999988</v>
          </cell>
          <cell r="J239">
            <v>45056.373000000007</v>
          </cell>
          <cell r="K239">
            <v>17196.359000000004</v>
          </cell>
          <cell r="L239">
            <v>937821</v>
          </cell>
        </row>
        <row r="240">
          <cell r="A240" t="str">
            <v>Montana, 2011</v>
          </cell>
          <cell r="B240">
            <v>61237.816999999995</v>
          </cell>
          <cell r="C240">
            <v>124349.43099999998</v>
          </cell>
          <cell r="D240">
            <v>137954.67799999999</v>
          </cell>
          <cell r="E240">
            <v>122841.62899999999</v>
          </cell>
          <cell r="F240">
            <v>117625.018</v>
          </cell>
          <cell r="G240">
            <v>150899.33100000001</v>
          </cell>
          <cell r="H240">
            <v>134596.59500000003</v>
          </cell>
          <cell r="I240">
            <v>78913.376999999993</v>
          </cell>
          <cell r="J240">
            <v>47575.159000000007</v>
          </cell>
          <cell r="K240">
            <v>19461.027000000002</v>
          </cell>
          <cell r="L240">
            <v>995740</v>
          </cell>
        </row>
        <row r="241">
          <cell r="A241" t="str">
            <v>Montana, 2012</v>
          </cell>
          <cell r="B241">
            <v>58749.192999999977</v>
          </cell>
          <cell r="C241">
            <v>119702.79300000002</v>
          </cell>
          <cell r="D241">
            <v>132047.36499999999</v>
          </cell>
          <cell r="E241">
            <v>119134.93100000006</v>
          </cell>
          <cell r="F241">
            <v>112008.90999999999</v>
          </cell>
          <cell r="G241">
            <v>144575.198</v>
          </cell>
          <cell r="H241">
            <v>136812.84200000003</v>
          </cell>
          <cell r="I241">
            <v>80537.611999999994</v>
          </cell>
          <cell r="J241">
            <v>46816.698999999993</v>
          </cell>
          <cell r="K241">
            <v>19603.517999999996</v>
          </cell>
          <cell r="L241">
            <v>969860</v>
          </cell>
        </row>
        <row r="242">
          <cell r="A242" t="str">
            <v>Montana, 2013</v>
          </cell>
          <cell r="B242">
            <v>58206.162999999993</v>
          </cell>
          <cell r="C242">
            <v>119133.329</v>
          </cell>
          <cell r="D242">
            <v>131102.63099999999</v>
          </cell>
          <cell r="E242">
            <v>120919.78800000002</v>
          </cell>
          <cell r="F242">
            <v>110080.14600000001</v>
          </cell>
          <cell r="G242">
            <v>138613.44800000003</v>
          </cell>
          <cell r="H242">
            <v>137737.13799999998</v>
          </cell>
          <cell r="I242">
            <v>81925.351000000024</v>
          </cell>
          <cell r="J242">
            <v>46013.217999999986</v>
          </cell>
          <cell r="K242">
            <v>19647.348999999998</v>
          </cell>
          <cell r="L242">
            <v>963052</v>
          </cell>
        </row>
        <row r="243">
          <cell r="A243" t="str">
            <v>Montana, 2014</v>
          </cell>
          <cell r="B243">
            <v>56386.606999999996</v>
          </cell>
          <cell r="C243">
            <v>114221.845</v>
          </cell>
          <cell r="D243">
            <v>126299.29699999996</v>
          </cell>
          <cell r="E243">
            <v>117366.951</v>
          </cell>
          <cell r="F243">
            <v>104472.91899999998</v>
          </cell>
          <cell r="G243">
            <v>126347.967</v>
          </cell>
          <cell r="H243">
            <v>131776.99</v>
          </cell>
          <cell r="I243">
            <v>80406.40399999998</v>
          </cell>
          <cell r="J243">
            <v>43139.957999999999</v>
          </cell>
          <cell r="K243">
            <v>18422.037</v>
          </cell>
          <cell r="L243">
            <v>918790</v>
          </cell>
        </row>
        <row r="244">
          <cell r="A244" t="str">
            <v>Montana, 2015</v>
          </cell>
          <cell r="B244">
            <v>63694.790000000037</v>
          </cell>
          <cell r="C244">
            <v>131752.16899999999</v>
          </cell>
          <cell r="D244">
            <v>143832.50000000003</v>
          </cell>
          <cell r="E244">
            <v>134179.96100000004</v>
          </cell>
          <cell r="F244">
            <v>120896.79300000002</v>
          </cell>
          <cell r="G244">
            <v>142572.43899999998</v>
          </cell>
          <cell r="H244">
            <v>154987.47799999997</v>
          </cell>
          <cell r="I244">
            <v>99994.296000000017</v>
          </cell>
          <cell r="J244">
            <v>52447.585000000006</v>
          </cell>
          <cell r="K244">
            <v>22696.687000000005</v>
          </cell>
          <cell r="L244">
            <v>1066866</v>
          </cell>
        </row>
        <row r="245">
          <cell r="A245" t="str">
            <v>Montana, 2016</v>
          </cell>
          <cell r="B245">
            <v>62210.553000000007</v>
          </cell>
          <cell r="C245">
            <v>128598.48000000001</v>
          </cell>
          <cell r="D245">
            <v>137165.63000000006</v>
          </cell>
          <cell r="E245">
            <v>130693.43199999997</v>
          </cell>
          <cell r="F245">
            <v>117865.26700000001</v>
          </cell>
          <cell r="G245">
            <v>132921.76500000001</v>
          </cell>
          <cell r="H245">
            <v>149490.027</v>
          </cell>
          <cell r="I245">
            <v>99167.483999999982</v>
          </cell>
          <cell r="J245">
            <v>50592.657000000007</v>
          </cell>
          <cell r="K245">
            <v>21439.637999999999</v>
          </cell>
          <cell r="L245">
            <v>1030376</v>
          </cell>
        </row>
        <row r="246">
          <cell r="A246" t="str">
            <v>Montana, 2017</v>
          </cell>
          <cell r="B246">
            <v>56272</v>
          </cell>
          <cell r="C246">
            <v>115752</v>
          </cell>
          <cell r="D246">
            <v>127478</v>
          </cell>
          <cell r="E246">
            <v>119587</v>
          </cell>
          <cell r="F246">
            <v>107395</v>
          </cell>
          <cell r="G246">
            <v>114763</v>
          </cell>
          <cell r="H246">
            <v>129638</v>
          </cell>
          <cell r="I246">
            <v>89819</v>
          </cell>
          <cell r="J246">
            <v>45137</v>
          </cell>
          <cell r="K246">
            <v>18875</v>
          </cell>
          <cell r="L246">
            <v>924716</v>
          </cell>
        </row>
        <row r="247">
          <cell r="A247" t="str">
            <v>Nebraska, 2009</v>
          </cell>
          <cell r="B247">
            <v>128807.69600000001</v>
          </cell>
          <cell r="C247">
            <v>234966.69200000007</v>
          </cell>
          <cell r="D247">
            <v>267905.40299999993</v>
          </cell>
          <cell r="E247">
            <v>220683.32500000007</v>
          </cell>
          <cell r="F247">
            <v>225037.19099999996</v>
          </cell>
          <cell r="G247">
            <v>249710.81600000005</v>
          </cell>
          <cell r="H247">
            <v>184180.802</v>
          </cell>
          <cell r="I247">
            <v>112647.25299999998</v>
          </cell>
          <cell r="J247">
            <v>83372.232999999978</v>
          </cell>
          <cell r="K247">
            <v>36213.652999999984</v>
          </cell>
          <cell r="L247">
            <v>1743003</v>
          </cell>
        </row>
        <row r="248">
          <cell r="A248" t="str">
            <v>Nebraska, 2010</v>
          </cell>
          <cell r="B248">
            <v>128861.07100000001</v>
          </cell>
          <cell r="C248">
            <v>244926.78199999992</v>
          </cell>
          <cell r="D248">
            <v>259376.90700000006</v>
          </cell>
          <cell r="E248">
            <v>234111.01999999993</v>
          </cell>
          <cell r="F248">
            <v>225902.64499999999</v>
          </cell>
          <cell r="G248">
            <v>257586.22200000004</v>
          </cell>
          <cell r="H248">
            <v>198797.91999999998</v>
          </cell>
          <cell r="I248">
            <v>118200.94400000005</v>
          </cell>
          <cell r="J248">
            <v>84765.873999999967</v>
          </cell>
          <cell r="K248">
            <v>37082.849000000002</v>
          </cell>
          <cell r="L248">
            <v>1790032</v>
          </cell>
        </row>
        <row r="249">
          <cell r="A249" t="str">
            <v>Nebraska, 2011</v>
          </cell>
          <cell r="B249">
            <v>130091.44800000006</v>
          </cell>
          <cell r="C249">
            <v>247906.44799999992</v>
          </cell>
          <cell r="D249">
            <v>260632.15500000006</v>
          </cell>
          <cell r="E249">
            <v>239865.26300000004</v>
          </cell>
          <cell r="F249">
            <v>226434.36100000003</v>
          </cell>
          <cell r="G249">
            <v>259912.31800000003</v>
          </cell>
          <cell r="H249">
            <v>209475.11799999999</v>
          </cell>
          <cell r="I249">
            <v>122299.64100000003</v>
          </cell>
          <cell r="J249">
            <v>85172.567000000039</v>
          </cell>
          <cell r="K249">
            <v>37748.618000000009</v>
          </cell>
          <cell r="L249">
            <v>1817825</v>
          </cell>
        </row>
        <row r="250">
          <cell r="A250" t="str">
            <v>Nebraska, 2012</v>
          </cell>
          <cell r="B250">
            <v>126707.24600000001</v>
          </cell>
          <cell r="C250">
            <v>243158.37600000002</v>
          </cell>
          <cell r="D250">
            <v>254136.67200000002</v>
          </cell>
          <cell r="E250">
            <v>240413.64700000006</v>
          </cell>
          <cell r="F250">
            <v>218365.30499999993</v>
          </cell>
          <cell r="G250">
            <v>248317.57599999997</v>
          </cell>
          <cell r="H250">
            <v>208016.98099999988</v>
          </cell>
          <cell r="I250">
            <v>121086.64599999998</v>
          </cell>
          <cell r="J250">
            <v>81159.295000000013</v>
          </cell>
          <cell r="K250">
            <v>36155.097000000009</v>
          </cell>
          <cell r="L250">
            <v>1777623</v>
          </cell>
        </row>
        <row r="251">
          <cell r="A251" t="str">
            <v>Nebraska, 2013</v>
          </cell>
          <cell r="B251">
            <v>128246.51299999998</v>
          </cell>
          <cell r="C251">
            <v>250574.36100000006</v>
          </cell>
          <cell r="D251">
            <v>256240.74400000004</v>
          </cell>
          <cell r="E251">
            <v>245495.12399999995</v>
          </cell>
          <cell r="F251">
            <v>219685.79300000001</v>
          </cell>
          <cell r="G251">
            <v>248598.20099999997</v>
          </cell>
          <cell r="H251">
            <v>216533.492</v>
          </cell>
          <cell r="I251">
            <v>126549.02900000001</v>
          </cell>
          <cell r="J251">
            <v>80981.023000000045</v>
          </cell>
          <cell r="K251">
            <v>37526.907000000014</v>
          </cell>
          <cell r="L251">
            <v>1810303</v>
          </cell>
        </row>
        <row r="252">
          <cell r="A252" t="str">
            <v>Nebraska, 2014</v>
          </cell>
          <cell r="B252">
            <v>129020.321</v>
          </cell>
          <cell r="C252">
            <v>255818.63699999993</v>
          </cell>
          <cell r="D252">
            <v>256737.56899999987</v>
          </cell>
          <cell r="E252">
            <v>248802.95100000003</v>
          </cell>
          <cell r="F252">
            <v>223413.01299999992</v>
          </cell>
          <cell r="G252">
            <v>251811.48500000004</v>
          </cell>
          <cell r="H252">
            <v>230238.56400000001</v>
          </cell>
          <cell r="I252">
            <v>137035.69400000002</v>
          </cell>
          <cell r="J252">
            <v>85142.43</v>
          </cell>
          <cell r="K252">
            <v>39179.158999999992</v>
          </cell>
          <cell r="L252">
            <v>1854867</v>
          </cell>
        </row>
        <row r="253">
          <cell r="A253" t="str">
            <v>Nebraska, 2015</v>
          </cell>
          <cell r="B253">
            <v>130860.575</v>
          </cell>
          <cell r="C253">
            <v>263745.02100000007</v>
          </cell>
          <cell r="D253">
            <v>272831.72000000009</v>
          </cell>
          <cell r="E253">
            <v>257873.02899999992</v>
          </cell>
          <cell r="F253">
            <v>234152.83699999997</v>
          </cell>
          <cell r="G253">
            <v>252784.46199999991</v>
          </cell>
          <cell r="H253">
            <v>239952.31699999995</v>
          </cell>
          <cell r="I253">
            <v>150767.94899999999</v>
          </cell>
          <cell r="J253">
            <v>86104.306000000026</v>
          </cell>
          <cell r="K253">
            <v>40126.359000000011</v>
          </cell>
          <cell r="L253">
            <v>1930224</v>
          </cell>
        </row>
        <row r="254">
          <cell r="A254" t="str">
            <v>Nebraska, 2016</v>
          </cell>
          <cell r="B254">
            <v>133596.51399999997</v>
          </cell>
          <cell r="C254">
            <v>268824.45699999994</v>
          </cell>
          <cell r="D254">
            <v>270472.59699999989</v>
          </cell>
          <cell r="E254">
            <v>259860.84999999998</v>
          </cell>
          <cell r="F254">
            <v>233904.5339999999</v>
          </cell>
          <cell r="G254">
            <v>246746.46200000003</v>
          </cell>
          <cell r="H254">
            <v>242822.508</v>
          </cell>
          <cell r="I254">
            <v>154255.802</v>
          </cell>
          <cell r="J254">
            <v>87683.14899999999</v>
          </cell>
          <cell r="K254">
            <v>41501.364999999991</v>
          </cell>
          <cell r="L254">
            <v>1939639</v>
          </cell>
        </row>
        <row r="255">
          <cell r="A255" t="str">
            <v>Nebraska, 2017</v>
          </cell>
          <cell r="B255">
            <v>127388</v>
          </cell>
          <cell r="C255">
            <v>256136</v>
          </cell>
          <cell r="D255">
            <v>257819</v>
          </cell>
          <cell r="E255">
            <v>248172</v>
          </cell>
          <cell r="F255">
            <v>223639</v>
          </cell>
          <cell r="G255">
            <v>226855</v>
          </cell>
          <cell r="H255">
            <v>229877</v>
          </cell>
          <cell r="I255">
            <v>149138</v>
          </cell>
          <cell r="J255">
            <v>80321</v>
          </cell>
          <cell r="K255">
            <v>37761</v>
          </cell>
          <cell r="L255">
            <v>1837106</v>
          </cell>
        </row>
        <row r="256">
          <cell r="A256" t="str">
            <v>Nevada, 2009</v>
          </cell>
          <cell r="B256">
            <v>195159.26299999998</v>
          </cell>
          <cell r="C256">
            <v>355676.5610000001</v>
          </cell>
          <cell r="D256">
            <v>327975.00299999997</v>
          </cell>
          <cell r="E256">
            <v>376724.60199999996</v>
          </cell>
          <cell r="F256">
            <v>370811.63000000006</v>
          </cell>
          <cell r="G256">
            <v>346273.29500000004</v>
          </cell>
          <cell r="H256">
            <v>278050.35899999994</v>
          </cell>
          <cell r="I256">
            <v>164275.18400000001</v>
          </cell>
          <cell r="J256">
            <v>94969.47199999998</v>
          </cell>
          <cell r="K256">
            <v>28295.126999999993</v>
          </cell>
          <cell r="L256">
            <v>2534911</v>
          </cell>
        </row>
        <row r="257">
          <cell r="A257" t="str">
            <v>Nevada, 2010</v>
          </cell>
          <cell r="B257">
            <v>188938.50899999993</v>
          </cell>
          <cell r="C257">
            <v>358346.5199999999</v>
          </cell>
          <cell r="D257">
            <v>352832.17200000002</v>
          </cell>
          <cell r="E257">
            <v>380831.01599999995</v>
          </cell>
          <cell r="F257">
            <v>385294.76699999982</v>
          </cell>
          <cell r="G257">
            <v>365177.89699999988</v>
          </cell>
          <cell r="H257">
            <v>299854.80399999995</v>
          </cell>
          <cell r="I257">
            <v>181075.54400000002</v>
          </cell>
          <cell r="J257">
            <v>92019.991999999998</v>
          </cell>
          <cell r="K257">
            <v>28664.335999999996</v>
          </cell>
          <cell r="L257">
            <v>2633331</v>
          </cell>
        </row>
        <row r="258">
          <cell r="A258" t="str">
            <v>Nevada, 2011</v>
          </cell>
          <cell r="B258">
            <v>189268.04699999999</v>
          </cell>
          <cell r="C258">
            <v>362588.69300000003</v>
          </cell>
          <cell r="D258">
            <v>357540.35800000001</v>
          </cell>
          <cell r="E258">
            <v>385689.29200000007</v>
          </cell>
          <cell r="F258">
            <v>386021.32699999999</v>
          </cell>
          <cell r="G258">
            <v>369467.07900000014</v>
          </cell>
          <cell r="H258">
            <v>307405.85700000002</v>
          </cell>
          <cell r="I258">
            <v>191346.67499999999</v>
          </cell>
          <cell r="J258">
            <v>94112.501999999993</v>
          </cell>
          <cell r="K258">
            <v>29642.749999999996</v>
          </cell>
          <cell r="L258">
            <v>2671338</v>
          </cell>
        </row>
        <row r="259">
          <cell r="A259" t="str">
            <v>Nevada, 2012</v>
          </cell>
          <cell r="B259">
            <v>184873.56100000005</v>
          </cell>
          <cell r="C259">
            <v>361516.19199999992</v>
          </cell>
          <cell r="D259">
            <v>363554.41999999993</v>
          </cell>
          <cell r="E259">
            <v>384475.72900000005</v>
          </cell>
          <cell r="F259">
            <v>381112.74900000001</v>
          </cell>
          <cell r="G259">
            <v>370639.60199999996</v>
          </cell>
          <cell r="H259">
            <v>313984.50000000006</v>
          </cell>
          <cell r="I259">
            <v>198861.97</v>
          </cell>
          <cell r="J259">
            <v>96376.457000000009</v>
          </cell>
          <cell r="K259">
            <v>32581.690999999999</v>
          </cell>
          <cell r="L259">
            <v>2685965</v>
          </cell>
        </row>
        <row r="260">
          <cell r="A260" t="str">
            <v>Nevada, 2013</v>
          </cell>
          <cell r="B260">
            <v>182623.70799999996</v>
          </cell>
          <cell r="C260">
            <v>366958.66699999996</v>
          </cell>
          <cell r="D260">
            <v>360805.538</v>
          </cell>
          <cell r="E260">
            <v>390637.24100000004</v>
          </cell>
          <cell r="F260">
            <v>381684.18300000002</v>
          </cell>
          <cell r="G260">
            <v>375757.26500000001</v>
          </cell>
          <cell r="H260">
            <v>322567.43699999992</v>
          </cell>
          <cell r="I260">
            <v>211643.97500000001</v>
          </cell>
          <cell r="J260">
            <v>99278.626999999964</v>
          </cell>
          <cell r="K260">
            <v>33530.402999999998</v>
          </cell>
          <cell r="L260">
            <v>2727982</v>
          </cell>
        </row>
        <row r="261">
          <cell r="A261" t="str">
            <v>Nevada, 2014</v>
          </cell>
          <cell r="B261">
            <v>180470.13899999997</v>
          </cell>
          <cell r="C261">
            <v>370742.07700000005</v>
          </cell>
          <cell r="D261">
            <v>363722.77500000002</v>
          </cell>
          <cell r="E261">
            <v>395077.07100000005</v>
          </cell>
          <cell r="F261">
            <v>381152.913</v>
          </cell>
          <cell r="G261">
            <v>379241.96200000006</v>
          </cell>
          <cell r="H261">
            <v>332337.93999999994</v>
          </cell>
          <cell r="I261">
            <v>225144.01800000001</v>
          </cell>
          <cell r="J261">
            <v>102998.06</v>
          </cell>
          <cell r="K261">
            <v>36500.082000000002</v>
          </cell>
          <cell r="L261">
            <v>2767742</v>
          </cell>
        </row>
        <row r="262">
          <cell r="A262" t="str">
            <v>Nevada, 2015</v>
          </cell>
          <cell r="B262">
            <v>187093.74999999994</v>
          </cell>
          <cell r="C262">
            <v>387047.14999999997</v>
          </cell>
          <cell r="D262">
            <v>375336.86600000004</v>
          </cell>
          <cell r="E262">
            <v>411755.55800000002</v>
          </cell>
          <cell r="F262">
            <v>394541.11299999995</v>
          </cell>
          <cell r="G262">
            <v>393081.49400000001</v>
          </cell>
          <cell r="H262">
            <v>348747.56200000003</v>
          </cell>
          <cell r="I262">
            <v>241844.30899999998</v>
          </cell>
          <cell r="J262">
            <v>111420.5</v>
          </cell>
          <cell r="K262">
            <v>37972.133000000002</v>
          </cell>
          <cell r="L262">
            <v>2892387</v>
          </cell>
        </row>
        <row r="263">
          <cell r="A263" t="str">
            <v>Nevada, 2016</v>
          </cell>
          <cell r="B263">
            <v>185252.14199999996</v>
          </cell>
          <cell r="C263">
            <v>385965.69699999993</v>
          </cell>
          <cell r="D263">
            <v>375452.94000000006</v>
          </cell>
          <cell r="E263">
            <v>418954.84399999992</v>
          </cell>
          <cell r="F263">
            <v>395164.5799999999</v>
          </cell>
          <cell r="G263">
            <v>397617.23400000011</v>
          </cell>
          <cell r="H263">
            <v>358294.01400000002</v>
          </cell>
          <cell r="I263">
            <v>262381.64899999998</v>
          </cell>
          <cell r="J263">
            <v>120551.361</v>
          </cell>
          <cell r="K263">
            <v>39351.644999999997</v>
          </cell>
          <cell r="L263">
            <v>2941149</v>
          </cell>
        </row>
        <row r="264">
          <cell r="A264" t="str">
            <v>Nevada, 2017</v>
          </cell>
          <cell r="B264">
            <v>179734</v>
          </cell>
          <cell r="C264">
            <v>373939</v>
          </cell>
          <cell r="D264">
            <v>359722</v>
          </cell>
          <cell r="E264">
            <v>414543</v>
          </cell>
          <cell r="F264">
            <v>385303</v>
          </cell>
          <cell r="G264">
            <v>385152</v>
          </cell>
          <cell r="H264">
            <v>351068</v>
          </cell>
          <cell r="I264">
            <v>263281</v>
          </cell>
          <cell r="J264">
            <v>119059</v>
          </cell>
          <cell r="K264">
            <v>39350</v>
          </cell>
          <cell r="L264">
            <v>2871151</v>
          </cell>
        </row>
        <row r="265">
          <cell r="A265" t="str">
            <v>New Hampshire, 2009</v>
          </cell>
          <cell r="B265">
            <v>75863.43299999999</v>
          </cell>
          <cell r="C265">
            <v>165634.94400000002</v>
          </cell>
          <cell r="D265">
            <v>184752.06599999999</v>
          </cell>
          <cell r="E265">
            <v>148506.95500000002</v>
          </cell>
          <cell r="F265">
            <v>197501.076</v>
          </cell>
          <cell r="G265">
            <v>217261.481</v>
          </cell>
          <cell r="H265">
            <v>157433.073</v>
          </cell>
          <cell r="I265">
            <v>87886.143999999986</v>
          </cell>
          <cell r="J265">
            <v>57525.013999999996</v>
          </cell>
          <cell r="K265">
            <v>23766.960000000003</v>
          </cell>
          <cell r="L265">
            <v>1315419</v>
          </cell>
        </row>
        <row r="266">
          <cell r="A266" t="str">
            <v>New Hampshire, 2010</v>
          </cell>
          <cell r="B266">
            <v>72299.672999999995</v>
          </cell>
          <cell r="C266">
            <v>166228.61099999998</v>
          </cell>
          <cell r="D266">
            <v>179679.99300000002</v>
          </cell>
          <cell r="E266">
            <v>144228.57900000003</v>
          </cell>
          <cell r="F266">
            <v>192146.20799999998</v>
          </cell>
          <cell r="G266">
            <v>221676.63199999998</v>
          </cell>
          <cell r="H266">
            <v>166817.65400000004</v>
          </cell>
          <cell r="I266">
            <v>90483.390000000029</v>
          </cell>
          <cell r="J266">
            <v>56783.514000000003</v>
          </cell>
          <cell r="K266">
            <v>23051.814000000002</v>
          </cell>
          <cell r="L266">
            <v>1313939</v>
          </cell>
        </row>
        <row r="267">
          <cell r="A267" t="str">
            <v>New Hampshire, 2011</v>
          </cell>
          <cell r="B267">
            <v>73138.479999999981</v>
          </cell>
          <cell r="C267">
            <v>167793.647</v>
          </cell>
          <cell r="D267">
            <v>183086.321</v>
          </cell>
          <cell r="E267">
            <v>147094.807</v>
          </cell>
          <cell r="F267">
            <v>188179.95399999997</v>
          </cell>
          <cell r="G267">
            <v>224788.50899999999</v>
          </cell>
          <cell r="H267">
            <v>173300.06800000003</v>
          </cell>
          <cell r="I267">
            <v>94939.10100000001</v>
          </cell>
          <cell r="J267">
            <v>57630.631999999998</v>
          </cell>
          <cell r="K267">
            <v>23463.38</v>
          </cell>
          <cell r="L267">
            <v>1332919</v>
          </cell>
        </row>
        <row r="268">
          <cell r="A268" t="str">
            <v>New Hampshire, 2012</v>
          </cell>
          <cell r="B268">
            <v>69384.82699999999</v>
          </cell>
          <cell r="C268">
            <v>161671.59400000001</v>
          </cell>
          <cell r="D268">
            <v>178786.35499999998</v>
          </cell>
          <cell r="E268">
            <v>145685.83500000002</v>
          </cell>
          <cell r="F268">
            <v>179323.076</v>
          </cell>
          <cell r="G268">
            <v>223223.81800000003</v>
          </cell>
          <cell r="H268">
            <v>179230.81899999999</v>
          </cell>
          <cell r="I268">
            <v>99044.56299999998</v>
          </cell>
          <cell r="J268">
            <v>57766.875000000007</v>
          </cell>
          <cell r="K268">
            <v>24345.947</v>
          </cell>
          <cell r="L268">
            <v>1317474</v>
          </cell>
        </row>
        <row r="269">
          <cell r="A269" t="str">
            <v>New Hampshire, 2013</v>
          </cell>
          <cell r="B269">
            <v>68047.467999999993</v>
          </cell>
          <cell r="C269">
            <v>159088.83499999999</v>
          </cell>
          <cell r="D269">
            <v>178920.85900000003</v>
          </cell>
          <cell r="E269">
            <v>147078.234</v>
          </cell>
          <cell r="F269">
            <v>172304.95500000002</v>
          </cell>
          <cell r="G269">
            <v>221963.51199999996</v>
          </cell>
          <cell r="H269">
            <v>184648.23199999996</v>
          </cell>
          <cell r="I269">
            <v>104007.094</v>
          </cell>
          <cell r="J269">
            <v>57908.991000000002</v>
          </cell>
          <cell r="K269">
            <v>24943.477000000003</v>
          </cell>
          <cell r="L269">
            <v>1319171</v>
          </cell>
        </row>
        <row r="270">
          <cell r="A270" t="str">
            <v>New Hampshire, 2014</v>
          </cell>
          <cell r="B270">
            <v>64619.513000000006</v>
          </cell>
          <cell r="C270">
            <v>151333.09699999998</v>
          </cell>
          <cell r="D270">
            <v>174621.723</v>
          </cell>
          <cell r="E270">
            <v>144657.85</v>
          </cell>
          <cell r="F270">
            <v>162287.33700000003</v>
          </cell>
          <cell r="G270">
            <v>211505.092</v>
          </cell>
          <cell r="H270">
            <v>182791.454</v>
          </cell>
          <cell r="I270">
            <v>105526.042</v>
          </cell>
          <cell r="J270">
            <v>56334.345999999998</v>
          </cell>
          <cell r="K270">
            <v>24367.115000000002</v>
          </cell>
          <cell r="L270">
            <v>1277778</v>
          </cell>
        </row>
        <row r="271">
          <cell r="A271" t="str">
            <v>New Hampshire, 2015</v>
          </cell>
          <cell r="B271">
            <v>62585.561000000009</v>
          </cell>
          <cell r="C271">
            <v>146657.34100000001</v>
          </cell>
          <cell r="D271">
            <v>171239.77600000001</v>
          </cell>
          <cell r="E271">
            <v>144131.30300000001</v>
          </cell>
          <cell r="F271">
            <v>154145.52100000001</v>
          </cell>
          <cell r="G271">
            <v>201829.31700000001</v>
          </cell>
          <cell r="H271">
            <v>180085.924</v>
          </cell>
          <cell r="I271">
            <v>105753.231</v>
          </cell>
          <cell r="J271">
            <v>54450.631000000001</v>
          </cell>
          <cell r="K271">
            <v>23990.132000000001</v>
          </cell>
          <cell r="L271">
            <v>1244818</v>
          </cell>
        </row>
        <row r="272">
          <cell r="A272" t="str">
            <v>New Hampshire, 2016</v>
          </cell>
          <cell r="B272">
            <v>64868.707000000002</v>
          </cell>
          <cell r="C272">
            <v>151531.22199999998</v>
          </cell>
          <cell r="D272">
            <v>178849.23400000003</v>
          </cell>
          <cell r="E272">
            <v>154721.16699999999</v>
          </cell>
          <cell r="F272">
            <v>158882.97700000001</v>
          </cell>
          <cell r="G272">
            <v>209898.07700000002</v>
          </cell>
          <cell r="H272">
            <v>197882.35100000002</v>
          </cell>
          <cell r="I272">
            <v>123489.546</v>
          </cell>
          <cell r="J272">
            <v>59862.113000000005</v>
          </cell>
          <cell r="K272">
            <v>27162.325000000001</v>
          </cell>
          <cell r="L272">
            <v>1327503</v>
          </cell>
        </row>
        <row r="273">
          <cell r="A273" t="str">
            <v>New Hampshire, 2017</v>
          </cell>
          <cell r="B273">
            <v>67363</v>
          </cell>
          <cell r="C273">
            <v>155987</v>
          </cell>
          <cell r="D273">
            <v>184658</v>
          </cell>
          <cell r="E273">
            <v>162018</v>
          </cell>
          <cell r="F273">
            <v>161691</v>
          </cell>
          <cell r="G273">
            <v>210968</v>
          </cell>
          <cell r="H273">
            <v>207397</v>
          </cell>
          <cell r="I273">
            <v>133240</v>
          </cell>
          <cell r="J273">
            <v>62943</v>
          </cell>
          <cell r="K273">
            <v>29117</v>
          </cell>
          <cell r="L273">
            <v>1375382</v>
          </cell>
        </row>
        <row r="274">
          <cell r="A274" t="str">
            <v>New Jersey, 2009</v>
          </cell>
          <cell r="B274">
            <v>561478.07100000011</v>
          </cell>
          <cell r="C274">
            <v>1146089.3670000001</v>
          </cell>
          <cell r="D274">
            <v>1100047.173</v>
          </cell>
          <cell r="E274">
            <v>1103869.0340000002</v>
          </cell>
          <cell r="F274">
            <v>1315711.2049999998</v>
          </cell>
          <cell r="G274">
            <v>1329099.5839999998</v>
          </cell>
          <cell r="H274">
            <v>953247.45</v>
          </cell>
          <cell r="I274">
            <v>577340.72400000016</v>
          </cell>
          <cell r="J274">
            <v>402428.85099999997</v>
          </cell>
          <cell r="K274">
            <v>161651.43399999998</v>
          </cell>
          <cell r="L274">
            <v>8650548</v>
          </cell>
        </row>
        <row r="275">
          <cell r="A275" t="str">
            <v>New Jersey, 2010</v>
          </cell>
          <cell r="B275">
            <v>547056.55200000003</v>
          </cell>
          <cell r="C275">
            <v>1156223.9809999999</v>
          </cell>
          <cell r="D275">
            <v>1127535.173</v>
          </cell>
          <cell r="E275">
            <v>1096904.2930000001</v>
          </cell>
          <cell r="F275">
            <v>1294285.4619999998</v>
          </cell>
          <cell r="G275">
            <v>1350560.2340000004</v>
          </cell>
          <cell r="H275">
            <v>993147.88700000034</v>
          </cell>
          <cell r="I275">
            <v>586230.98399999994</v>
          </cell>
          <cell r="J275">
            <v>402941.603</v>
          </cell>
          <cell r="K275">
            <v>166413.69899999999</v>
          </cell>
          <cell r="L275">
            <v>8721577</v>
          </cell>
        </row>
        <row r="276">
          <cell r="A276" t="str">
            <v>New Jersey, 2011</v>
          </cell>
          <cell r="B276">
            <v>543388.18300000008</v>
          </cell>
          <cell r="C276">
            <v>1150384.0800000003</v>
          </cell>
          <cell r="D276">
            <v>1131399.8459999999</v>
          </cell>
          <cell r="E276">
            <v>1103400.0019999999</v>
          </cell>
          <cell r="F276">
            <v>1265709.344</v>
          </cell>
          <cell r="G276">
            <v>1361404.7469999997</v>
          </cell>
          <cell r="H276">
            <v>1021105.956</v>
          </cell>
          <cell r="I276">
            <v>600153.15600000008</v>
          </cell>
          <cell r="J276">
            <v>400734.31099999999</v>
          </cell>
          <cell r="K276">
            <v>172153.21099999998</v>
          </cell>
          <cell r="L276">
            <v>8753064</v>
          </cell>
        </row>
        <row r="277">
          <cell r="A277" t="str">
            <v>New Jersey, 2012</v>
          </cell>
          <cell r="B277">
            <v>538329.97499999998</v>
          </cell>
          <cell r="C277">
            <v>1149042.6030000001</v>
          </cell>
          <cell r="D277">
            <v>1137600.6180000002</v>
          </cell>
          <cell r="E277">
            <v>1113213.6040000003</v>
          </cell>
          <cell r="F277">
            <v>1242357.8949999998</v>
          </cell>
          <cell r="G277">
            <v>1366570.034</v>
          </cell>
          <cell r="H277">
            <v>1050462.6259999999</v>
          </cell>
          <cell r="I277">
            <v>622646.61100000003</v>
          </cell>
          <cell r="J277">
            <v>397869.21799999994</v>
          </cell>
          <cell r="K277">
            <v>177893.38400000002</v>
          </cell>
          <cell r="L277">
            <v>8793888</v>
          </cell>
        </row>
        <row r="278">
          <cell r="A278" t="str">
            <v>New Jersey, 2013</v>
          </cell>
          <cell r="B278">
            <v>538319.11199999996</v>
          </cell>
          <cell r="C278">
            <v>1142388.9810000001</v>
          </cell>
          <cell r="D278">
            <v>1143321.8849999998</v>
          </cell>
          <cell r="E278">
            <v>1122071.4100000001</v>
          </cell>
          <cell r="F278">
            <v>1216612.6679999998</v>
          </cell>
          <cell r="G278">
            <v>1369036.4140000001</v>
          </cell>
          <cell r="H278">
            <v>1078717.834</v>
          </cell>
          <cell r="I278">
            <v>643651.13800000015</v>
          </cell>
          <cell r="J278">
            <v>393734.27300000016</v>
          </cell>
          <cell r="K278">
            <v>184432.49400000004</v>
          </cell>
          <cell r="L278">
            <v>8832406</v>
          </cell>
        </row>
        <row r="279">
          <cell r="A279" t="str">
            <v>New Jersey, 2014</v>
          </cell>
          <cell r="B279">
            <v>536678.34100000001</v>
          </cell>
          <cell r="C279">
            <v>1139360.4140000003</v>
          </cell>
          <cell r="D279">
            <v>1148660.9940000002</v>
          </cell>
          <cell r="E279">
            <v>1132698.93</v>
          </cell>
          <cell r="F279">
            <v>1201296.1939999999</v>
          </cell>
          <cell r="G279">
            <v>1364410.5430000001</v>
          </cell>
          <cell r="H279">
            <v>1107086.1979999996</v>
          </cell>
          <cell r="I279">
            <v>669593.62399999995</v>
          </cell>
          <cell r="J279">
            <v>389664.587</v>
          </cell>
          <cell r="K279">
            <v>188698.62600000005</v>
          </cell>
          <cell r="L279">
            <v>8874374</v>
          </cell>
        </row>
        <row r="280">
          <cell r="A280" t="str">
            <v>New Jersey, 2015</v>
          </cell>
          <cell r="B280">
            <v>532953.62</v>
          </cell>
          <cell r="C280">
            <v>1130431.9390000002</v>
          </cell>
          <cell r="D280">
            <v>1147502.5780000002</v>
          </cell>
          <cell r="E280">
            <v>1140738.6950000003</v>
          </cell>
          <cell r="F280">
            <v>1188731.6530000002</v>
          </cell>
          <cell r="G280">
            <v>1352773.8669999996</v>
          </cell>
          <cell r="H280">
            <v>1131040.22</v>
          </cell>
          <cell r="I280">
            <v>699335.39600000007</v>
          </cell>
          <cell r="J280">
            <v>388815.15600000002</v>
          </cell>
          <cell r="K280">
            <v>191618.64100000003</v>
          </cell>
          <cell r="L280">
            <v>8904413</v>
          </cell>
        </row>
        <row r="281">
          <cell r="A281" t="str">
            <v>New Jersey, 2016</v>
          </cell>
          <cell r="B281">
            <v>524747.13300000003</v>
          </cell>
          <cell r="C281">
            <v>1116586.865</v>
          </cell>
          <cell r="D281">
            <v>1142048.6300000001</v>
          </cell>
          <cell r="E281">
            <v>1140935.7439999999</v>
          </cell>
          <cell r="F281">
            <v>1161364.8970000003</v>
          </cell>
          <cell r="G281">
            <v>1322254.4309999996</v>
          </cell>
          <cell r="H281">
            <v>1142373.9539999999</v>
          </cell>
          <cell r="I281">
            <v>720345.48700000008</v>
          </cell>
          <cell r="J281">
            <v>387963.21000000008</v>
          </cell>
          <cell r="K281">
            <v>193387.77899999995</v>
          </cell>
          <cell r="L281">
            <v>8850952</v>
          </cell>
        </row>
        <row r="282">
          <cell r="A282" t="str">
            <v>New Jersey, 2017</v>
          </cell>
          <cell r="B282">
            <v>540954</v>
          </cell>
          <cell r="C282">
            <v>1144564</v>
          </cell>
          <cell r="D282">
            <v>1174553</v>
          </cell>
          <cell r="E282">
            <v>1176857</v>
          </cell>
          <cell r="F282">
            <v>1184412</v>
          </cell>
          <cell r="G282">
            <v>1334784</v>
          </cell>
          <cell r="H282">
            <v>1190989</v>
          </cell>
          <cell r="I282">
            <v>763913</v>
          </cell>
          <cell r="J282">
            <v>404170</v>
          </cell>
          <cell r="K282">
            <v>200709</v>
          </cell>
          <cell r="L282">
            <v>9115905</v>
          </cell>
        </row>
        <row r="283">
          <cell r="A283" t="str">
            <v>New Mexico, 2009</v>
          </cell>
          <cell r="B283">
            <v>145687.71499999994</v>
          </cell>
          <cell r="C283">
            <v>271598.29399999999</v>
          </cell>
          <cell r="D283">
            <v>289012.26299999998</v>
          </cell>
          <cell r="E283">
            <v>263018.15699999995</v>
          </cell>
          <cell r="F283">
            <v>254305.32799999998</v>
          </cell>
          <cell r="G283">
            <v>275628.86100000009</v>
          </cell>
          <cell r="H283">
            <v>218002.09599999999</v>
          </cell>
          <cell r="I283">
            <v>132610.07300000003</v>
          </cell>
          <cell r="J283">
            <v>84982.487000000023</v>
          </cell>
          <cell r="K283">
            <v>31077.452000000001</v>
          </cell>
          <cell r="L283">
            <v>1964860</v>
          </cell>
        </row>
        <row r="284">
          <cell r="A284" t="str">
            <v>New Mexico, 2010</v>
          </cell>
          <cell r="B284">
            <v>150001.49099999998</v>
          </cell>
          <cell r="C284">
            <v>292463.37</v>
          </cell>
          <cell r="D284">
            <v>310063.80499999999</v>
          </cell>
          <cell r="E284">
            <v>269445.39500000008</v>
          </cell>
          <cell r="F284">
            <v>267406.30500000005</v>
          </cell>
          <cell r="G284">
            <v>301118.09699999989</v>
          </cell>
          <cell r="H284">
            <v>248443.29799999995</v>
          </cell>
          <cell r="I284">
            <v>149410.55100000006</v>
          </cell>
          <cell r="J284">
            <v>86890.615999999995</v>
          </cell>
          <cell r="K284">
            <v>31526.686000000002</v>
          </cell>
          <cell r="L284">
            <v>2107569</v>
          </cell>
        </row>
        <row r="285">
          <cell r="A285" t="str">
            <v>New Mexico, 2011</v>
          </cell>
          <cell r="B285">
            <v>145428.52100000001</v>
          </cell>
          <cell r="C285">
            <v>284002.15899999999</v>
          </cell>
          <cell r="D285">
            <v>296388.12800000003</v>
          </cell>
          <cell r="E285">
            <v>262657.18099999998</v>
          </cell>
          <cell r="F285">
            <v>252639.36500000005</v>
          </cell>
          <cell r="G285">
            <v>291065.71100000001</v>
          </cell>
          <cell r="H285">
            <v>250285.33</v>
          </cell>
          <cell r="I285">
            <v>150233.12599999999</v>
          </cell>
          <cell r="J285">
            <v>84756.046999999991</v>
          </cell>
          <cell r="K285">
            <v>31528.97</v>
          </cell>
          <cell r="L285">
            <v>2050625</v>
          </cell>
        </row>
        <row r="286">
          <cell r="A286" t="str">
            <v>New Mexico, 2012</v>
          </cell>
          <cell r="B286">
            <v>141338.978</v>
          </cell>
          <cell r="C286">
            <v>279260.89700000006</v>
          </cell>
          <cell r="D286">
            <v>288433.09999999998</v>
          </cell>
          <cell r="E286">
            <v>264130.989</v>
          </cell>
          <cell r="F286">
            <v>245823.14399999997</v>
          </cell>
          <cell r="G286">
            <v>281549.95399999997</v>
          </cell>
          <cell r="H286">
            <v>250341.323</v>
          </cell>
          <cell r="I286">
            <v>150571.73999999996</v>
          </cell>
          <cell r="J286">
            <v>83802.454999999987</v>
          </cell>
          <cell r="K286">
            <v>32115.852999999992</v>
          </cell>
          <cell r="L286">
            <v>2016248</v>
          </cell>
        </row>
        <row r="287">
          <cell r="A287" t="str">
            <v>New Mexico, 2013</v>
          </cell>
          <cell r="B287">
            <v>141825.41899999999</v>
          </cell>
          <cell r="C287">
            <v>285036.39299999998</v>
          </cell>
          <cell r="D287">
            <v>293234.66500000004</v>
          </cell>
          <cell r="E287">
            <v>271578.71100000007</v>
          </cell>
          <cell r="F287">
            <v>249241.18899999995</v>
          </cell>
          <cell r="G287">
            <v>282766.58199999994</v>
          </cell>
          <cell r="H287">
            <v>260762.19800000006</v>
          </cell>
          <cell r="I287">
            <v>161558.23200000005</v>
          </cell>
          <cell r="J287">
            <v>88173.687999999995</v>
          </cell>
          <cell r="K287">
            <v>33530.392999999996</v>
          </cell>
          <cell r="L287">
            <v>2067785</v>
          </cell>
        </row>
        <row r="288">
          <cell r="A288" t="str">
            <v>New Mexico, 2014</v>
          </cell>
          <cell r="B288">
            <v>135156.05300000001</v>
          </cell>
          <cell r="C288">
            <v>277341.34200000006</v>
          </cell>
          <cell r="D288">
            <v>285033.98399999994</v>
          </cell>
          <cell r="E288">
            <v>264852.35099999997</v>
          </cell>
          <cell r="F288">
            <v>239268.01699999999</v>
          </cell>
          <cell r="G288">
            <v>268354.17899999989</v>
          </cell>
          <cell r="H288">
            <v>256777.95099999994</v>
          </cell>
          <cell r="I288">
            <v>163638.78600000002</v>
          </cell>
          <cell r="J288">
            <v>87909.217000000004</v>
          </cell>
          <cell r="K288">
            <v>32156.393999999997</v>
          </cell>
          <cell r="L288">
            <v>2008756</v>
          </cell>
        </row>
        <row r="289">
          <cell r="A289" t="str">
            <v>New Mexico, 2015</v>
          </cell>
          <cell r="B289">
            <v>128869.73799999998</v>
          </cell>
          <cell r="C289">
            <v>266470.16500000004</v>
          </cell>
          <cell r="D289">
            <v>272675.62900000002</v>
          </cell>
          <cell r="E289">
            <v>260844.261</v>
          </cell>
          <cell r="F289">
            <v>229266.54499999995</v>
          </cell>
          <cell r="G289">
            <v>252581.16699999996</v>
          </cell>
          <cell r="H289">
            <v>248354.46399999998</v>
          </cell>
          <cell r="I289">
            <v>163729.35499999998</v>
          </cell>
          <cell r="J289">
            <v>85568.476999999984</v>
          </cell>
          <cell r="K289">
            <v>31964.423000000006</v>
          </cell>
          <cell r="L289">
            <v>1939978</v>
          </cell>
        </row>
        <row r="290">
          <cell r="A290" t="str">
            <v>New Mexico, 2016</v>
          </cell>
          <cell r="B290">
            <v>131566.00099999996</v>
          </cell>
          <cell r="C290">
            <v>280874.83199999988</v>
          </cell>
          <cell r="D290">
            <v>287261.99300000002</v>
          </cell>
          <cell r="E290">
            <v>274733.90899999999</v>
          </cell>
          <cell r="F290">
            <v>245429.82700000002</v>
          </cell>
          <cell r="G290">
            <v>263946.48200000002</v>
          </cell>
          <cell r="H290">
            <v>268325.53499999992</v>
          </cell>
          <cell r="I290">
            <v>183832.69499999998</v>
          </cell>
          <cell r="J290">
            <v>92547.8</v>
          </cell>
          <cell r="K290">
            <v>34864.471999999994</v>
          </cell>
          <cell r="L290">
            <v>2063342</v>
          </cell>
        </row>
        <row r="291">
          <cell r="A291" t="str">
            <v>New Mexico, 2017</v>
          </cell>
          <cell r="B291">
            <v>131975</v>
          </cell>
          <cell r="C291">
            <v>282371</v>
          </cell>
          <cell r="D291">
            <v>286425</v>
          </cell>
          <cell r="E291">
            <v>278333</v>
          </cell>
          <cell r="F291">
            <v>243737</v>
          </cell>
          <cell r="G291">
            <v>256900</v>
          </cell>
          <cell r="H291">
            <v>267011</v>
          </cell>
          <cell r="I291">
            <v>188108</v>
          </cell>
          <cell r="J291">
            <v>94595</v>
          </cell>
          <cell r="K291">
            <v>36113</v>
          </cell>
          <cell r="L291">
            <v>2065568</v>
          </cell>
        </row>
        <row r="292">
          <cell r="A292" t="str">
            <v>New York, 2009</v>
          </cell>
          <cell r="B292">
            <v>1218885.2499999998</v>
          </cell>
          <cell r="C292">
            <v>2458883.1009999993</v>
          </cell>
          <cell r="D292">
            <v>2697088.4880000013</v>
          </cell>
          <cell r="E292">
            <v>2607132.2549999999</v>
          </cell>
          <cell r="F292">
            <v>2835916.2369999993</v>
          </cell>
          <cell r="G292">
            <v>2882213.9930000002</v>
          </cell>
          <cell r="H292">
            <v>2162934.6440000003</v>
          </cell>
          <cell r="I292">
            <v>1304993.3239999998</v>
          </cell>
          <cell r="J292">
            <v>891487.5429999996</v>
          </cell>
          <cell r="K292">
            <v>365830.23300000001</v>
          </cell>
          <cell r="L292">
            <v>19423896</v>
          </cell>
        </row>
        <row r="293">
          <cell r="A293" t="str">
            <v>New York, 2010</v>
          </cell>
          <cell r="B293">
            <v>1160340.3079999997</v>
          </cell>
          <cell r="C293">
            <v>2408401.919999999</v>
          </cell>
          <cell r="D293">
            <v>2752967.0009999992</v>
          </cell>
          <cell r="E293">
            <v>2606551.7590000001</v>
          </cell>
          <cell r="F293">
            <v>2726523.8130000001</v>
          </cell>
          <cell r="G293">
            <v>2837319.5559999989</v>
          </cell>
          <cell r="H293">
            <v>2192211.06</v>
          </cell>
          <cell r="I293">
            <v>1306542.328</v>
          </cell>
          <cell r="J293">
            <v>883289.32199999993</v>
          </cell>
          <cell r="K293">
            <v>366708.0610000001</v>
          </cell>
          <cell r="L293">
            <v>19229752</v>
          </cell>
        </row>
        <row r="294">
          <cell r="A294" t="str">
            <v>New York, 2011</v>
          </cell>
          <cell r="B294">
            <v>1161309.5910000002</v>
          </cell>
          <cell r="C294">
            <v>2391236.1820000005</v>
          </cell>
          <cell r="D294">
            <v>2759587.9280000003</v>
          </cell>
          <cell r="E294">
            <v>2637720.3079999997</v>
          </cell>
          <cell r="F294">
            <v>2676821.9560000012</v>
          </cell>
          <cell r="G294">
            <v>2856004.6560000004</v>
          </cell>
          <cell r="H294">
            <v>2264508.1720000007</v>
          </cell>
          <cell r="I294">
            <v>1343995.726</v>
          </cell>
          <cell r="J294">
            <v>880994.24300000002</v>
          </cell>
          <cell r="K294">
            <v>378953.23299999995</v>
          </cell>
          <cell r="L294">
            <v>19359449</v>
          </cell>
        </row>
        <row r="295">
          <cell r="A295" t="str">
            <v>New York, 2012</v>
          </cell>
          <cell r="B295">
            <v>1155553.4049999998</v>
          </cell>
          <cell r="C295">
            <v>2360066.9589999998</v>
          </cell>
          <cell r="D295">
            <v>2757531.2750000004</v>
          </cell>
          <cell r="E295">
            <v>2665410.2249999996</v>
          </cell>
          <cell r="F295">
            <v>2609422.5750000002</v>
          </cell>
          <cell r="G295">
            <v>2838288.5530000008</v>
          </cell>
          <cell r="H295">
            <v>2294543.4690000005</v>
          </cell>
          <cell r="I295">
            <v>1370042.405</v>
          </cell>
          <cell r="J295">
            <v>864131.21099999966</v>
          </cell>
          <cell r="K295">
            <v>388289.71400000027</v>
          </cell>
          <cell r="L295">
            <v>19312883</v>
          </cell>
        </row>
        <row r="296">
          <cell r="A296" t="str">
            <v>New York, 2013</v>
          </cell>
          <cell r="B296">
            <v>1167972.2340000002</v>
          </cell>
          <cell r="C296">
            <v>2357883.3689999995</v>
          </cell>
          <cell r="D296">
            <v>2755115.7750000008</v>
          </cell>
          <cell r="E296">
            <v>2717090.8940000003</v>
          </cell>
          <cell r="F296">
            <v>2574909.200999999</v>
          </cell>
          <cell r="G296">
            <v>2852770.4209999992</v>
          </cell>
          <cell r="H296">
            <v>2368686.298</v>
          </cell>
          <cell r="I296">
            <v>1428236.8420000004</v>
          </cell>
          <cell r="J296">
            <v>870200.72499999998</v>
          </cell>
          <cell r="K296">
            <v>401523.64200000011</v>
          </cell>
          <cell r="L296">
            <v>19490635</v>
          </cell>
        </row>
        <row r="297">
          <cell r="A297" t="str">
            <v>New York, 2014</v>
          </cell>
          <cell r="B297">
            <v>1172846.3819999998</v>
          </cell>
          <cell r="C297">
            <v>2351554.7519999999</v>
          </cell>
          <cell r="D297">
            <v>2750810.3690000004</v>
          </cell>
          <cell r="E297">
            <v>2766621.206999999</v>
          </cell>
          <cell r="F297">
            <v>2559998.5490000015</v>
          </cell>
          <cell r="G297">
            <v>2847688.9220000007</v>
          </cell>
          <cell r="H297">
            <v>2422883.5099999998</v>
          </cell>
          <cell r="I297">
            <v>1485206.8329999999</v>
          </cell>
          <cell r="J297">
            <v>865509.38400000008</v>
          </cell>
          <cell r="K297">
            <v>413032.59399999992</v>
          </cell>
          <cell r="L297">
            <v>19644020</v>
          </cell>
        </row>
        <row r="298">
          <cell r="A298" t="str">
            <v>New York, 2015</v>
          </cell>
          <cell r="B298">
            <v>1174371.4610000001</v>
          </cell>
          <cell r="C298">
            <v>2322048.2440000004</v>
          </cell>
          <cell r="D298">
            <v>2720067.3799999994</v>
          </cell>
          <cell r="E298">
            <v>2796624.49</v>
          </cell>
          <cell r="F298">
            <v>2525875.1329999994</v>
          </cell>
          <cell r="G298">
            <v>2808279.6739999992</v>
          </cell>
          <cell r="H298">
            <v>2452635.3820000007</v>
          </cell>
          <cell r="I298">
            <v>1530208.2769999998</v>
          </cell>
          <cell r="J298">
            <v>856842.897</v>
          </cell>
          <cell r="K298">
            <v>415314.22299999982</v>
          </cell>
          <cell r="L298">
            <v>19601171</v>
          </cell>
        </row>
        <row r="299">
          <cell r="A299" t="str">
            <v>New York, 2016</v>
          </cell>
          <cell r="B299">
            <v>1176474.4199999997</v>
          </cell>
          <cell r="C299">
            <v>2330615.0690000011</v>
          </cell>
          <cell r="D299">
            <v>2708684.2859999994</v>
          </cell>
          <cell r="E299">
            <v>2842284.2909999997</v>
          </cell>
          <cell r="F299">
            <v>2514912.003</v>
          </cell>
          <cell r="G299">
            <v>2790798.9110000003</v>
          </cell>
          <cell r="H299">
            <v>2509298.3849999993</v>
          </cell>
          <cell r="I299">
            <v>1607112.1069999994</v>
          </cell>
          <cell r="J299">
            <v>873029.51699999999</v>
          </cell>
          <cell r="K299">
            <v>427625.87399999995</v>
          </cell>
          <cell r="L299">
            <v>19781344</v>
          </cell>
        </row>
        <row r="300">
          <cell r="A300" t="str">
            <v>New York, 2017</v>
          </cell>
          <cell r="B300">
            <v>1185788</v>
          </cell>
          <cell r="C300">
            <v>2318593</v>
          </cell>
          <cell r="D300">
            <v>2683001</v>
          </cell>
          <cell r="E300">
            <v>2901294</v>
          </cell>
          <cell r="F300">
            <v>2500734</v>
          </cell>
          <cell r="G300">
            <v>2754470</v>
          </cell>
          <cell r="H300">
            <v>2544427</v>
          </cell>
          <cell r="I300">
            <v>1677241</v>
          </cell>
          <cell r="J300">
            <v>896084</v>
          </cell>
          <cell r="K300">
            <v>438169</v>
          </cell>
          <cell r="L300">
            <v>19899801</v>
          </cell>
        </row>
        <row r="301">
          <cell r="A301" t="str">
            <v>North Carolina, 2009</v>
          </cell>
          <cell r="B301">
            <v>630215.50199999998</v>
          </cell>
          <cell r="C301">
            <v>1194596.523</v>
          </cell>
          <cell r="D301">
            <v>1260248.3470000005</v>
          </cell>
          <cell r="E301">
            <v>1200879.5649999999</v>
          </cell>
          <cell r="F301">
            <v>1313498.8049999997</v>
          </cell>
          <cell r="G301">
            <v>1276094.4870000002</v>
          </cell>
          <cell r="H301">
            <v>997941.21900000039</v>
          </cell>
          <cell r="I301">
            <v>601078.45099999977</v>
          </cell>
          <cell r="J301">
            <v>378789.49199999991</v>
          </cell>
          <cell r="K301">
            <v>132131.14600000007</v>
          </cell>
          <cell r="L301">
            <v>8983850</v>
          </cell>
        </row>
        <row r="302">
          <cell r="A302" t="str">
            <v>North Carolina, 2010</v>
          </cell>
          <cell r="B302">
            <v>621026.22999999986</v>
          </cell>
          <cell r="C302">
            <v>1234636.1080000005</v>
          </cell>
          <cell r="D302">
            <v>1290162.987</v>
          </cell>
          <cell r="E302">
            <v>1218514.0670000007</v>
          </cell>
          <cell r="F302">
            <v>1336445.3519999995</v>
          </cell>
          <cell r="G302">
            <v>1327565.7380000004</v>
          </cell>
          <cell r="H302">
            <v>1066105.034</v>
          </cell>
          <cell r="I302">
            <v>649584.50000000012</v>
          </cell>
          <cell r="J302">
            <v>381368.7919999999</v>
          </cell>
          <cell r="K302">
            <v>134982.21700000006</v>
          </cell>
          <cell r="L302">
            <v>9256890</v>
          </cell>
        </row>
        <row r="303">
          <cell r="A303" t="str">
            <v>North Carolina, 2011</v>
          </cell>
          <cell r="B303">
            <v>621963.02699999989</v>
          </cell>
          <cell r="C303">
            <v>1242709.3729999999</v>
          </cell>
          <cell r="D303">
            <v>1299089.6369999994</v>
          </cell>
          <cell r="E303">
            <v>1222384.9650000005</v>
          </cell>
          <cell r="F303">
            <v>1323299.9129999999</v>
          </cell>
          <cell r="G303">
            <v>1334057.007</v>
          </cell>
          <cell r="H303">
            <v>1094142.098</v>
          </cell>
          <cell r="I303">
            <v>664476.78199999989</v>
          </cell>
          <cell r="J303">
            <v>383288.87899999996</v>
          </cell>
          <cell r="K303">
            <v>138313.62000000002</v>
          </cell>
          <cell r="L303">
            <v>9326745</v>
          </cell>
        </row>
        <row r="304">
          <cell r="A304" t="str">
            <v>North Carolina, 2012</v>
          </cell>
          <cell r="B304">
            <v>624338.95599999977</v>
          </cell>
          <cell r="C304">
            <v>1258644.4219999998</v>
          </cell>
          <cell r="D304">
            <v>1320695.3369999998</v>
          </cell>
          <cell r="E304">
            <v>1241325.1839999999</v>
          </cell>
          <cell r="F304">
            <v>1321060.3829999994</v>
          </cell>
          <cell r="G304">
            <v>1348089.2229999998</v>
          </cell>
          <cell r="H304">
            <v>1128944.9700000002</v>
          </cell>
          <cell r="I304">
            <v>697279.45000000007</v>
          </cell>
          <cell r="J304">
            <v>388991.82699999999</v>
          </cell>
          <cell r="K304">
            <v>142797.63200000004</v>
          </cell>
          <cell r="L304">
            <v>9473471</v>
          </cell>
        </row>
        <row r="305">
          <cell r="A305" t="str">
            <v>North Carolina, 2013</v>
          </cell>
          <cell r="B305">
            <v>638918.07999999984</v>
          </cell>
          <cell r="C305">
            <v>1315040.1199999999</v>
          </cell>
          <cell r="D305">
            <v>1370776.1169999999</v>
          </cell>
          <cell r="E305">
            <v>1282069.433</v>
          </cell>
          <cell r="F305">
            <v>1350789.5750000002</v>
          </cell>
          <cell r="G305">
            <v>1398553.1780000003</v>
          </cell>
          <cell r="H305">
            <v>1196781.4820000001</v>
          </cell>
          <cell r="I305">
            <v>758092.27499999991</v>
          </cell>
          <cell r="J305">
            <v>408647.06400000001</v>
          </cell>
          <cell r="K305">
            <v>154484.06900000002</v>
          </cell>
          <cell r="L305">
            <v>9872176</v>
          </cell>
        </row>
        <row r="306">
          <cell r="A306" t="str">
            <v>North Carolina, 2014</v>
          </cell>
          <cell r="B306">
            <v>642453.79600000009</v>
          </cell>
          <cell r="C306">
            <v>1337812.537999999</v>
          </cell>
          <cell r="D306">
            <v>1413455.9739999999</v>
          </cell>
          <cell r="E306">
            <v>1313194.1970000002</v>
          </cell>
          <cell r="F306">
            <v>1358071.8729999999</v>
          </cell>
          <cell r="G306">
            <v>1418902.9949999994</v>
          </cell>
          <cell r="H306">
            <v>1248545.5239999993</v>
          </cell>
          <cell r="I306">
            <v>813232.29999999981</v>
          </cell>
          <cell r="J306">
            <v>426393.27099999995</v>
          </cell>
          <cell r="K306">
            <v>166056.75900000002</v>
          </cell>
          <cell r="L306">
            <v>10135660</v>
          </cell>
        </row>
        <row r="307">
          <cell r="A307" t="str">
            <v>North Carolina, 2015</v>
          </cell>
          <cell r="B307">
            <v>600187.78300000005</v>
          </cell>
          <cell r="C307">
            <v>1269456.865</v>
          </cell>
          <cell r="D307">
            <v>1331997.9370000002</v>
          </cell>
          <cell r="E307">
            <v>1245965.4589999996</v>
          </cell>
          <cell r="F307">
            <v>1279959.4000000004</v>
          </cell>
          <cell r="G307">
            <v>1335008.206</v>
          </cell>
          <cell r="H307">
            <v>1187533.7150000005</v>
          </cell>
          <cell r="I307">
            <v>792293.06300000055</v>
          </cell>
          <cell r="J307">
            <v>404128.42700000003</v>
          </cell>
          <cell r="K307">
            <v>153869.53700000004</v>
          </cell>
          <cell r="L307">
            <v>9600041</v>
          </cell>
        </row>
        <row r="308">
          <cell r="A308" t="str">
            <v>North Carolina, 2016</v>
          </cell>
          <cell r="B308">
            <v>600763.30199999979</v>
          </cell>
          <cell r="C308">
            <v>1283608.5249999997</v>
          </cell>
          <cell r="D308">
            <v>1345714.0289999996</v>
          </cell>
          <cell r="E308">
            <v>1282140.7089999993</v>
          </cell>
          <cell r="F308">
            <v>1288502.5759999999</v>
          </cell>
          <cell r="G308">
            <v>1355691.3520000002</v>
          </cell>
          <cell r="H308">
            <v>1223048.2520000003</v>
          </cell>
          <cell r="I308">
            <v>833165.0619999998</v>
          </cell>
          <cell r="J308">
            <v>418155.47999999981</v>
          </cell>
          <cell r="K308">
            <v>159382.26599999989</v>
          </cell>
          <cell r="L308">
            <v>9790104</v>
          </cell>
        </row>
        <row r="309">
          <cell r="A309" t="str">
            <v>North Carolina, 2017</v>
          </cell>
          <cell r="B309">
            <v>617136</v>
          </cell>
          <cell r="C309">
            <v>1321950</v>
          </cell>
          <cell r="D309">
            <v>1395287</v>
          </cell>
          <cell r="E309">
            <v>1342357</v>
          </cell>
          <cell r="F309">
            <v>1324286</v>
          </cell>
          <cell r="G309">
            <v>1404269</v>
          </cell>
          <cell r="H309">
            <v>1300705</v>
          </cell>
          <cell r="I309">
            <v>920283</v>
          </cell>
          <cell r="J309">
            <v>452761</v>
          </cell>
          <cell r="K309">
            <v>171815</v>
          </cell>
          <cell r="L309">
            <v>10250849</v>
          </cell>
        </row>
        <row r="310">
          <cell r="A310" t="str">
            <v>North Dakota, 2009</v>
          </cell>
          <cell r="B310">
            <v>39740.358</v>
          </cell>
          <cell r="C310">
            <v>74639.883999999991</v>
          </cell>
          <cell r="D310">
            <v>112085.18800000001</v>
          </cell>
          <cell r="E310">
            <v>76464.710000000006</v>
          </cell>
          <cell r="F310">
            <v>73984.456999999995</v>
          </cell>
          <cell r="G310">
            <v>89927.881999999983</v>
          </cell>
          <cell r="H310">
            <v>66566.008000000016</v>
          </cell>
          <cell r="I310">
            <v>41833.664999999994</v>
          </cell>
          <cell r="J310">
            <v>33123.738999999994</v>
          </cell>
          <cell r="K310">
            <v>15604.924000000001</v>
          </cell>
          <cell r="L310">
            <v>623992</v>
          </cell>
        </row>
        <row r="311">
          <cell r="A311" t="str">
            <v>North Dakota, 2010</v>
          </cell>
          <cell r="B311">
            <v>36571.53100000001</v>
          </cell>
          <cell r="C311">
            <v>69926.83299999997</v>
          </cell>
          <cell r="D311">
            <v>88320.249000000011</v>
          </cell>
          <cell r="E311">
            <v>72023.131000000023</v>
          </cell>
          <cell r="F311">
            <v>67844.048000000024</v>
          </cell>
          <cell r="G311">
            <v>84675.47600000001</v>
          </cell>
          <cell r="H311">
            <v>66284.74500000001</v>
          </cell>
          <cell r="I311">
            <v>40434.281999999999</v>
          </cell>
          <cell r="J311">
            <v>30365.308000000001</v>
          </cell>
          <cell r="K311">
            <v>14115.217999999999</v>
          </cell>
          <cell r="L311">
            <v>570866</v>
          </cell>
        </row>
        <row r="312">
          <cell r="A312" t="str">
            <v>North Dakota, 2011</v>
          </cell>
          <cell r="B312">
            <v>50468.344999999994</v>
          </cell>
          <cell r="C312">
            <v>97596.745999999956</v>
          </cell>
          <cell r="D312">
            <v>126255.56100000003</v>
          </cell>
          <cell r="E312">
            <v>103698.61799999997</v>
          </cell>
          <cell r="F312">
            <v>95980.173999999941</v>
          </cell>
          <cell r="G312">
            <v>119928.83100000002</v>
          </cell>
          <cell r="H312">
            <v>100523.53099999997</v>
          </cell>
          <cell r="I312">
            <v>60303.581000000006</v>
          </cell>
          <cell r="J312">
            <v>44942.149000000005</v>
          </cell>
          <cell r="K312">
            <v>19920.373000000007</v>
          </cell>
          <cell r="L312">
            <v>820058</v>
          </cell>
        </row>
        <row r="313">
          <cell r="A313" t="str">
            <v>North Dakota, 2012</v>
          </cell>
          <cell r="B313">
            <v>45570.785000000003</v>
          </cell>
          <cell r="C313">
            <v>84646.807000000001</v>
          </cell>
          <cell r="D313">
            <v>112406.48699999999</v>
          </cell>
          <cell r="E313">
            <v>93608.000000000029</v>
          </cell>
          <cell r="F313">
            <v>79405.303000000014</v>
          </cell>
          <cell r="G313">
            <v>100133.90899999999</v>
          </cell>
          <cell r="H313">
            <v>86931.608999999968</v>
          </cell>
          <cell r="I313">
            <v>51299.063000000009</v>
          </cell>
          <cell r="J313">
            <v>35656.105999999985</v>
          </cell>
          <cell r="K313">
            <v>16998.883999999998</v>
          </cell>
          <cell r="L313">
            <v>706929</v>
          </cell>
        </row>
        <row r="314">
          <cell r="A314" t="str">
            <v>North Dakota, 2013</v>
          </cell>
          <cell r="B314">
            <v>48288.91</v>
          </cell>
          <cell r="C314">
            <v>90112.606999999989</v>
          </cell>
          <cell r="D314">
            <v>117152.09999999996</v>
          </cell>
          <cell r="E314">
            <v>99672.372999999978</v>
          </cell>
          <cell r="F314">
            <v>82754.510999999999</v>
          </cell>
          <cell r="G314">
            <v>101224.82999999997</v>
          </cell>
          <cell r="H314">
            <v>91861.116999999998</v>
          </cell>
          <cell r="I314">
            <v>53391.585999999988</v>
          </cell>
          <cell r="J314">
            <v>35917.228000000003</v>
          </cell>
          <cell r="K314">
            <v>17329.144000000004</v>
          </cell>
          <cell r="L314">
            <v>737626</v>
          </cell>
        </row>
        <row r="315">
          <cell r="A315" t="str">
            <v>North Dakota, 2014</v>
          </cell>
          <cell r="B315">
            <v>46939.447000000007</v>
          </cell>
          <cell r="C315">
            <v>87190.48</v>
          </cell>
          <cell r="D315">
            <v>114169.10899999997</v>
          </cell>
          <cell r="E315">
            <v>98582.263000000035</v>
          </cell>
          <cell r="F315">
            <v>80097.496000000014</v>
          </cell>
          <cell r="G315">
            <v>92292.697999999989</v>
          </cell>
          <cell r="H315">
            <v>87863.152000000016</v>
          </cell>
          <cell r="I315">
            <v>52383.436000000002</v>
          </cell>
          <cell r="J315">
            <v>33148.106000000007</v>
          </cell>
          <cell r="K315">
            <v>15936.548999999997</v>
          </cell>
          <cell r="L315">
            <v>708911</v>
          </cell>
        </row>
        <row r="316">
          <cell r="A316" t="str">
            <v>North Dakota, 2015</v>
          </cell>
          <cell r="B316">
            <v>48875.08</v>
          </cell>
          <cell r="C316">
            <v>90029.58600000001</v>
          </cell>
          <cell r="D316">
            <v>115626.86800000003</v>
          </cell>
          <cell r="E316">
            <v>103670.89199999999</v>
          </cell>
          <cell r="F316">
            <v>82016.841</v>
          </cell>
          <cell r="G316">
            <v>93591.585999999996</v>
          </cell>
          <cell r="H316">
            <v>93205.707999999984</v>
          </cell>
          <cell r="I316">
            <v>55466.585000000006</v>
          </cell>
          <cell r="J316">
            <v>33689.210999999996</v>
          </cell>
          <cell r="K316">
            <v>16396.365000000002</v>
          </cell>
          <cell r="L316">
            <v>732713</v>
          </cell>
        </row>
        <row r="317">
          <cell r="A317" t="str">
            <v>North Dakota, 2016</v>
          </cell>
          <cell r="B317">
            <v>42278.99</v>
          </cell>
          <cell r="C317">
            <v>77038.15800000001</v>
          </cell>
          <cell r="D317">
            <v>93192.864000000001</v>
          </cell>
          <cell r="E317">
            <v>90119.838000000003</v>
          </cell>
          <cell r="F317">
            <v>71342.248999999982</v>
          </cell>
          <cell r="G317">
            <v>78258.017000000036</v>
          </cell>
          <cell r="H317">
            <v>79932.108999999997</v>
          </cell>
          <cell r="I317">
            <v>48686.796000000009</v>
          </cell>
          <cell r="J317">
            <v>28508.932000000001</v>
          </cell>
          <cell r="K317">
            <v>15204.326000000001</v>
          </cell>
          <cell r="L317">
            <v>624247</v>
          </cell>
        </row>
        <row r="318">
          <cell r="A318" t="str">
            <v>North Dakota, 2017</v>
          </cell>
          <cell r="B318">
            <v>55761</v>
          </cell>
          <cell r="C318">
            <v>103122</v>
          </cell>
          <cell r="D318">
            <v>129177</v>
          </cell>
          <cell r="E318">
            <v>120553</v>
          </cell>
          <cell r="F318">
            <v>94335</v>
          </cell>
          <cell r="G318">
            <v>99115</v>
          </cell>
          <cell r="H318">
            <v>106582</v>
          </cell>
          <cell r="I318">
            <v>67766</v>
          </cell>
          <cell r="J318">
            <v>38922</v>
          </cell>
          <cell r="K318">
            <v>19608</v>
          </cell>
          <cell r="L318">
            <v>834941</v>
          </cell>
        </row>
        <row r="319">
          <cell r="A319" t="str">
            <v>Ohio, 2009</v>
          </cell>
          <cell r="B319">
            <v>737234.78499999945</v>
          </cell>
          <cell r="C319">
            <v>1520464.7239999995</v>
          </cell>
          <cell r="D319">
            <v>1550587.9070000004</v>
          </cell>
          <cell r="E319">
            <v>1462744.3209999995</v>
          </cell>
          <cell r="F319">
            <v>1585350.2919999997</v>
          </cell>
          <cell r="G319">
            <v>1737749.5599999998</v>
          </cell>
          <cell r="H319">
            <v>1296379.6649999998</v>
          </cell>
          <cell r="I319">
            <v>793425.80100000009</v>
          </cell>
          <cell r="J319">
            <v>551716.94999999995</v>
          </cell>
          <cell r="K319">
            <v>212146.69900000008</v>
          </cell>
          <cell r="L319">
            <v>11448785</v>
          </cell>
        </row>
        <row r="320">
          <cell r="A320" t="str">
            <v>Ohio, 2010</v>
          </cell>
          <cell r="B320">
            <v>726477.375</v>
          </cell>
          <cell r="C320">
            <v>1541504.4309999992</v>
          </cell>
          <cell r="D320">
            <v>1609349.0590000004</v>
          </cell>
          <cell r="E320">
            <v>1417909.774</v>
          </cell>
          <cell r="F320">
            <v>1547276.2580000001</v>
          </cell>
          <cell r="G320">
            <v>1744555</v>
          </cell>
          <cell r="H320">
            <v>1363843.2189999996</v>
          </cell>
          <cell r="I320">
            <v>816479.38199999998</v>
          </cell>
          <cell r="J320">
            <v>550267.62499999988</v>
          </cell>
          <cell r="K320">
            <v>217122.41199999998</v>
          </cell>
          <cell r="L320">
            <v>11537145</v>
          </cell>
        </row>
        <row r="321">
          <cell r="A321" t="str">
            <v>Ohio, 2011</v>
          </cell>
          <cell r="B321">
            <v>721185.43500000017</v>
          </cell>
          <cell r="C321">
            <v>1526174.8810000001</v>
          </cell>
          <cell r="D321">
            <v>1583513.452</v>
          </cell>
          <cell r="E321">
            <v>1416327.943</v>
          </cell>
          <cell r="F321">
            <v>1511343.8790000002</v>
          </cell>
          <cell r="G321">
            <v>1737508.041999999</v>
          </cell>
          <cell r="H321">
            <v>1410430.5420000001</v>
          </cell>
          <cell r="I321">
            <v>834780.49200000032</v>
          </cell>
          <cell r="J321">
            <v>545482.70199999993</v>
          </cell>
          <cell r="K321">
            <v>222925.99999999991</v>
          </cell>
          <cell r="L321">
            <v>11514097</v>
          </cell>
        </row>
        <row r="322">
          <cell r="A322" t="str">
            <v>Ohio, 2012</v>
          </cell>
          <cell r="B322">
            <v>709745.28700000048</v>
          </cell>
          <cell r="C322">
            <v>1517063.5919999992</v>
          </cell>
          <cell r="D322">
            <v>1581627.3310000002</v>
          </cell>
          <cell r="E322">
            <v>1419234.1360000002</v>
          </cell>
          <cell r="F322">
            <v>1482186.0379999999</v>
          </cell>
          <cell r="G322">
            <v>1725947.6620000005</v>
          </cell>
          <cell r="H322">
            <v>1456512.14</v>
          </cell>
          <cell r="I322">
            <v>860796.2420000002</v>
          </cell>
          <cell r="J322">
            <v>543868.14499999979</v>
          </cell>
          <cell r="K322">
            <v>231179.12599999993</v>
          </cell>
          <cell r="L322">
            <v>11528293</v>
          </cell>
        </row>
        <row r="323">
          <cell r="A323" t="str">
            <v>Ohio, 2013</v>
          </cell>
          <cell r="B323">
            <v>684568.5689999999</v>
          </cell>
          <cell r="C323">
            <v>1464604.2040000004</v>
          </cell>
          <cell r="D323">
            <v>1540678.3189999997</v>
          </cell>
          <cell r="E323">
            <v>1387388.9090000005</v>
          </cell>
          <cell r="F323">
            <v>1412860.5659999999</v>
          </cell>
          <cell r="G323">
            <v>1650753.4070000001</v>
          </cell>
          <cell r="H323">
            <v>1449705.041</v>
          </cell>
          <cell r="I323">
            <v>861203.74100000027</v>
          </cell>
          <cell r="J323">
            <v>523947.41699999984</v>
          </cell>
          <cell r="K323">
            <v>229450.06400000007</v>
          </cell>
          <cell r="L323">
            <v>11209614</v>
          </cell>
        </row>
        <row r="324">
          <cell r="A324" t="str">
            <v>Ohio, 2014</v>
          </cell>
          <cell r="B324">
            <v>706797.50400000007</v>
          </cell>
          <cell r="C324">
            <v>1515072.8499999992</v>
          </cell>
          <cell r="D324">
            <v>1591910.7579999994</v>
          </cell>
          <cell r="E324">
            <v>1453888.9000000001</v>
          </cell>
          <cell r="F324">
            <v>1453508.3530000001</v>
          </cell>
          <cell r="G324">
            <v>1689875.1310000001</v>
          </cell>
          <cell r="H324">
            <v>1546199.6759999995</v>
          </cell>
          <cell r="I324">
            <v>935704.29999999981</v>
          </cell>
          <cell r="J324">
            <v>544183.68199999968</v>
          </cell>
          <cell r="K324">
            <v>243441.17499999996</v>
          </cell>
          <cell r="L324">
            <v>11680583</v>
          </cell>
        </row>
        <row r="325">
          <cell r="A325" t="str">
            <v>Ohio, 2015</v>
          </cell>
          <cell r="B325">
            <v>671118.64900000033</v>
          </cell>
          <cell r="C325">
            <v>1431756.8910000001</v>
          </cell>
          <cell r="D325">
            <v>1503640.6449999993</v>
          </cell>
          <cell r="E325">
            <v>1402073.787</v>
          </cell>
          <cell r="F325">
            <v>1372822.2909999997</v>
          </cell>
          <cell r="G325">
            <v>1577383.2859999998</v>
          </cell>
          <cell r="H325">
            <v>1495432.4939999997</v>
          </cell>
          <cell r="I325">
            <v>927510.96699999995</v>
          </cell>
          <cell r="J325">
            <v>518383.00200000004</v>
          </cell>
          <cell r="K325">
            <v>239216.12199999997</v>
          </cell>
          <cell r="L325">
            <v>11141119</v>
          </cell>
        </row>
        <row r="326">
          <cell r="A326" t="str">
            <v>Ohio, 2016</v>
          </cell>
          <cell r="B326">
            <v>699170.72600000014</v>
          </cell>
          <cell r="C326">
            <v>1483374.2489999996</v>
          </cell>
          <cell r="D326">
            <v>1579499.1119999995</v>
          </cell>
          <cell r="E326">
            <v>1478932.1680000003</v>
          </cell>
          <cell r="F326">
            <v>1410659.058</v>
          </cell>
          <cell r="G326">
            <v>1608411.48</v>
          </cell>
          <cell r="H326">
            <v>1579778.0669999998</v>
          </cell>
          <cell r="I326">
            <v>1016508.1090000001</v>
          </cell>
          <cell r="J326">
            <v>545548.36900000006</v>
          </cell>
          <cell r="K326">
            <v>252234.98099999997</v>
          </cell>
          <cell r="L326">
            <v>11653442</v>
          </cell>
        </row>
        <row r="327">
          <cell r="A327" t="str">
            <v>Ohio, 2017</v>
          </cell>
          <cell r="B327">
            <v>678140</v>
          </cell>
          <cell r="C327">
            <v>1427695</v>
          </cell>
          <cell r="D327">
            <v>1519736</v>
          </cell>
          <cell r="E327">
            <v>1448875</v>
          </cell>
          <cell r="F327">
            <v>1360397</v>
          </cell>
          <cell r="G327">
            <v>1532033</v>
          </cell>
          <cell r="H327">
            <v>1544596</v>
          </cell>
          <cell r="I327">
            <v>1015171</v>
          </cell>
          <cell r="J327">
            <v>532275</v>
          </cell>
          <cell r="K327">
            <v>246935</v>
          </cell>
          <cell r="L327">
            <v>11305853</v>
          </cell>
        </row>
        <row r="328">
          <cell r="A328" t="str">
            <v>Oklahoma, 2009</v>
          </cell>
          <cell r="B328">
            <v>259936.95599999998</v>
          </cell>
          <cell r="C328">
            <v>487396.3820000001</v>
          </cell>
          <cell r="D328">
            <v>538257.12199999997</v>
          </cell>
          <cell r="E328">
            <v>479318.57400000014</v>
          </cell>
          <cell r="F328">
            <v>463805.64600000012</v>
          </cell>
          <cell r="G328">
            <v>503769.92899999983</v>
          </cell>
          <cell r="H328">
            <v>394332.39499999984</v>
          </cell>
          <cell r="I328">
            <v>253936.83899999998</v>
          </cell>
          <cell r="J328">
            <v>165705.70200000002</v>
          </cell>
          <cell r="K328">
            <v>61246.726999999992</v>
          </cell>
          <cell r="L328">
            <v>3607249</v>
          </cell>
        </row>
        <row r="329">
          <cell r="A329" t="str">
            <v>Oklahoma, 2010</v>
          </cell>
          <cell r="B329">
            <v>253691.26199999999</v>
          </cell>
          <cell r="C329">
            <v>495009.16200000019</v>
          </cell>
          <cell r="D329">
            <v>531910.56500000006</v>
          </cell>
          <cell r="E329">
            <v>478243.87999999989</v>
          </cell>
          <cell r="F329">
            <v>462068.84799999994</v>
          </cell>
          <cell r="G329">
            <v>513481.03099999996</v>
          </cell>
          <cell r="H329">
            <v>411578.30099999986</v>
          </cell>
          <cell r="I329">
            <v>263520.82699999993</v>
          </cell>
          <cell r="J329">
            <v>159518.79100000003</v>
          </cell>
          <cell r="K329">
            <v>58958.001999999986</v>
          </cell>
          <cell r="L329">
            <v>3629062</v>
          </cell>
        </row>
        <row r="330">
          <cell r="A330" t="str">
            <v>Oklahoma, 2011</v>
          </cell>
          <cell r="B330">
            <v>249085.32100000003</v>
          </cell>
          <cell r="C330">
            <v>484414.89799999999</v>
          </cell>
          <cell r="D330">
            <v>514073.35299999994</v>
          </cell>
          <cell r="E330">
            <v>476725.69599999988</v>
          </cell>
          <cell r="F330">
            <v>447929.67700000008</v>
          </cell>
          <cell r="G330">
            <v>500258.96900000004</v>
          </cell>
          <cell r="H330">
            <v>410341.72799999994</v>
          </cell>
          <cell r="I330">
            <v>259944.22200000001</v>
          </cell>
          <cell r="J330">
            <v>155253.84099999996</v>
          </cell>
          <cell r="K330">
            <v>56959.438999999998</v>
          </cell>
          <cell r="L330">
            <v>3556899</v>
          </cell>
        </row>
        <row r="331">
          <cell r="A331" t="str">
            <v>Oklahoma, 2012</v>
          </cell>
          <cell r="B331">
            <v>261669.72699999998</v>
          </cell>
          <cell r="C331">
            <v>515039.37199999997</v>
          </cell>
          <cell r="D331">
            <v>539611.08299999998</v>
          </cell>
          <cell r="E331">
            <v>505694.50500000006</v>
          </cell>
          <cell r="F331">
            <v>466360.93800000002</v>
          </cell>
          <cell r="G331">
            <v>521417.45700000005</v>
          </cell>
          <cell r="H331">
            <v>443289.52199999994</v>
          </cell>
          <cell r="I331">
            <v>283718.48200000002</v>
          </cell>
          <cell r="J331">
            <v>164651.64499999996</v>
          </cell>
          <cell r="K331">
            <v>62585.974999999984</v>
          </cell>
          <cell r="L331">
            <v>3764791</v>
          </cell>
        </row>
        <row r="332">
          <cell r="A332" t="str">
            <v>Oklahoma, 2013</v>
          </cell>
          <cell r="B332">
            <v>262648.57099999994</v>
          </cell>
          <cell r="C332">
            <v>517875.44099999993</v>
          </cell>
          <cell r="D332">
            <v>537019.57399999991</v>
          </cell>
          <cell r="E332">
            <v>508554.56900000002</v>
          </cell>
          <cell r="F332">
            <v>463267.72200000007</v>
          </cell>
          <cell r="G332">
            <v>514688.61499999999</v>
          </cell>
          <cell r="H332">
            <v>453950.14999999991</v>
          </cell>
          <cell r="I332">
            <v>293302.81199999986</v>
          </cell>
          <cell r="J332">
            <v>167949.88799999995</v>
          </cell>
          <cell r="K332">
            <v>64267.123000000007</v>
          </cell>
          <cell r="L332">
            <v>3781894</v>
          </cell>
        </row>
        <row r="333">
          <cell r="A333" t="str">
            <v>Oklahoma, 2014</v>
          </cell>
          <cell r="B333">
            <v>264226.98800000001</v>
          </cell>
          <cell r="C333">
            <v>521917.95200000011</v>
          </cell>
          <cell r="D333">
            <v>545357.11499999999</v>
          </cell>
          <cell r="E333">
            <v>521115.18000000005</v>
          </cell>
          <cell r="F333">
            <v>467235.40899999999</v>
          </cell>
          <cell r="G333">
            <v>507676.68800000002</v>
          </cell>
          <cell r="H333">
            <v>465727.06199999998</v>
          </cell>
          <cell r="I333">
            <v>302851.86499999999</v>
          </cell>
          <cell r="J333">
            <v>169488.46800000005</v>
          </cell>
          <cell r="K333">
            <v>65831.588999999993</v>
          </cell>
          <cell r="L333">
            <v>3831863</v>
          </cell>
        </row>
        <row r="334">
          <cell r="A334" t="str">
            <v>Oklahoma, 2015</v>
          </cell>
          <cell r="B334">
            <v>281914.57500000007</v>
          </cell>
          <cell r="C334">
            <v>564790.62700000009</v>
          </cell>
          <cell r="D334">
            <v>583311.16100000031</v>
          </cell>
          <cell r="E334">
            <v>559065.89599999995</v>
          </cell>
          <cell r="F334">
            <v>503149.68699999992</v>
          </cell>
          <cell r="G334">
            <v>539852.40700000001</v>
          </cell>
          <cell r="H334">
            <v>512993.65600000013</v>
          </cell>
          <cell r="I334">
            <v>341832.766</v>
          </cell>
          <cell r="J334">
            <v>187495.08399999994</v>
          </cell>
          <cell r="K334">
            <v>73084.448999999993</v>
          </cell>
          <cell r="L334">
            <v>4148512</v>
          </cell>
        </row>
        <row r="335">
          <cell r="A335" t="str">
            <v>Oklahoma, 2016</v>
          </cell>
          <cell r="B335">
            <v>257964.09600000002</v>
          </cell>
          <cell r="C335">
            <v>518150.16800000001</v>
          </cell>
          <cell r="D335">
            <v>531803.29899999988</v>
          </cell>
          <cell r="E335">
            <v>519585.67800000001</v>
          </cell>
          <cell r="F335">
            <v>463157.13499999989</v>
          </cell>
          <cell r="G335">
            <v>480310.5140000002</v>
          </cell>
          <cell r="H335">
            <v>469936.34600000002</v>
          </cell>
          <cell r="I335">
            <v>317663.95899999992</v>
          </cell>
          <cell r="J335">
            <v>168819.63800000001</v>
          </cell>
          <cell r="K335">
            <v>65483.985999999997</v>
          </cell>
          <cell r="L335">
            <v>3791992</v>
          </cell>
        </row>
        <row r="336">
          <cell r="A336" t="str">
            <v>Oklahoma, 2017</v>
          </cell>
          <cell r="B336">
            <v>268809</v>
          </cell>
          <cell r="C336">
            <v>546910</v>
          </cell>
          <cell r="D336">
            <v>556584</v>
          </cell>
          <cell r="E336">
            <v>549059</v>
          </cell>
          <cell r="F336">
            <v>492289</v>
          </cell>
          <cell r="G336">
            <v>500186</v>
          </cell>
          <cell r="H336">
            <v>499355</v>
          </cell>
          <cell r="I336">
            <v>341004</v>
          </cell>
          <cell r="J336">
            <v>177472</v>
          </cell>
          <cell r="K336">
            <v>67773</v>
          </cell>
          <cell r="L336">
            <v>3999441</v>
          </cell>
        </row>
        <row r="337">
          <cell r="A337" t="str">
            <v>Oregon, 2009</v>
          </cell>
          <cell r="B337">
            <v>236504.04600000006</v>
          </cell>
          <cell r="C337">
            <v>468408.76099999988</v>
          </cell>
          <cell r="D337">
            <v>504990.28</v>
          </cell>
          <cell r="E337">
            <v>499858.20899999992</v>
          </cell>
          <cell r="F337">
            <v>500841.478</v>
          </cell>
          <cell r="G337">
            <v>547268.30599999987</v>
          </cell>
          <cell r="H337">
            <v>450193.31000000006</v>
          </cell>
          <cell r="I337">
            <v>250652.08800000002</v>
          </cell>
          <cell r="J337">
            <v>164591.23800000004</v>
          </cell>
          <cell r="K337">
            <v>73065.760000000009</v>
          </cell>
          <cell r="L337">
            <v>3694697</v>
          </cell>
        </row>
        <row r="338">
          <cell r="A338" t="str">
            <v>Oregon, 2010</v>
          </cell>
          <cell r="B338">
            <v>234336.38899999997</v>
          </cell>
          <cell r="C338">
            <v>477973.74500000011</v>
          </cell>
          <cell r="D338">
            <v>509066.26299999992</v>
          </cell>
          <cell r="E338">
            <v>508932.25700000004</v>
          </cell>
          <cell r="F338">
            <v>503243.76700000005</v>
          </cell>
          <cell r="G338">
            <v>546230.652</v>
          </cell>
          <cell r="H338">
            <v>476112.83899999992</v>
          </cell>
          <cell r="I338">
            <v>267409.18</v>
          </cell>
          <cell r="J338">
            <v>166725.61200000002</v>
          </cell>
          <cell r="K338">
            <v>74353.59599999999</v>
          </cell>
          <cell r="L338">
            <v>3761910</v>
          </cell>
        </row>
        <row r="339">
          <cell r="A339" t="str">
            <v>Oregon, 2011</v>
          </cell>
          <cell r="B339">
            <v>232896.51800000004</v>
          </cell>
          <cell r="C339">
            <v>472197.96200000012</v>
          </cell>
          <cell r="D339">
            <v>502699.46499999991</v>
          </cell>
          <cell r="E339">
            <v>512170.59299999994</v>
          </cell>
          <cell r="F339">
            <v>496041.27600000001</v>
          </cell>
          <cell r="G339">
            <v>534242.473</v>
          </cell>
          <cell r="H339">
            <v>485870.09200000006</v>
          </cell>
          <cell r="I339">
            <v>273136.61700000003</v>
          </cell>
          <cell r="J339">
            <v>163937.77000000008</v>
          </cell>
          <cell r="K339">
            <v>72578.395999999993</v>
          </cell>
          <cell r="L339">
            <v>3745417</v>
          </cell>
        </row>
        <row r="340">
          <cell r="A340" t="str">
            <v>Oregon, 2012</v>
          </cell>
          <cell r="B340">
            <v>238321.84600000005</v>
          </cell>
          <cell r="C340">
            <v>487063.73500000004</v>
          </cell>
          <cell r="D340">
            <v>514074.4150000001</v>
          </cell>
          <cell r="E340">
            <v>531131.6</v>
          </cell>
          <cell r="F340">
            <v>510104.67900000006</v>
          </cell>
          <cell r="G340">
            <v>540653.36199999996</v>
          </cell>
          <cell r="H340">
            <v>506201.14899999986</v>
          </cell>
          <cell r="I340">
            <v>290707.10199999996</v>
          </cell>
          <cell r="J340">
            <v>164856.53900000002</v>
          </cell>
          <cell r="K340">
            <v>75511.338999999993</v>
          </cell>
          <cell r="L340">
            <v>3859680</v>
          </cell>
        </row>
        <row r="341">
          <cell r="A341" t="str">
            <v>Oregon, 2013</v>
          </cell>
          <cell r="B341">
            <v>236314.08299999996</v>
          </cell>
          <cell r="C341">
            <v>485952.09500000003</v>
          </cell>
          <cell r="D341">
            <v>520279.09599999996</v>
          </cell>
          <cell r="E341">
            <v>532802.65399999998</v>
          </cell>
          <cell r="F341">
            <v>507809.85</v>
          </cell>
          <cell r="G341">
            <v>532947.55200000014</v>
          </cell>
          <cell r="H341">
            <v>520374.24199999991</v>
          </cell>
          <cell r="I341">
            <v>311906.12300000002</v>
          </cell>
          <cell r="J341">
            <v>167707.69599999997</v>
          </cell>
          <cell r="K341">
            <v>78553.461999999985</v>
          </cell>
          <cell r="L341">
            <v>3894343</v>
          </cell>
        </row>
        <row r="342">
          <cell r="A342" t="str">
            <v>Oregon, 2014</v>
          </cell>
          <cell r="B342">
            <v>234235.00499999998</v>
          </cell>
          <cell r="C342">
            <v>486583.29500000004</v>
          </cell>
          <cell r="D342">
            <v>515965.9310000001</v>
          </cell>
          <cell r="E342">
            <v>536972.00899999996</v>
          </cell>
          <cell r="F342">
            <v>513977.11699999997</v>
          </cell>
          <cell r="G342">
            <v>529402.728</v>
          </cell>
          <cell r="H342">
            <v>530885.84299999988</v>
          </cell>
          <cell r="I342">
            <v>332251.63599999994</v>
          </cell>
          <cell r="J342">
            <v>171457.79999999996</v>
          </cell>
          <cell r="K342">
            <v>79443.121000000014</v>
          </cell>
          <cell r="L342">
            <v>3931719</v>
          </cell>
        </row>
        <row r="343">
          <cell r="A343" t="str">
            <v>Oregon, 2015</v>
          </cell>
          <cell r="B343">
            <v>225586.00100000002</v>
          </cell>
          <cell r="C343">
            <v>468019.71099999989</v>
          </cell>
          <cell r="D343">
            <v>498923.47500000009</v>
          </cell>
          <cell r="E343">
            <v>525450.89599999995</v>
          </cell>
          <cell r="F343">
            <v>497484.07499999995</v>
          </cell>
          <cell r="G343">
            <v>501984.63199999998</v>
          </cell>
          <cell r="H343">
            <v>515291.12699999986</v>
          </cell>
          <cell r="I343">
            <v>335456.60300000012</v>
          </cell>
          <cell r="J343">
            <v>164885.78100000002</v>
          </cell>
          <cell r="K343">
            <v>79100.412999999986</v>
          </cell>
          <cell r="L343">
            <v>3813556</v>
          </cell>
        </row>
        <row r="344">
          <cell r="A344" t="str">
            <v>Oregon, 2016</v>
          </cell>
          <cell r="B344">
            <v>234494.82400000002</v>
          </cell>
          <cell r="C344">
            <v>487245.02400000003</v>
          </cell>
          <cell r="D344">
            <v>518377.96499999997</v>
          </cell>
          <cell r="E344">
            <v>554103.29</v>
          </cell>
          <cell r="F344">
            <v>523909.34200000006</v>
          </cell>
          <cell r="G344">
            <v>521997.32200000004</v>
          </cell>
          <cell r="H344">
            <v>545397.2300000001</v>
          </cell>
          <cell r="I344">
            <v>379354.27400000009</v>
          </cell>
          <cell r="J344">
            <v>178369.27500000008</v>
          </cell>
          <cell r="K344">
            <v>86255.520999999993</v>
          </cell>
          <cell r="L344">
            <v>4029474</v>
          </cell>
        </row>
        <row r="345">
          <cell r="A345" t="str">
            <v>Oregon, 2017</v>
          </cell>
          <cell r="B345">
            <v>228406</v>
          </cell>
          <cell r="C345">
            <v>477526</v>
          </cell>
          <cell r="D345">
            <v>502310</v>
          </cell>
          <cell r="E345">
            <v>550912</v>
          </cell>
          <cell r="F345">
            <v>520108</v>
          </cell>
          <cell r="G345">
            <v>506038</v>
          </cell>
          <cell r="H345">
            <v>529144</v>
          </cell>
          <cell r="I345">
            <v>381554</v>
          </cell>
          <cell r="J345">
            <v>174687</v>
          </cell>
          <cell r="K345">
            <v>81159</v>
          </cell>
          <cell r="L345">
            <v>3951844</v>
          </cell>
        </row>
        <row r="346">
          <cell r="A346" t="str">
            <v>Pennsylvania, 2009</v>
          </cell>
          <cell r="B346">
            <v>740689.36799999978</v>
          </cell>
          <cell r="C346">
            <v>1548920.6879999994</v>
          </cell>
          <cell r="D346">
            <v>1720883.777</v>
          </cell>
          <cell r="E346">
            <v>1503516.4940000002</v>
          </cell>
          <cell r="F346">
            <v>1730593.8809999998</v>
          </cell>
          <cell r="G346">
            <v>1919114.3689999999</v>
          </cell>
          <cell r="H346">
            <v>1456163.2959999996</v>
          </cell>
          <cell r="I346">
            <v>918697.60599999991</v>
          </cell>
          <cell r="J346">
            <v>715471.31900000048</v>
          </cell>
          <cell r="K346">
            <v>285195.065</v>
          </cell>
          <cell r="L346">
            <v>12539703</v>
          </cell>
        </row>
        <row r="347">
          <cell r="A347" t="str">
            <v>Pennsylvania, 2010</v>
          </cell>
          <cell r="B347">
            <v>725472.36099999992</v>
          </cell>
          <cell r="C347">
            <v>1554319.3720000007</v>
          </cell>
          <cell r="D347">
            <v>1753352.3289999997</v>
          </cell>
          <cell r="E347">
            <v>1478699.139</v>
          </cell>
          <cell r="F347">
            <v>1683489.1369999996</v>
          </cell>
          <cell r="G347">
            <v>1923625.3540000001</v>
          </cell>
          <cell r="H347">
            <v>1517166.7909999995</v>
          </cell>
          <cell r="I347">
            <v>937049.86599999981</v>
          </cell>
          <cell r="J347">
            <v>696249.81799999985</v>
          </cell>
          <cell r="K347">
            <v>286485.72899999999</v>
          </cell>
          <cell r="L347">
            <v>12554832</v>
          </cell>
        </row>
        <row r="348">
          <cell r="A348" t="str">
            <v>Pennsylvania, 2011</v>
          </cell>
          <cell r="B348">
            <v>721574.82700000005</v>
          </cell>
          <cell r="C348">
            <v>1534928.327</v>
          </cell>
          <cell r="D348">
            <v>1755912.4850000001</v>
          </cell>
          <cell r="E348">
            <v>1485863.6050000004</v>
          </cell>
          <cell r="F348">
            <v>1637431.7649999999</v>
          </cell>
          <cell r="G348">
            <v>1912703.5729999999</v>
          </cell>
          <cell r="H348">
            <v>1561463.2929999998</v>
          </cell>
          <cell r="I348">
            <v>950212.82999999973</v>
          </cell>
          <cell r="J348">
            <v>679261.97299999988</v>
          </cell>
          <cell r="K348">
            <v>293466.55100000004</v>
          </cell>
          <cell r="L348">
            <v>12537929</v>
          </cell>
        </row>
        <row r="349">
          <cell r="A349" t="str">
            <v>Pennsylvania, 2012</v>
          </cell>
          <cell r="B349">
            <v>723409.38400000008</v>
          </cell>
          <cell r="C349">
            <v>1535861.0449999995</v>
          </cell>
          <cell r="D349">
            <v>1763578.4849999999</v>
          </cell>
          <cell r="E349">
            <v>1515174.5880000005</v>
          </cell>
          <cell r="F349">
            <v>1608523.1840000001</v>
          </cell>
          <cell r="G349">
            <v>1914402.1029999994</v>
          </cell>
          <cell r="H349">
            <v>1617192.2010000001</v>
          </cell>
          <cell r="I349">
            <v>987181.80899999954</v>
          </cell>
          <cell r="J349">
            <v>671898.69400000002</v>
          </cell>
          <cell r="K349">
            <v>303961.94300000014</v>
          </cell>
          <cell r="L349">
            <v>12638726</v>
          </cell>
        </row>
        <row r="350">
          <cell r="A350" t="str">
            <v>Pennsylvania, 2013</v>
          </cell>
          <cell r="B350">
            <v>719632.51699999976</v>
          </cell>
          <cell r="C350">
            <v>1528646.1029999999</v>
          </cell>
          <cell r="D350">
            <v>1752198.0259999998</v>
          </cell>
          <cell r="E350">
            <v>1546115.939</v>
          </cell>
          <cell r="F350">
            <v>1577390.3019999997</v>
          </cell>
          <cell r="G350">
            <v>1892222.3199999998</v>
          </cell>
          <cell r="H350">
            <v>1661581.1639999996</v>
          </cell>
          <cell r="I350">
            <v>1017454.8830000001</v>
          </cell>
          <cell r="J350">
            <v>663223.60100000002</v>
          </cell>
          <cell r="K350">
            <v>309331.6939999999</v>
          </cell>
          <cell r="L350">
            <v>12666382</v>
          </cell>
        </row>
        <row r="351">
          <cell r="A351" t="str">
            <v>Pennsylvania, 2014</v>
          </cell>
          <cell r="B351">
            <v>710530.56700000016</v>
          </cell>
          <cell r="C351">
            <v>1506977.7490000005</v>
          </cell>
          <cell r="D351">
            <v>1712392.28</v>
          </cell>
          <cell r="E351">
            <v>1561524.2900000003</v>
          </cell>
          <cell r="F351">
            <v>1535472.9720000003</v>
          </cell>
          <cell r="G351">
            <v>1848769.3040000002</v>
          </cell>
          <cell r="H351">
            <v>1683349.0969999996</v>
          </cell>
          <cell r="I351">
            <v>1046388.2960000003</v>
          </cell>
          <cell r="J351">
            <v>650667.49900000007</v>
          </cell>
          <cell r="K351">
            <v>314998.50599999999</v>
          </cell>
          <cell r="L351">
            <v>12566922</v>
          </cell>
        </row>
        <row r="352">
          <cell r="A352" t="str">
            <v>Pennsylvania, 2015</v>
          </cell>
          <cell r="B352">
            <v>711561.14800000016</v>
          </cell>
          <cell r="C352">
            <v>1504923.5599999996</v>
          </cell>
          <cell r="D352">
            <v>1724994.4540000004</v>
          </cell>
          <cell r="E352">
            <v>1591967.8360000004</v>
          </cell>
          <cell r="F352">
            <v>1514380.9800000002</v>
          </cell>
          <cell r="G352">
            <v>1817953.1800000006</v>
          </cell>
          <cell r="H352">
            <v>1713675.8820000002</v>
          </cell>
          <cell r="I352">
            <v>1086773.0930000003</v>
          </cell>
          <cell r="J352">
            <v>644904.6109999998</v>
          </cell>
          <cell r="K352">
            <v>313401.924</v>
          </cell>
          <cell r="L352">
            <v>12617386</v>
          </cell>
        </row>
        <row r="353">
          <cell r="A353" t="str">
            <v>Pennsylvania, 2016</v>
          </cell>
          <cell r="B353">
            <v>721188.13399999996</v>
          </cell>
          <cell r="C353">
            <v>1524430.3950000003</v>
          </cell>
          <cell r="D353">
            <v>1728222.4399999995</v>
          </cell>
          <cell r="E353">
            <v>1650728.6459999999</v>
          </cell>
          <cell r="F353">
            <v>1530351.3249999997</v>
          </cell>
          <cell r="G353">
            <v>1819542.2779999995</v>
          </cell>
          <cell r="H353">
            <v>1775259.0459999999</v>
          </cell>
          <cell r="I353">
            <v>1160203.7830000003</v>
          </cell>
          <cell r="J353">
            <v>662262.1590000001</v>
          </cell>
          <cell r="K353">
            <v>325752.89299999998</v>
          </cell>
          <cell r="L353">
            <v>12893949</v>
          </cell>
        </row>
        <row r="354">
          <cell r="A354" t="str">
            <v>Pennsylvania, 2017</v>
          </cell>
          <cell r="B354">
            <v>715867</v>
          </cell>
          <cell r="C354">
            <v>1510035</v>
          </cell>
          <cell r="D354">
            <v>1703779</v>
          </cell>
          <cell r="E354">
            <v>1655660</v>
          </cell>
          <cell r="F354">
            <v>1508763</v>
          </cell>
          <cell r="G354">
            <v>1777792</v>
          </cell>
          <cell r="H354">
            <v>1792804</v>
          </cell>
          <cell r="I354">
            <v>1203329</v>
          </cell>
          <cell r="J354">
            <v>663455</v>
          </cell>
          <cell r="K354">
            <v>326620</v>
          </cell>
          <cell r="L354">
            <v>12858104</v>
          </cell>
        </row>
        <row r="355">
          <cell r="A355" t="str">
            <v>Rhode Island, 2009</v>
          </cell>
          <cell r="B355">
            <v>61090.154999999999</v>
          </cell>
          <cell r="C355">
            <v>129218.09700000001</v>
          </cell>
          <cell r="D355">
            <v>152566.22200000001</v>
          </cell>
          <cell r="E355">
            <v>132592.07399999999</v>
          </cell>
          <cell r="F355">
            <v>153612.867</v>
          </cell>
          <cell r="G355">
            <v>160689.891</v>
          </cell>
          <cell r="H355">
            <v>118191.06200000001</v>
          </cell>
          <cell r="I355">
            <v>70282.956000000006</v>
          </cell>
          <cell r="J355">
            <v>55547.460999999996</v>
          </cell>
          <cell r="K355">
            <v>23552.728000000003</v>
          </cell>
          <cell r="L355">
            <v>1057381</v>
          </cell>
        </row>
        <row r="356">
          <cell r="A356" t="str">
            <v>Rhode Island, 2010</v>
          </cell>
          <cell r="B356">
            <v>59283.511000000006</v>
          </cell>
          <cell r="C356">
            <v>127533.791</v>
          </cell>
          <cell r="D356">
            <v>160698.1</v>
          </cell>
          <cell r="E356">
            <v>127788.056</v>
          </cell>
          <cell r="F356">
            <v>146914.60700000002</v>
          </cell>
          <cell r="G356">
            <v>160827.18800000002</v>
          </cell>
          <cell r="H356">
            <v>122761.476</v>
          </cell>
          <cell r="I356">
            <v>70635.231</v>
          </cell>
          <cell r="J356">
            <v>54667.648999999998</v>
          </cell>
          <cell r="K356">
            <v>24560.228999999999</v>
          </cell>
          <cell r="L356">
            <v>1056389</v>
          </cell>
        </row>
        <row r="357">
          <cell r="A357" t="str">
            <v>Rhode Island, 2011</v>
          </cell>
          <cell r="B357">
            <v>58002.8</v>
          </cell>
          <cell r="C357">
            <v>126279.783</v>
          </cell>
          <cell r="D357">
            <v>161452.304</v>
          </cell>
          <cell r="E357">
            <v>127379.747</v>
          </cell>
          <cell r="F357">
            <v>142137.97</v>
          </cell>
          <cell r="G357">
            <v>160668.035</v>
          </cell>
          <cell r="H357">
            <v>127612.29800000001</v>
          </cell>
          <cell r="I357">
            <v>72231.608000000007</v>
          </cell>
          <cell r="J357">
            <v>53682.701000000001</v>
          </cell>
          <cell r="K357">
            <v>25087.219000000001</v>
          </cell>
          <cell r="L357">
            <v>1053959</v>
          </cell>
        </row>
        <row r="358">
          <cell r="A358" t="str">
            <v>Rhode Island, 2012</v>
          </cell>
          <cell r="B358">
            <v>56621.284999999996</v>
          </cell>
          <cell r="C358">
            <v>124764.889</v>
          </cell>
          <cell r="D358">
            <v>161408.93099999998</v>
          </cell>
          <cell r="E358">
            <v>128129.56299999999</v>
          </cell>
          <cell r="F358">
            <v>137111.88399999999</v>
          </cell>
          <cell r="G358">
            <v>160128.08899999998</v>
          </cell>
          <cell r="H358">
            <v>130742.87300000001</v>
          </cell>
          <cell r="I358">
            <v>75064.736999999994</v>
          </cell>
          <cell r="J358">
            <v>51452.987000000001</v>
          </cell>
          <cell r="K358">
            <v>26116.228000000003</v>
          </cell>
          <cell r="L358">
            <v>1052471</v>
          </cell>
        </row>
        <row r="359">
          <cell r="A359" t="str">
            <v>Rhode Island, 2013</v>
          </cell>
          <cell r="B359">
            <v>56278.313000000002</v>
          </cell>
          <cell r="C359">
            <v>123212.005</v>
          </cell>
          <cell r="D359">
            <v>160714.88900000002</v>
          </cell>
          <cell r="E359">
            <v>129837.633</v>
          </cell>
          <cell r="F359">
            <v>133707.21699999998</v>
          </cell>
          <cell r="G359">
            <v>159528.177</v>
          </cell>
          <cell r="H359">
            <v>134099.59299999999</v>
          </cell>
          <cell r="I359">
            <v>78665.145999999993</v>
          </cell>
          <cell r="J359">
            <v>50036.478999999999</v>
          </cell>
          <cell r="K359">
            <v>27201.741999999998</v>
          </cell>
          <cell r="L359">
            <v>1051695</v>
          </cell>
        </row>
        <row r="360">
          <cell r="A360" t="str">
            <v>Rhode Island, 2014</v>
          </cell>
          <cell r="B360">
            <v>55335.516999999993</v>
          </cell>
          <cell r="C360">
            <v>121847.66500000002</v>
          </cell>
          <cell r="D360">
            <v>159175.99799999999</v>
          </cell>
          <cell r="E360">
            <v>132136.65400000001</v>
          </cell>
          <cell r="F360">
            <v>130328.41</v>
          </cell>
          <cell r="G360">
            <v>156938.89800000002</v>
          </cell>
          <cell r="H360">
            <v>137176.37900000002</v>
          </cell>
          <cell r="I360">
            <v>81733.797000000006</v>
          </cell>
          <cell r="J360">
            <v>49353.993000000002</v>
          </cell>
          <cell r="K360">
            <v>27806.086000000003</v>
          </cell>
          <cell r="L360">
            <v>1053252</v>
          </cell>
        </row>
        <row r="361">
          <cell r="A361" t="str">
            <v>Rhode Island, 2015</v>
          </cell>
          <cell r="B361">
            <v>60149.471000000005</v>
          </cell>
          <cell r="C361">
            <v>130967.41000000002</v>
          </cell>
          <cell r="D361">
            <v>167466.32399999999</v>
          </cell>
          <cell r="E361">
            <v>144973.32</v>
          </cell>
          <cell r="F361">
            <v>138295.10699999999</v>
          </cell>
          <cell r="G361">
            <v>166243.875</v>
          </cell>
          <cell r="H361">
            <v>151538.522</v>
          </cell>
          <cell r="I361">
            <v>93732.197</v>
          </cell>
          <cell r="J361">
            <v>52903.271999999997</v>
          </cell>
          <cell r="K361">
            <v>30530.058000000005</v>
          </cell>
          <cell r="L361">
            <v>1136426</v>
          </cell>
        </row>
        <row r="362">
          <cell r="A362" t="str">
            <v>Rhode Island, 2016</v>
          </cell>
          <cell r="B362">
            <v>55056.796000000002</v>
          </cell>
          <cell r="C362">
            <v>118658.35800000001</v>
          </cell>
          <cell r="D362">
            <v>156283.859</v>
          </cell>
          <cell r="E362">
            <v>138074.07199999999</v>
          </cell>
          <cell r="F362">
            <v>125863.67600000001</v>
          </cell>
          <cell r="G362">
            <v>152607.30099999998</v>
          </cell>
          <cell r="H362">
            <v>142242.617</v>
          </cell>
          <cell r="I362">
            <v>88888.597000000009</v>
          </cell>
          <cell r="J362">
            <v>47755.512000000002</v>
          </cell>
          <cell r="K362">
            <v>28938.930999999997</v>
          </cell>
          <cell r="L362">
            <v>1054491</v>
          </cell>
        </row>
        <row r="363">
          <cell r="A363" t="str">
            <v>Rhode Island, 2017</v>
          </cell>
          <cell r="B363">
            <v>54571</v>
          </cell>
          <cell r="C363">
            <v>117794</v>
          </cell>
          <cell r="D363">
            <v>154512</v>
          </cell>
          <cell r="E363">
            <v>140547</v>
          </cell>
          <cell r="F363">
            <v>124511</v>
          </cell>
          <cell r="G363">
            <v>149424</v>
          </cell>
          <cell r="H363">
            <v>144635</v>
          </cell>
          <cell r="I363">
            <v>93339</v>
          </cell>
          <cell r="J363">
            <v>49153</v>
          </cell>
          <cell r="K363">
            <v>27652</v>
          </cell>
          <cell r="L363">
            <v>1056138</v>
          </cell>
        </row>
        <row r="364">
          <cell r="A364" t="str">
            <v>South Carolina, 2009</v>
          </cell>
          <cell r="B364">
            <v>295751.25200000009</v>
          </cell>
          <cell r="C364">
            <v>571771.255</v>
          </cell>
          <cell r="D364">
            <v>622318.76599999995</v>
          </cell>
          <cell r="E364">
            <v>576709.62600000005</v>
          </cell>
          <cell r="F364">
            <v>606807.52399999986</v>
          </cell>
          <cell r="G364">
            <v>622042.08500000008</v>
          </cell>
          <cell r="H364">
            <v>514633.33399999997</v>
          </cell>
          <cell r="I364">
            <v>314381.929</v>
          </cell>
          <cell r="J364">
            <v>195406.98300000001</v>
          </cell>
          <cell r="K364">
            <v>66003.995999999999</v>
          </cell>
          <cell r="L364">
            <v>4386090</v>
          </cell>
        </row>
        <row r="365">
          <cell r="A365" t="str">
            <v>South Carolina, 2010</v>
          </cell>
          <cell r="B365">
            <v>313276.27899999998</v>
          </cell>
          <cell r="C365">
            <v>619036.0830000001</v>
          </cell>
          <cell r="D365">
            <v>687400.77399999998</v>
          </cell>
          <cell r="E365">
            <v>612780.52399999998</v>
          </cell>
          <cell r="F365">
            <v>656475.16100000008</v>
          </cell>
          <cell r="G365">
            <v>695496.45599999989</v>
          </cell>
          <cell r="H365">
            <v>592628.96</v>
          </cell>
          <cell r="I365">
            <v>365179.96199999988</v>
          </cell>
          <cell r="J365">
            <v>202964.13499999998</v>
          </cell>
          <cell r="K365">
            <v>71050.82699999999</v>
          </cell>
          <cell r="L365">
            <v>4815846</v>
          </cell>
        </row>
        <row r="366">
          <cell r="A366" t="str">
            <v>South Carolina, 2011</v>
          </cell>
          <cell r="B366">
            <v>293181.717</v>
          </cell>
          <cell r="C366">
            <v>578872.32599999988</v>
          </cell>
          <cell r="D366">
            <v>642728.35300000012</v>
          </cell>
          <cell r="E366">
            <v>573459.15700000001</v>
          </cell>
          <cell r="F366">
            <v>596935.53500000003</v>
          </cell>
          <cell r="G366">
            <v>638512.36300000001</v>
          </cell>
          <cell r="H366">
            <v>556351.95700000005</v>
          </cell>
          <cell r="I366">
            <v>350246.05100000009</v>
          </cell>
          <cell r="J366">
            <v>188046.33599999998</v>
          </cell>
          <cell r="K366">
            <v>65826.290000000008</v>
          </cell>
          <cell r="L366">
            <v>4484229</v>
          </cell>
        </row>
        <row r="367">
          <cell r="A367" t="str">
            <v>South Carolina, 2012</v>
          </cell>
          <cell r="B367">
            <v>299551.49200000003</v>
          </cell>
          <cell r="C367">
            <v>593917.21400000015</v>
          </cell>
          <cell r="D367">
            <v>666026.16899999999</v>
          </cell>
          <cell r="E367">
            <v>592260.32900000003</v>
          </cell>
          <cell r="F367">
            <v>602528.25799999991</v>
          </cell>
          <cell r="G367">
            <v>653668.3350000002</v>
          </cell>
          <cell r="H367">
            <v>585188.31299999997</v>
          </cell>
          <cell r="I367">
            <v>376015.15499999997</v>
          </cell>
          <cell r="J367">
            <v>195526.424</v>
          </cell>
          <cell r="K367">
            <v>70237.979999999981</v>
          </cell>
          <cell r="L367">
            <v>4634882</v>
          </cell>
        </row>
        <row r="368">
          <cell r="A368" t="str">
            <v>South Carolina, 2013</v>
          </cell>
          <cell r="B368">
            <v>296378.63</v>
          </cell>
          <cell r="C368">
            <v>596263.27400000009</v>
          </cell>
          <cell r="D368">
            <v>658243.70799999975</v>
          </cell>
          <cell r="E368">
            <v>594961.59000000008</v>
          </cell>
          <cell r="F368">
            <v>594106.38300000003</v>
          </cell>
          <cell r="G368">
            <v>651155.68400000012</v>
          </cell>
          <cell r="H368">
            <v>593016.21399999992</v>
          </cell>
          <cell r="I368">
            <v>389587.52799999999</v>
          </cell>
          <cell r="J368">
            <v>197296.47999999998</v>
          </cell>
          <cell r="K368">
            <v>72934.394</v>
          </cell>
          <cell r="L368">
            <v>4642701</v>
          </cell>
        </row>
        <row r="369">
          <cell r="A369" t="str">
            <v>South Carolina, 2014</v>
          </cell>
          <cell r="B369">
            <v>294928.51499999996</v>
          </cell>
          <cell r="C369">
            <v>603902.85900000005</v>
          </cell>
          <cell r="D369">
            <v>663081.32600000012</v>
          </cell>
          <cell r="E369">
            <v>605716.11700000009</v>
          </cell>
          <cell r="F369">
            <v>595004.31200000003</v>
          </cell>
          <cell r="G369">
            <v>653556.11699999985</v>
          </cell>
          <cell r="H369">
            <v>611836.7080000001</v>
          </cell>
          <cell r="I369">
            <v>417395.87500000012</v>
          </cell>
          <cell r="J369">
            <v>205231.06700000007</v>
          </cell>
          <cell r="K369">
            <v>75785.447</v>
          </cell>
          <cell r="L369">
            <v>4725911</v>
          </cell>
        </row>
        <row r="370">
          <cell r="A370" t="str">
            <v>South Carolina, 2015</v>
          </cell>
          <cell r="B370">
            <v>286301.08800000011</v>
          </cell>
          <cell r="C370">
            <v>593470.88300000015</v>
          </cell>
          <cell r="D370">
            <v>637090.69099999999</v>
          </cell>
          <cell r="E370">
            <v>598183.3820000001</v>
          </cell>
          <cell r="F370">
            <v>577669.12300000002</v>
          </cell>
          <cell r="G370">
            <v>630881.902</v>
          </cell>
          <cell r="H370">
            <v>602879.72</v>
          </cell>
          <cell r="I370">
            <v>426021.39099999989</v>
          </cell>
          <cell r="J370">
            <v>203119.114</v>
          </cell>
          <cell r="K370">
            <v>76144.672999999995</v>
          </cell>
          <cell r="L370">
            <v>4630051</v>
          </cell>
        </row>
        <row r="371">
          <cell r="A371" t="str">
            <v>South Carolina, 2016</v>
          </cell>
          <cell r="B371">
            <v>295647.4439999999</v>
          </cell>
          <cell r="C371">
            <v>619839.28300000017</v>
          </cell>
          <cell r="D371">
            <v>669343.20900000003</v>
          </cell>
          <cell r="E371">
            <v>635441.70300000021</v>
          </cell>
          <cell r="F371">
            <v>606910.72399999993</v>
          </cell>
          <cell r="G371">
            <v>661726.0140000002</v>
          </cell>
          <cell r="H371">
            <v>649758.71800000011</v>
          </cell>
          <cell r="I371">
            <v>483952.75099999987</v>
          </cell>
          <cell r="J371">
            <v>220350.55899999998</v>
          </cell>
          <cell r="K371">
            <v>82513.180999999982</v>
          </cell>
          <cell r="L371">
            <v>4929093</v>
          </cell>
        </row>
        <row r="372">
          <cell r="A372" t="str">
            <v>South Carolina, 2017</v>
          </cell>
          <cell r="B372">
            <v>287954</v>
          </cell>
          <cell r="C372">
            <v>609680</v>
          </cell>
          <cell r="D372">
            <v>653241</v>
          </cell>
          <cell r="E372">
            <v>629942</v>
          </cell>
          <cell r="F372">
            <v>589578</v>
          </cell>
          <cell r="G372">
            <v>639932</v>
          </cell>
          <cell r="H372">
            <v>631530</v>
          </cell>
          <cell r="I372">
            <v>478421</v>
          </cell>
          <cell r="J372">
            <v>219282</v>
          </cell>
          <cell r="K372">
            <v>82674</v>
          </cell>
          <cell r="L372">
            <v>4822234</v>
          </cell>
        </row>
        <row r="373">
          <cell r="A373" t="str">
            <v>South Dakota, 2009</v>
          </cell>
          <cell r="B373">
            <v>55525.162000000011</v>
          </cell>
          <cell r="C373">
            <v>104202.947</v>
          </cell>
          <cell r="D373">
            <v>119497.20700000004</v>
          </cell>
          <cell r="E373">
            <v>96951.753999999986</v>
          </cell>
          <cell r="F373">
            <v>96791.543999999994</v>
          </cell>
          <cell r="G373">
            <v>114736.485</v>
          </cell>
          <cell r="H373">
            <v>86550.713999999964</v>
          </cell>
          <cell r="I373">
            <v>53423.368999999999</v>
          </cell>
          <cell r="J373">
            <v>40950.546999999999</v>
          </cell>
          <cell r="K373">
            <v>18533.295000000002</v>
          </cell>
          <cell r="L373">
            <v>786961</v>
          </cell>
        </row>
        <row r="374">
          <cell r="A374" t="str">
            <v>South Dakota, 2010</v>
          </cell>
          <cell r="B374">
            <v>52763.137999999999</v>
          </cell>
          <cell r="C374">
            <v>100992.29400000001</v>
          </cell>
          <cell r="D374">
            <v>107115.26300000001</v>
          </cell>
          <cell r="E374">
            <v>92840.982000000018</v>
          </cell>
          <cell r="F374">
            <v>90924.632000000012</v>
          </cell>
          <cell r="G374">
            <v>108636.36199999999</v>
          </cell>
          <cell r="H374">
            <v>83743.777000000002</v>
          </cell>
          <cell r="I374">
            <v>51132.86099999999</v>
          </cell>
          <cell r="J374">
            <v>36537.791999999994</v>
          </cell>
          <cell r="K374">
            <v>16915.374999999996</v>
          </cell>
          <cell r="L374">
            <v>741943</v>
          </cell>
        </row>
        <row r="375">
          <cell r="A375" t="str">
            <v>South Dakota, 2011</v>
          </cell>
          <cell r="B375">
            <v>59999.095000000001</v>
          </cell>
          <cell r="C375">
            <v>114385.97999999998</v>
          </cell>
          <cell r="D375">
            <v>123365.54799999997</v>
          </cell>
          <cell r="E375">
            <v>106589.21299999999</v>
          </cell>
          <cell r="F375">
            <v>101186.17800000003</v>
          </cell>
          <cell r="G375">
            <v>123283.088</v>
          </cell>
          <cell r="H375">
            <v>99694.980999999985</v>
          </cell>
          <cell r="I375">
            <v>59611.988999999994</v>
          </cell>
          <cell r="J375">
            <v>40949.639000000003</v>
          </cell>
          <cell r="K375">
            <v>18974.231999999996</v>
          </cell>
          <cell r="L375">
            <v>848110</v>
          </cell>
        </row>
        <row r="376">
          <cell r="A376" t="str">
            <v>South Dakota, 2012</v>
          </cell>
          <cell r="B376">
            <v>55130.277000000016</v>
          </cell>
          <cell r="C376">
            <v>104309.61500000001</v>
          </cell>
          <cell r="D376">
            <v>112204.15900000001</v>
          </cell>
          <cell r="E376">
            <v>101853.24799999998</v>
          </cell>
          <cell r="F376">
            <v>92127.539999999979</v>
          </cell>
          <cell r="G376">
            <v>114947.70800000003</v>
          </cell>
          <cell r="H376">
            <v>99498.329000000012</v>
          </cell>
          <cell r="I376">
            <v>59087.103999999992</v>
          </cell>
          <cell r="J376">
            <v>40288.564000000006</v>
          </cell>
          <cell r="K376">
            <v>19232.377999999997</v>
          </cell>
          <cell r="L376">
            <v>798524</v>
          </cell>
        </row>
        <row r="377">
          <cell r="A377" t="str">
            <v>South Dakota, 2013</v>
          </cell>
          <cell r="B377">
            <v>53159.536</v>
          </cell>
          <cell r="C377">
            <v>103901.27099999999</v>
          </cell>
          <cell r="D377">
            <v>102711.96999999999</v>
          </cell>
          <cell r="E377">
            <v>99046.280999999974</v>
          </cell>
          <cell r="F377">
            <v>90949.018999999986</v>
          </cell>
          <cell r="G377">
            <v>108124.497</v>
          </cell>
          <cell r="H377">
            <v>99206.274999999994</v>
          </cell>
          <cell r="I377">
            <v>60278.039999999986</v>
          </cell>
          <cell r="J377">
            <v>38320.198999999993</v>
          </cell>
          <cell r="K377">
            <v>17777.231</v>
          </cell>
          <cell r="L377">
            <v>773290</v>
          </cell>
        </row>
        <row r="378">
          <cell r="A378" t="str">
            <v>South Dakota, 2014</v>
          </cell>
          <cell r="B378">
            <v>48676.28100000001</v>
          </cell>
          <cell r="C378">
            <v>95126.344000000026</v>
          </cell>
          <cell r="D378">
            <v>97905.493000000002</v>
          </cell>
          <cell r="E378">
            <v>92403.574000000037</v>
          </cell>
          <cell r="F378">
            <v>81982.353000000003</v>
          </cell>
          <cell r="G378">
            <v>97546.681999999972</v>
          </cell>
          <cell r="H378">
            <v>91150.550000000032</v>
          </cell>
          <cell r="I378">
            <v>55467.795999999995</v>
          </cell>
          <cell r="J378">
            <v>34496.375999999997</v>
          </cell>
          <cell r="K378">
            <v>16766.043999999998</v>
          </cell>
          <cell r="L378">
            <v>711602</v>
          </cell>
        </row>
        <row r="379">
          <cell r="A379" t="str">
            <v>South Dakota, 2015</v>
          </cell>
          <cell r="B379">
            <v>45186.614000000009</v>
          </cell>
          <cell r="C379">
            <v>89129.640000000058</v>
          </cell>
          <cell r="D379">
            <v>94221.318999999989</v>
          </cell>
          <cell r="E379">
            <v>82976.632000000012</v>
          </cell>
          <cell r="F379">
            <v>74376.45699999998</v>
          </cell>
          <cell r="G379">
            <v>84225.718999999997</v>
          </cell>
          <cell r="H379">
            <v>85090.688000000024</v>
          </cell>
          <cell r="I379">
            <v>53649.700000000012</v>
          </cell>
          <cell r="J379">
            <v>33144.765999999996</v>
          </cell>
          <cell r="K379">
            <v>15548.692000000003</v>
          </cell>
          <cell r="L379">
            <v>657576</v>
          </cell>
        </row>
        <row r="380">
          <cell r="A380" t="str">
            <v>South Dakota, 2016</v>
          </cell>
          <cell r="B380">
            <v>52809.127000000008</v>
          </cell>
          <cell r="C380">
            <v>103182.58900000002</v>
          </cell>
          <cell r="D380">
            <v>104977.06799999998</v>
          </cell>
          <cell r="E380">
            <v>101234.12299999999</v>
          </cell>
          <cell r="F380">
            <v>88875.686999999976</v>
          </cell>
          <cell r="G380">
            <v>98078.281999999963</v>
          </cell>
          <cell r="H380">
            <v>101828.02499999999</v>
          </cell>
          <cell r="I380">
            <v>63261.175999999992</v>
          </cell>
          <cell r="J380">
            <v>36248.487000000008</v>
          </cell>
          <cell r="K380">
            <v>17611.056999999997</v>
          </cell>
          <cell r="L380">
            <v>768118</v>
          </cell>
        </row>
        <row r="381">
          <cell r="A381" t="str">
            <v>South Dakota, 2017</v>
          </cell>
          <cell r="B381">
            <v>59377</v>
          </cell>
          <cell r="C381">
            <v>120839</v>
          </cell>
          <cell r="D381">
            <v>121720</v>
          </cell>
          <cell r="E381">
            <v>116598</v>
          </cell>
          <cell r="F381">
            <v>105042</v>
          </cell>
          <cell r="G381">
            <v>109302</v>
          </cell>
          <cell r="H381">
            <v>118246</v>
          </cell>
          <cell r="I381">
            <v>79809</v>
          </cell>
          <cell r="J381">
            <v>42592</v>
          </cell>
          <cell r="K381">
            <v>19178</v>
          </cell>
          <cell r="L381">
            <v>892703</v>
          </cell>
        </row>
        <row r="382">
          <cell r="A382" t="str">
            <v>Tennessee, 2009</v>
          </cell>
          <cell r="B382">
            <v>405972.66799999995</v>
          </cell>
          <cell r="C382">
            <v>795174.43799999962</v>
          </cell>
          <cell r="D382">
            <v>815508.31900000002</v>
          </cell>
          <cell r="E382">
            <v>820092.1050000001</v>
          </cell>
          <cell r="F382">
            <v>861006.35999999987</v>
          </cell>
          <cell r="G382">
            <v>879131.15100000007</v>
          </cell>
          <cell r="H382">
            <v>696165.50699999987</v>
          </cell>
          <cell r="I382">
            <v>426953.42300000018</v>
          </cell>
          <cell r="J382">
            <v>262068.78400000001</v>
          </cell>
          <cell r="K382">
            <v>94521.242999999973</v>
          </cell>
          <cell r="L382">
            <v>6056214</v>
          </cell>
        </row>
        <row r="383">
          <cell r="A383" t="str">
            <v>Tennessee, 2010</v>
          </cell>
          <cell r="B383">
            <v>405224.66099999996</v>
          </cell>
          <cell r="C383">
            <v>830016.85199999972</v>
          </cell>
          <cell r="D383">
            <v>854012.89799999993</v>
          </cell>
          <cell r="E383">
            <v>822706.54499999981</v>
          </cell>
          <cell r="F383">
            <v>876685.22099999979</v>
          </cell>
          <cell r="G383">
            <v>913957.92600000021</v>
          </cell>
          <cell r="H383">
            <v>746007.66400000011</v>
          </cell>
          <cell r="I383">
            <v>460381.03900000005</v>
          </cell>
          <cell r="J383">
            <v>264383.554</v>
          </cell>
          <cell r="K383">
            <v>95329.391000000018</v>
          </cell>
          <cell r="L383">
            <v>6268463</v>
          </cell>
        </row>
        <row r="384">
          <cell r="A384" t="str">
            <v>Tennessee, 2011</v>
          </cell>
          <cell r="B384">
            <v>410603.21800000023</v>
          </cell>
          <cell r="C384">
            <v>837694.1479999997</v>
          </cell>
          <cell r="D384">
            <v>864387.43499999971</v>
          </cell>
          <cell r="E384">
            <v>829296.53299999994</v>
          </cell>
          <cell r="F384">
            <v>870345.652</v>
          </cell>
          <cell r="G384">
            <v>919269.40000000026</v>
          </cell>
          <cell r="H384">
            <v>768296.71900000016</v>
          </cell>
          <cell r="I384">
            <v>474593.35200000025</v>
          </cell>
          <cell r="J384">
            <v>267836.51400000002</v>
          </cell>
          <cell r="K384">
            <v>98621.291999999987</v>
          </cell>
          <cell r="L384">
            <v>6341858</v>
          </cell>
        </row>
        <row r="385">
          <cell r="A385" t="str">
            <v>Tennessee, 2012</v>
          </cell>
          <cell r="B385">
            <v>405201.67799999984</v>
          </cell>
          <cell r="C385">
            <v>831540.3139999999</v>
          </cell>
          <cell r="D385">
            <v>864447.7349999994</v>
          </cell>
          <cell r="E385">
            <v>824634.37399999984</v>
          </cell>
          <cell r="F385">
            <v>854745.59899999981</v>
          </cell>
          <cell r="G385">
            <v>914103.51400000032</v>
          </cell>
          <cell r="H385">
            <v>783965.92500000016</v>
          </cell>
          <cell r="I385">
            <v>488551.87399999995</v>
          </cell>
          <cell r="J385">
            <v>267612.79799999995</v>
          </cell>
          <cell r="K385">
            <v>98936.495999999985</v>
          </cell>
          <cell r="L385">
            <v>6331873</v>
          </cell>
        </row>
        <row r="386">
          <cell r="A386" t="str">
            <v>Tennessee, 2013</v>
          </cell>
          <cell r="B386">
            <v>390066.82400000002</v>
          </cell>
          <cell r="C386">
            <v>804215.81599999999</v>
          </cell>
          <cell r="D386">
            <v>857793.94100000011</v>
          </cell>
          <cell r="E386">
            <v>808226.48400000017</v>
          </cell>
          <cell r="F386">
            <v>819600.277</v>
          </cell>
          <cell r="G386">
            <v>879521.45599999989</v>
          </cell>
          <cell r="H386">
            <v>774237.23200000008</v>
          </cell>
          <cell r="I386">
            <v>489886.72199999989</v>
          </cell>
          <cell r="J386">
            <v>263208.22600000002</v>
          </cell>
          <cell r="K386">
            <v>98276.160999999993</v>
          </cell>
          <cell r="L386">
            <v>6184829</v>
          </cell>
        </row>
        <row r="387">
          <cell r="A387" t="str">
            <v>Tennessee, 2014</v>
          </cell>
          <cell r="B387">
            <v>407946.527</v>
          </cell>
          <cell r="C387">
            <v>847750.86999999988</v>
          </cell>
          <cell r="D387">
            <v>885144.30299999984</v>
          </cell>
          <cell r="E387">
            <v>847093.72900000005</v>
          </cell>
          <cell r="F387">
            <v>848296.13799999992</v>
          </cell>
          <cell r="G387">
            <v>911845.54299999995</v>
          </cell>
          <cell r="H387">
            <v>825409.06199999992</v>
          </cell>
          <cell r="I387">
            <v>542648.28900000011</v>
          </cell>
          <cell r="J387">
            <v>289910.95000000013</v>
          </cell>
          <cell r="K387">
            <v>108793.857</v>
          </cell>
          <cell r="L387">
            <v>6516834</v>
          </cell>
        </row>
        <row r="388">
          <cell r="A388" t="str">
            <v>Tennessee, 2015</v>
          </cell>
          <cell r="B388">
            <v>400449.66000000003</v>
          </cell>
          <cell r="C388">
            <v>836348.94599999965</v>
          </cell>
          <cell r="D388">
            <v>872131.00999999966</v>
          </cell>
          <cell r="E388">
            <v>847675.4360000001</v>
          </cell>
          <cell r="F388">
            <v>837665.88500000001</v>
          </cell>
          <cell r="G388">
            <v>898668.44200000016</v>
          </cell>
          <cell r="H388">
            <v>830839.18700000003</v>
          </cell>
          <cell r="I388">
            <v>552916.42700000014</v>
          </cell>
          <cell r="J388">
            <v>283530</v>
          </cell>
          <cell r="K388">
            <v>106922.15199999997</v>
          </cell>
          <cell r="L388">
            <v>6469040</v>
          </cell>
        </row>
        <row r="389">
          <cell r="A389" t="str">
            <v>Tennessee, 2016</v>
          </cell>
          <cell r="B389">
            <v>391701.37999999983</v>
          </cell>
          <cell r="C389">
            <v>816246.28700000001</v>
          </cell>
          <cell r="D389">
            <v>857368.25899999973</v>
          </cell>
          <cell r="E389">
            <v>838939.32199999993</v>
          </cell>
          <cell r="F389">
            <v>812439.92899999989</v>
          </cell>
          <cell r="G389">
            <v>868683.73300000012</v>
          </cell>
          <cell r="H389">
            <v>816612.11199999996</v>
          </cell>
          <cell r="I389">
            <v>561853.78300000005</v>
          </cell>
          <cell r="J389">
            <v>281941.76699999999</v>
          </cell>
          <cell r="K389">
            <v>104944.91300000002</v>
          </cell>
          <cell r="L389">
            <v>6350236</v>
          </cell>
        </row>
        <row r="390">
          <cell r="A390" t="str">
            <v>Tennessee, 2017</v>
          </cell>
          <cell r="B390">
            <v>420176</v>
          </cell>
          <cell r="C390">
            <v>874939</v>
          </cell>
          <cell r="D390">
            <v>921170</v>
          </cell>
          <cell r="E390">
            <v>914686</v>
          </cell>
          <cell r="F390">
            <v>872935</v>
          </cell>
          <cell r="G390">
            <v>931694</v>
          </cell>
          <cell r="H390">
            <v>894819</v>
          </cell>
          <cell r="I390">
            <v>630197</v>
          </cell>
          <cell r="J390">
            <v>311698</v>
          </cell>
          <cell r="K390">
            <v>117505</v>
          </cell>
          <cell r="L390">
            <v>6889819</v>
          </cell>
        </row>
        <row r="391">
          <cell r="A391" t="str">
            <v>Texas, 2009</v>
          </cell>
          <cell r="B391">
            <v>1985625.7340000004</v>
          </cell>
          <cell r="C391">
            <v>3566777.6169999987</v>
          </cell>
          <cell r="D391">
            <v>3508389.5350000006</v>
          </cell>
          <cell r="E391">
            <v>3482930.1059999992</v>
          </cell>
          <cell r="F391">
            <v>3379838.4699999974</v>
          </cell>
          <cell r="G391">
            <v>3189718.6149999988</v>
          </cell>
          <cell r="H391">
            <v>2232492.8169999989</v>
          </cell>
          <cell r="I391">
            <v>1285094.737999999</v>
          </cell>
          <cell r="J391">
            <v>809215.82099999965</v>
          </cell>
          <cell r="K391">
            <v>293159.61399999988</v>
          </cell>
          <cell r="L391">
            <v>23721521</v>
          </cell>
        </row>
        <row r="392">
          <cell r="A392" t="str">
            <v>Texas, 2010</v>
          </cell>
          <cell r="B392">
            <v>1895620.4740000002</v>
          </cell>
          <cell r="C392">
            <v>3641491.3590000034</v>
          </cell>
          <cell r="D392">
            <v>3609520.675999999</v>
          </cell>
          <cell r="E392">
            <v>3465989.0809999974</v>
          </cell>
          <cell r="F392">
            <v>3414624.5640000012</v>
          </cell>
          <cell r="G392">
            <v>3306800.4679999999</v>
          </cell>
          <cell r="H392">
            <v>2388891.4879999999</v>
          </cell>
          <cell r="I392">
            <v>1366247.2309999997</v>
          </cell>
          <cell r="J392">
            <v>796666.04900000023</v>
          </cell>
          <cell r="K392">
            <v>289290.71200000006</v>
          </cell>
          <cell r="L392">
            <v>24172190</v>
          </cell>
        </row>
        <row r="393">
          <cell r="A393" t="str">
            <v>Texas, 2011</v>
          </cell>
          <cell r="B393">
            <v>1924913.1259999988</v>
          </cell>
          <cell r="C393">
            <v>3733148.7680000025</v>
          </cell>
          <cell r="D393">
            <v>3682627.9380000019</v>
          </cell>
          <cell r="E393">
            <v>3555937.4959999984</v>
          </cell>
          <cell r="F393">
            <v>3458491.4709999999</v>
          </cell>
          <cell r="G393">
            <v>3387215.0599999977</v>
          </cell>
          <cell r="H393">
            <v>2518834.6079999991</v>
          </cell>
          <cell r="I393">
            <v>1436207.670999998</v>
          </cell>
          <cell r="J393">
            <v>815470.04899999988</v>
          </cell>
          <cell r="K393">
            <v>302246.83400000003</v>
          </cell>
          <cell r="L393">
            <v>24819768</v>
          </cell>
        </row>
        <row r="394">
          <cell r="A394" t="str">
            <v>Texas, 2012</v>
          </cell>
          <cell r="B394">
            <v>1914320.7790000006</v>
          </cell>
          <cell r="C394">
            <v>3763085.0730000003</v>
          </cell>
          <cell r="D394">
            <v>3694811.7749999994</v>
          </cell>
          <cell r="E394">
            <v>3600543.3080000021</v>
          </cell>
          <cell r="F394">
            <v>3454687.9779999978</v>
          </cell>
          <cell r="G394">
            <v>3392555.4999999986</v>
          </cell>
          <cell r="H394">
            <v>2598309.8310000002</v>
          </cell>
          <cell r="I394">
            <v>1486837.0019999994</v>
          </cell>
          <cell r="J394">
            <v>822902.7589999995</v>
          </cell>
          <cell r="K394">
            <v>312120.07299999992</v>
          </cell>
          <cell r="L394">
            <v>25037667</v>
          </cell>
        </row>
        <row r="395">
          <cell r="A395" t="str">
            <v>Texas, 2013</v>
          </cell>
          <cell r="B395">
            <v>1935820.7289999989</v>
          </cell>
          <cell r="C395">
            <v>3862721.597000001</v>
          </cell>
          <cell r="D395">
            <v>3768454.8230000013</v>
          </cell>
          <cell r="E395">
            <v>3689711.0820000041</v>
          </cell>
          <cell r="F395">
            <v>3515056.0790000004</v>
          </cell>
          <cell r="G395">
            <v>3444028.4460000014</v>
          </cell>
          <cell r="H395">
            <v>2715331.6399999987</v>
          </cell>
          <cell r="I395">
            <v>1573989.3889999986</v>
          </cell>
          <cell r="J395">
            <v>851795.47700000065</v>
          </cell>
          <cell r="K395">
            <v>323943.87600000005</v>
          </cell>
          <cell r="L395">
            <v>25684305</v>
          </cell>
        </row>
        <row r="396">
          <cell r="A396" t="str">
            <v>Texas, 2014</v>
          </cell>
          <cell r="B396">
            <v>1933816.064</v>
          </cell>
          <cell r="C396">
            <v>3902246.302999997</v>
          </cell>
          <cell r="D396">
            <v>3797501.5940000005</v>
          </cell>
          <cell r="E396">
            <v>3756948.0820000004</v>
          </cell>
          <cell r="F396">
            <v>3546395.046999997</v>
          </cell>
          <cell r="G396">
            <v>3447274.1000000015</v>
          </cell>
          <cell r="H396">
            <v>2795286.0599999996</v>
          </cell>
          <cell r="I396">
            <v>1640312.9579999996</v>
          </cell>
          <cell r="J396">
            <v>867255.90099999995</v>
          </cell>
          <cell r="K396">
            <v>331829.67</v>
          </cell>
          <cell r="L396">
            <v>26011866</v>
          </cell>
        </row>
        <row r="397">
          <cell r="A397" t="str">
            <v>Texas, 2015</v>
          </cell>
          <cell r="B397">
            <v>1916586.6740000015</v>
          </cell>
          <cell r="C397">
            <v>3885681.7449999982</v>
          </cell>
          <cell r="D397">
            <v>3804172.3629999985</v>
          </cell>
          <cell r="E397">
            <v>3768801.7449999982</v>
          </cell>
          <cell r="F397">
            <v>3538066.8300000019</v>
          </cell>
          <cell r="G397">
            <v>3400375.6400000011</v>
          </cell>
          <cell r="H397">
            <v>2839062.5380000006</v>
          </cell>
          <cell r="I397">
            <v>1700907.1150000002</v>
          </cell>
          <cell r="J397">
            <v>874629.42699999921</v>
          </cell>
          <cell r="K397">
            <v>334921.24500000011</v>
          </cell>
          <cell r="L397">
            <v>26071613</v>
          </cell>
        </row>
        <row r="398">
          <cell r="A398" t="str">
            <v>Texas, 2016</v>
          </cell>
          <cell r="B398">
            <v>1936654.3180000004</v>
          </cell>
          <cell r="C398">
            <v>3937365.8679999993</v>
          </cell>
          <cell r="D398">
            <v>3843164.1370000024</v>
          </cell>
          <cell r="E398">
            <v>3853360.4499999997</v>
          </cell>
          <cell r="F398">
            <v>3591032.81</v>
          </cell>
          <cell r="G398">
            <v>3417364.297999999</v>
          </cell>
          <cell r="H398">
            <v>2916420.4219999998</v>
          </cell>
          <cell r="I398">
            <v>1799092.833000001</v>
          </cell>
          <cell r="J398">
            <v>902832.27700000035</v>
          </cell>
          <cell r="K398">
            <v>347125.95200000011</v>
          </cell>
          <cell r="L398">
            <v>26545899</v>
          </cell>
        </row>
        <row r="399">
          <cell r="A399" t="str">
            <v>Texas, 2017</v>
          </cell>
          <cell r="B399">
            <v>1956475</v>
          </cell>
          <cell r="C399">
            <v>3992090</v>
          </cell>
          <cell r="D399">
            <v>3899817</v>
          </cell>
          <cell r="E399">
            <v>3953626</v>
          </cell>
          <cell r="F399">
            <v>3667632</v>
          </cell>
          <cell r="G399">
            <v>3469176</v>
          </cell>
          <cell r="H399">
            <v>3022032</v>
          </cell>
          <cell r="I399">
            <v>1908434</v>
          </cell>
          <cell r="J399">
            <v>939087</v>
          </cell>
          <cell r="K399">
            <v>359501</v>
          </cell>
          <cell r="L399">
            <v>27167870</v>
          </cell>
        </row>
        <row r="400">
          <cell r="A400" t="str">
            <v>Utah, 2009</v>
          </cell>
          <cell r="B400">
            <v>258158.67400000003</v>
          </cell>
          <cell r="C400">
            <v>438616.08299999993</v>
          </cell>
          <cell r="D400">
            <v>463179.386</v>
          </cell>
          <cell r="E400">
            <v>413122.76900000003</v>
          </cell>
          <cell r="F400">
            <v>318041.86699999997</v>
          </cell>
          <cell r="G400">
            <v>299989.28500000003</v>
          </cell>
          <cell r="H400">
            <v>211216.62999999998</v>
          </cell>
          <cell r="I400">
            <v>123373.08500000001</v>
          </cell>
          <cell r="J400">
            <v>79235.283000000025</v>
          </cell>
          <cell r="K400">
            <v>29270.849000000002</v>
          </cell>
          <cell r="L400">
            <v>2632280</v>
          </cell>
        </row>
        <row r="401">
          <cell r="A401" t="str">
            <v>Utah, 2010</v>
          </cell>
          <cell r="B401">
            <v>255764.22200000004</v>
          </cell>
          <cell r="C401">
            <v>452268.92499999993</v>
          </cell>
          <cell r="D401">
            <v>448952.08700000006</v>
          </cell>
          <cell r="E401">
            <v>425979.51700000011</v>
          </cell>
          <cell r="F401">
            <v>320635.80200000003</v>
          </cell>
          <cell r="G401">
            <v>301820.64299999998</v>
          </cell>
          <cell r="H401">
            <v>223932.15199999997</v>
          </cell>
          <cell r="I401">
            <v>128441.24700000002</v>
          </cell>
          <cell r="J401">
            <v>79531.786999999997</v>
          </cell>
          <cell r="K401">
            <v>28674.317999999996</v>
          </cell>
          <cell r="L401">
            <v>2665430</v>
          </cell>
        </row>
        <row r="402">
          <cell r="A402" t="str">
            <v>Utah, 2011</v>
          </cell>
          <cell r="B402">
            <v>252970.53399999999</v>
          </cell>
          <cell r="C402">
            <v>453814.27500000002</v>
          </cell>
          <cell r="D402">
            <v>443867.43000000005</v>
          </cell>
          <cell r="E402">
            <v>427466.05600000004</v>
          </cell>
          <cell r="F402">
            <v>322234.35199999996</v>
          </cell>
          <cell r="G402">
            <v>300486.93200000003</v>
          </cell>
          <cell r="H402">
            <v>230371.46600000001</v>
          </cell>
          <cell r="I402">
            <v>133850.23200000002</v>
          </cell>
          <cell r="J402">
            <v>80002.817999999999</v>
          </cell>
          <cell r="K402">
            <v>29838.632999999994</v>
          </cell>
          <cell r="L402">
            <v>2672834</v>
          </cell>
        </row>
        <row r="403">
          <cell r="A403" t="str">
            <v>Utah, 2012</v>
          </cell>
          <cell r="B403">
            <v>260600.56999999998</v>
          </cell>
          <cell r="C403">
            <v>477120.62300000002</v>
          </cell>
          <cell r="D403">
            <v>451651.56699999998</v>
          </cell>
          <cell r="E403">
            <v>442332.42199999996</v>
          </cell>
          <cell r="F403">
            <v>336747.18099999998</v>
          </cell>
          <cell r="G403">
            <v>307240.05799999996</v>
          </cell>
          <cell r="H403">
            <v>242459.73699999996</v>
          </cell>
          <cell r="I403">
            <v>139581.18400000001</v>
          </cell>
          <cell r="J403">
            <v>82827.823000000004</v>
          </cell>
          <cell r="K403">
            <v>30752.971000000001</v>
          </cell>
          <cell r="L403">
            <v>2773327</v>
          </cell>
        </row>
        <row r="404">
          <cell r="A404" t="str">
            <v>Utah, 2013</v>
          </cell>
          <cell r="B404">
            <v>264524.179</v>
          </cell>
          <cell r="C404">
            <v>499844.74899999995</v>
          </cell>
          <cell r="D404">
            <v>467759.04600000009</v>
          </cell>
          <cell r="E404">
            <v>456731.89500000014</v>
          </cell>
          <cell r="F404">
            <v>364376.10400000005</v>
          </cell>
          <cell r="G404">
            <v>326874.56999999995</v>
          </cell>
          <cell r="H404">
            <v>271388.30499999999</v>
          </cell>
          <cell r="I404">
            <v>160512.31099999999</v>
          </cell>
          <cell r="J404">
            <v>91756.79800000001</v>
          </cell>
          <cell r="K404">
            <v>34869.953000000001</v>
          </cell>
          <cell r="L404">
            <v>2938531</v>
          </cell>
        </row>
        <row r="405">
          <cell r="A405" t="str">
            <v>Utah, 2014</v>
          </cell>
          <cell r="B405">
            <v>252989.337</v>
          </cell>
          <cell r="C405">
            <v>489222.55200000003</v>
          </cell>
          <cell r="D405">
            <v>451357.95499999996</v>
          </cell>
          <cell r="E405">
            <v>438414.77399999992</v>
          </cell>
          <cell r="F405">
            <v>357851.75099999993</v>
          </cell>
          <cell r="G405">
            <v>306610.50300000003</v>
          </cell>
          <cell r="H405">
            <v>261314.21299999996</v>
          </cell>
          <cell r="I405">
            <v>156474.56900000002</v>
          </cell>
          <cell r="J405">
            <v>85776.763999999996</v>
          </cell>
          <cell r="K405">
            <v>33224.944000000003</v>
          </cell>
          <cell r="L405">
            <v>2835421</v>
          </cell>
        </row>
        <row r="406">
          <cell r="A406" t="str">
            <v>Utah, 2015</v>
          </cell>
          <cell r="B406">
            <v>253695.53799999997</v>
          </cell>
          <cell r="C406">
            <v>498613.23600000003</v>
          </cell>
          <cell r="D406">
            <v>466388.68499999988</v>
          </cell>
          <cell r="E406">
            <v>441306.55400000006</v>
          </cell>
          <cell r="F406">
            <v>373259.47</v>
          </cell>
          <cell r="G406">
            <v>311183.13999999996</v>
          </cell>
          <cell r="H406">
            <v>274712.21799999994</v>
          </cell>
          <cell r="I406">
            <v>165084.31400000001</v>
          </cell>
          <cell r="J406">
            <v>88986.472999999998</v>
          </cell>
          <cell r="K406">
            <v>33917.68</v>
          </cell>
          <cell r="L406">
            <v>2906075</v>
          </cell>
        </row>
        <row r="407">
          <cell r="A407" t="str">
            <v>Utah, 2016</v>
          </cell>
          <cell r="B407">
            <v>250285.253</v>
          </cell>
          <cell r="C407">
            <v>501206.61</v>
          </cell>
          <cell r="D407">
            <v>469973.57400000002</v>
          </cell>
          <cell r="E407">
            <v>437227.15799999994</v>
          </cell>
          <cell r="F407">
            <v>381255.03699999995</v>
          </cell>
          <cell r="G407">
            <v>306210.23300000001</v>
          </cell>
          <cell r="H407">
            <v>277140.74700000003</v>
          </cell>
          <cell r="I407">
            <v>172716.182</v>
          </cell>
          <cell r="J407">
            <v>89990.382000000012</v>
          </cell>
          <cell r="K407">
            <v>34068.915000000001</v>
          </cell>
          <cell r="L407">
            <v>2919477</v>
          </cell>
        </row>
        <row r="408">
          <cell r="A408" t="str">
            <v>Utah, 2017</v>
          </cell>
          <cell r="B408">
            <v>251018</v>
          </cell>
          <cell r="C408">
            <v>506955</v>
          </cell>
          <cell r="D408">
            <v>480382</v>
          </cell>
          <cell r="E408">
            <v>443533</v>
          </cell>
          <cell r="F408">
            <v>395492</v>
          </cell>
          <cell r="G408">
            <v>311592</v>
          </cell>
          <cell r="H408">
            <v>287014</v>
          </cell>
          <cell r="I408">
            <v>185269</v>
          </cell>
          <cell r="J408">
            <v>93407</v>
          </cell>
          <cell r="K408">
            <v>35307</v>
          </cell>
          <cell r="L408">
            <v>2989969</v>
          </cell>
        </row>
        <row r="409">
          <cell r="A409" t="str">
            <v>Vermont, 2009</v>
          </cell>
          <cell r="B409">
            <v>32510.932000000001</v>
          </cell>
          <cell r="C409">
            <v>72258.352000000014</v>
          </cell>
          <cell r="D409">
            <v>94733.088999999993</v>
          </cell>
          <cell r="E409">
            <v>67506.609000000011</v>
          </cell>
          <cell r="F409">
            <v>85457.424000000014</v>
          </cell>
          <cell r="G409">
            <v>102428.065</v>
          </cell>
          <cell r="H409">
            <v>80435.02900000001</v>
          </cell>
          <cell r="I409">
            <v>44563.913</v>
          </cell>
          <cell r="J409">
            <v>30203.242999999999</v>
          </cell>
          <cell r="K409">
            <v>10728.603000000001</v>
          </cell>
          <cell r="L409">
            <v>620414</v>
          </cell>
        </row>
        <row r="410">
          <cell r="A410" t="str">
            <v>Vermont, 2010</v>
          </cell>
          <cell r="B410">
            <v>29364.756000000001</v>
          </cell>
          <cell r="C410">
            <v>67666.705000000002</v>
          </cell>
          <cell r="D410">
            <v>84956.448999999993</v>
          </cell>
          <cell r="E410">
            <v>62465.757000000005</v>
          </cell>
          <cell r="F410">
            <v>76908.089999999982</v>
          </cell>
          <cell r="G410">
            <v>94816.569000000003</v>
          </cell>
          <cell r="H410">
            <v>77049.417000000001</v>
          </cell>
          <cell r="I410">
            <v>42024.949000000008</v>
          </cell>
          <cell r="J410">
            <v>27466.205000000002</v>
          </cell>
          <cell r="K410">
            <v>10509.152</v>
          </cell>
          <cell r="L410">
            <v>572962</v>
          </cell>
        </row>
        <row r="411">
          <cell r="A411" t="str">
            <v>Vermont, 2011</v>
          </cell>
          <cell r="B411">
            <v>35564.800000000003</v>
          </cell>
          <cell r="C411">
            <v>80648.016000000003</v>
          </cell>
          <cell r="D411">
            <v>98918.718999999983</v>
          </cell>
          <cell r="E411">
            <v>77618.155000000028</v>
          </cell>
          <cell r="F411">
            <v>89850.825000000012</v>
          </cell>
          <cell r="G411">
            <v>112472.60500000001</v>
          </cell>
          <cell r="H411">
            <v>95933.951000000001</v>
          </cell>
          <cell r="I411">
            <v>53430.446999999986</v>
          </cell>
          <cell r="J411">
            <v>33289.818999999996</v>
          </cell>
          <cell r="K411">
            <v>13038.345999999998</v>
          </cell>
          <cell r="L411">
            <v>691057</v>
          </cell>
        </row>
        <row r="412">
          <cell r="A412" t="str">
            <v>Vermont, 2012</v>
          </cell>
          <cell r="B412">
            <v>34450.637999999999</v>
          </cell>
          <cell r="C412">
            <v>77027.476999999999</v>
          </cell>
          <cell r="D412">
            <v>93619.204999999987</v>
          </cell>
          <cell r="E412">
            <v>72888.324999999997</v>
          </cell>
          <cell r="F412">
            <v>81094.625</v>
          </cell>
          <cell r="G412">
            <v>102855.258</v>
          </cell>
          <cell r="H412">
            <v>90941.391000000003</v>
          </cell>
          <cell r="I412">
            <v>51158.722999999998</v>
          </cell>
          <cell r="J412">
            <v>30999.249000000003</v>
          </cell>
          <cell r="K412">
            <v>12933.883</v>
          </cell>
          <cell r="L412">
            <v>647458</v>
          </cell>
        </row>
        <row r="413">
          <cell r="A413" t="str">
            <v>Vermont, 2013</v>
          </cell>
          <cell r="B413">
            <v>28486.361000000004</v>
          </cell>
          <cell r="C413">
            <v>64030.434000000001</v>
          </cell>
          <cell r="D413">
            <v>81489.354999999996</v>
          </cell>
          <cell r="E413">
            <v>63791.103999999999</v>
          </cell>
          <cell r="F413">
            <v>69040.64499999999</v>
          </cell>
          <cell r="G413">
            <v>87828.967000000004</v>
          </cell>
          <cell r="H413">
            <v>80417.132000000012</v>
          </cell>
          <cell r="I413">
            <v>46129.860999999997</v>
          </cell>
          <cell r="J413">
            <v>25962.094999999994</v>
          </cell>
          <cell r="K413">
            <v>10935.663</v>
          </cell>
          <cell r="L413">
            <v>557930</v>
          </cell>
        </row>
        <row r="414">
          <cell r="A414" t="str">
            <v>Vermont, 2014</v>
          </cell>
          <cell r="B414">
            <v>25489.142999999996</v>
          </cell>
          <cell r="C414">
            <v>58131.128000000004</v>
          </cell>
          <cell r="D414">
            <v>72285.448000000004</v>
          </cell>
          <cell r="E414">
            <v>59504.741999999991</v>
          </cell>
          <cell r="F414">
            <v>61516.443999999996</v>
          </cell>
          <cell r="G414">
            <v>78245.801999999996</v>
          </cell>
          <cell r="H414">
            <v>75640.316999999981</v>
          </cell>
          <cell r="I414">
            <v>44133.85</v>
          </cell>
          <cell r="J414">
            <v>23956.532999999999</v>
          </cell>
          <cell r="K414">
            <v>10166.959999999999</v>
          </cell>
          <cell r="L414">
            <v>508585</v>
          </cell>
        </row>
        <row r="415">
          <cell r="A415" t="str">
            <v>Vermont, 2015</v>
          </cell>
          <cell r="B415">
            <v>37228.029000000002</v>
          </cell>
          <cell r="C415">
            <v>85715.700000000012</v>
          </cell>
          <cell r="D415">
            <v>105467.92499999999</v>
          </cell>
          <cell r="E415">
            <v>85644.553</v>
          </cell>
          <cell r="F415">
            <v>89133.162999999986</v>
          </cell>
          <cell r="G415">
            <v>111911.75200000002</v>
          </cell>
          <cell r="H415">
            <v>110588.76600000002</v>
          </cell>
          <cell r="I415">
            <v>69550.974999999991</v>
          </cell>
          <cell r="J415">
            <v>35466.881000000001</v>
          </cell>
          <cell r="K415">
            <v>15366.233999999999</v>
          </cell>
          <cell r="L415">
            <v>746112</v>
          </cell>
        </row>
        <row r="416">
          <cell r="A416" t="str">
            <v>Vermont, 2016</v>
          </cell>
          <cell r="B416">
            <v>26950.146000000001</v>
          </cell>
          <cell r="C416">
            <v>60017.728999999992</v>
          </cell>
          <cell r="D416">
            <v>81278.63</v>
          </cell>
          <cell r="E416">
            <v>64655.152999999991</v>
          </cell>
          <cell r="F416">
            <v>63089.375999999989</v>
          </cell>
          <cell r="G416">
            <v>80573.315000000002</v>
          </cell>
          <cell r="H416">
            <v>83937.842999999993</v>
          </cell>
          <cell r="I416">
            <v>54930.506000000008</v>
          </cell>
          <cell r="J416">
            <v>27402.936000000002</v>
          </cell>
          <cell r="K416">
            <v>12719.062</v>
          </cell>
          <cell r="L416">
            <v>555569</v>
          </cell>
        </row>
        <row r="417">
          <cell r="A417" t="str">
            <v>Vermont, 2017</v>
          </cell>
          <cell r="B417">
            <v>32093</v>
          </cell>
          <cell r="C417">
            <v>72496</v>
          </cell>
          <cell r="D417">
            <v>92808</v>
          </cell>
          <cell r="E417">
            <v>74877</v>
          </cell>
          <cell r="F417">
            <v>74671</v>
          </cell>
          <cell r="G417">
            <v>93129</v>
          </cell>
          <cell r="H417">
            <v>101817</v>
          </cell>
          <cell r="I417">
            <v>69213</v>
          </cell>
          <cell r="J417">
            <v>32302</v>
          </cell>
          <cell r="K417">
            <v>14061</v>
          </cell>
          <cell r="L417">
            <v>657467</v>
          </cell>
        </row>
        <row r="418">
          <cell r="A418" t="str">
            <v>Virginia, 2009</v>
          </cell>
          <cell r="B418">
            <v>520160.201</v>
          </cell>
          <cell r="C418">
            <v>992039.69600000023</v>
          </cell>
          <cell r="D418">
            <v>1108231.0219999999</v>
          </cell>
          <cell r="E418">
            <v>1040514.4959999997</v>
          </cell>
          <cell r="F418">
            <v>1141703.4109999998</v>
          </cell>
          <cell r="G418">
            <v>1134931.9290000002</v>
          </cell>
          <cell r="H418">
            <v>847941.7999999997</v>
          </cell>
          <cell r="I418">
            <v>489290.29199999978</v>
          </cell>
          <cell r="J418">
            <v>299651.77899999992</v>
          </cell>
          <cell r="K418">
            <v>111586.35300000006</v>
          </cell>
          <cell r="L418">
            <v>7685567</v>
          </cell>
        </row>
        <row r="419">
          <cell r="A419" t="str">
            <v>Virginia, 2010</v>
          </cell>
          <cell r="B419">
            <v>491480.57300000015</v>
          </cell>
          <cell r="C419">
            <v>980611.00600000005</v>
          </cell>
          <cell r="D419">
            <v>1065176.642</v>
          </cell>
          <cell r="E419">
            <v>1020824.8029999998</v>
          </cell>
          <cell r="F419">
            <v>1108666.9980000001</v>
          </cell>
          <cell r="G419">
            <v>1146428.6980000001</v>
          </cell>
          <cell r="H419">
            <v>868867.44900000014</v>
          </cell>
          <cell r="I419">
            <v>492348.85199999984</v>
          </cell>
          <cell r="J419">
            <v>289073.95099999988</v>
          </cell>
          <cell r="K419">
            <v>107965.701</v>
          </cell>
          <cell r="L419">
            <v>7572296</v>
          </cell>
        </row>
        <row r="420">
          <cell r="A420" t="str">
            <v>Virginia, 2011</v>
          </cell>
          <cell r="B420">
            <v>508880.315</v>
          </cell>
          <cell r="C420">
            <v>1017991.3870000001</v>
          </cell>
          <cell r="D420">
            <v>1117069.1209999998</v>
          </cell>
          <cell r="E420">
            <v>1071799.1509999998</v>
          </cell>
          <cell r="F420">
            <v>1126467.4209999996</v>
          </cell>
          <cell r="G420">
            <v>1193534.9299999997</v>
          </cell>
          <cell r="H420">
            <v>927378.223</v>
          </cell>
          <cell r="I420">
            <v>531499.228</v>
          </cell>
          <cell r="J420">
            <v>302107.88100000011</v>
          </cell>
          <cell r="K420">
            <v>117058.30799999998</v>
          </cell>
          <cell r="L420">
            <v>7910723</v>
          </cell>
        </row>
        <row r="421">
          <cell r="A421" t="str">
            <v>Virginia, 2012</v>
          </cell>
          <cell r="B421">
            <v>484483.03699999989</v>
          </cell>
          <cell r="C421">
            <v>979830.39500000002</v>
          </cell>
          <cell r="D421">
            <v>1067079.6940000006</v>
          </cell>
          <cell r="E421">
            <v>1040960.1819999996</v>
          </cell>
          <cell r="F421">
            <v>1065642.9179999998</v>
          </cell>
          <cell r="G421">
            <v>1147663.7379999999</v>
          </cell>
          <cell r="H421">
            <v>909371.35099999991</v>
          </cell>
          <cell r="I421">
            <v>526110.321</v>
          </cell>
          <cell r="J421">
            <v>289142.07600000006</v>
          </cell>
          <cell r="K421">
            <v>114265.446</v>
          </cell>
          <cell r="L421">
            <v>7625851</v>
          </cell>
        </row>
        <row r="422">
          <cell r="A422" t="str">
            <v>Virginia, 2013</v>
          </cell>
          <cell r="B422">
            <v>514047.91599999997</v>
          </cell>
          <cell r="C422">
            <v>1039829.0399999998</v>
          </cell>
          <cell r="D422">
            <v>1111505.6909999996</v>
          </cell>
          <cell r="E422">
            <v>1111687.7919999997</v>
          </cell>
          <cell r="F422">
            <v>1102910.8250000002</v>
          </cell>
          <cell r="G422">
            <v>1202101.9550000001</v>
          </cell>
          <cell r="H422">
            <v>978937.39600000018</v>
          </cell>
          <cell r="I422">
            <v>582322.78</v>
          </cell>
          <cell r="J422">
            <v>309379.87400000013</v>
          </cell>
          <cell r="K422">
            <v>125104.54800000004</v>
          </cell>
          <cell r="L422">
            <v>8076916</v>
          </cell>
        </row>
        <row r="423">
          <cell r="A423" t="str">
            <v>Virginia, 2014</v>
          </cell>
          <cell r="B423">
            <v>504885.02699999994</v>
          </cell>
          <cell r="C423">
            <v>1031533.0980000003</v>
          </cell>
          <cell r="D423">
            <v>1120390.7050000003</v>
          </cell>
          <cell r="E423">
            <v>1121477.3060000001</v>
          </cell>
          <cell r="F423">
            <v>1089345.2340000004</v>
          </cell>
          <cell r="G423">
            <v>1190254.5730000001</v>
          </cell>
          <cell r="H423">
            <v>1002775.7540000001</v>
          </cell>
          <cell r="I423">
            <v>612465.08700000052</v>
          </cell>
          <cell r="J423">
            <v>310641.24000000017</v>
          </cell>
          <cell r="K423">
            <v>129442.75900000002</v>
          </cell>
          <cell r="L423">
            <v>8114452</v>
          </cell>
        </row>
        <row r="424">
          <cell r="A424" t="str">
            <v>Virginia, 2015</v>
          </cell>
          <cell r="B424">
            <v>519156.7680000001</v>
          </cell>
          <cell r="C424">
            <v>1053620.382</v>
          </cell>
          <cell r="D424">
            <v>1150864.8640000001</v>
          </cell>
          <cell r="E424">
            <v>1162712.5460000003</v>
          </cell>
          <cell r="F424">
            <v>1102699.5280000002</v>
          </cell>
          <cell r="G424">
            <v>1195958.9739999999</v>
          </cell>
          <cell r="H424">
            <v>1033636.951</v>
          </cell>
          <cell r="I424">
            <v>645862.08500000008</v>
          </cell>
          <cell r="J424">
            <v>323496.64199999999</v>
          </cell>
          <cell r="K424">
            <v>138347.98799999995</v>
          </cell>
          <cell r="L424">
            <v>8323168</v>
          </cell>
        </row>
        <row r="425">
          <cell r="A425" t="str">
            <v>Virginia, 2016</v>
          </cell>
          <cell r="B425">
            <v>504927.08199999988</v>
          </cell>
          <cell r="C425">
            <v>1028817.1699999998</v>
          </cell>
          <cell r="D425">
            <v>1129045.1639999999</v>
          </cell>
          <cell r="E425">
            <v>1143409.2350000003</v>
          </cell>
          <cell r="F425">
            <v>1080543.0089999998</v>
          </cell>
          <cell r="G425">
            <v>1159132.4720000005</v>
          </cell>
          <cell r="H425">
            <v>1022770.4740000006</v>
          </cell>
          <cell r="I425">
            <v>658056.87000000023</v>
          </cell>
          <cell r="J425">
            <v>319672.10800000001</v>
          </cell>
          <cell r="K425">
            <v>132259.74100000004</v>
          </cell>
          <cell r="L425">
            <v>8182040</v>
          </cell>
        </row>
        <row r="426">
          <cell r="A426" t="str">
            <v>Virginia, 2017</v>
          </cell>
          <cell r="B426">
            <v>504724</v>
          </cell>
          <cell r="C426">
            <v>1028939</v>
          </cell>
          <cell r="D426">
            <v>1121874</v>
          </cell>
          <cell r="E426">
            <v>1149295</v>
          </cell>
          <cell r="F426">
            <v>1080076</v>
          </cell>
          <cell r="G426">
            <v>1149272</v>
          </cell>
          <cell r="H426">
            <v>1038827</v>
          </cell>
          <cell r="I426">
            <v>684948</v>
          </cell>
          <cell r="J426">
            <v>330496</v>
          </cell>
          <cell r="K426">
            <v>137011</v>
          </cell>
          <cell r="L426">
            <v>8225462</v>
          </cell>
        </row>
        <row r="427">
          <cell r="A427" t="str">
            <v>Washington, 2009</v>
          </cell>
          <cell r="B427">
            <v>431513.32899999997</v>
          </cell>
          <cell r="C427">
            <v>844117.80799999984</v>
          </cell>
          <cell r="D427">
            <v>900477.19400000013</v>
          </cell>
          <cell r="E427">
            <v>895432.0340000001</v>
          </cell>
          <cell r="F427">
            <v>922174.39899999998</v>
          </cell>
          <cell r="G427">
            <v>972846.60000000021</v>
          </cell>
          <cell r="H427">
            <v>738332.50100000016</v>
          </cell>
          <cell r="I427">
            <v>400285.478</v>
          </cell>
          <cell r="J427">
            <v>255177.58699999994</v>
          </cell>
          <cell r="K427">
            <v>103078.38500000001</v>
          </cell>
          <cell r="L427">
            <v>6465755</v>
          </cell>
        </row>
        <row r="428">
          <cell r="A428" t="str">
            <v>Washington, 2010</v>
          </cell>
          <cell r="B428">
            <v>425379.18200000009</v>
          </cell>
          <cell r="C428">
            <v>853474.2100000002</v>
          </cell>
          <cell r="D428">
            <v>915993.04799999995</v>
          </cell>
          <cell r="E428">
            <v>895183.06699999992</v>
          </cell>
          <cell r="F428">
            <v>921788.9049999998</v>
          </cell>
          <cell r="G428">
            <v>977533.29300000018</v>
          </cell>
          <cell r="H428">
            <v>774018.30899999978</v>
          </cell>
          <cell r="I428">
            <v>415531.68199999997</v>
          </cell>
          <cell r="J428">
            <v>253453.77699999997</v>
          </cell>
          <cell r="K428">
            <v>106946.40900000001</v>
          </cell>
          <cell r="L428">
            <v>6541242</v>
          </cell>
        </row>
        <row r="429">
          <cell r="A429" t="str">
            <v>Washington, 2011</v>
          </cell>
          <cell r="B429">
            <v>431446.04999999993</v>
          </cell>
          <cell r="C429">
            <v>858672.20100000012</v>
          </cell>
          <cell r="D429">
            <v>921586.12300000002</v>
          </cell>
          <cell r="E429">
            <v>915263.39800000028</v>
          </cell>
          <cell r="F429">
            <v>912897.66399999999</v>
          </cell>
          <cell r="G429">
            <v>978297.68700000003</v>
          </cell>
          <cell r="H429">
            <v>805824.68099999987</v>
          </cell>
          <cell r="I429">
            <v>437026.83799999999</v>
          </cell>
          <cell r="J429">
            <v>256535.08400000003</v>
          </cell>
          <cell r="K429">
            <v>111299.74999999999</v>
          </cell>
          <cell r="L429">
            <v>6628098</v>
          </cell>
        </row>
        <row r="430">
          <cell r="A430" t="str">
            <v>Washington, 2012</v>
          </cell>
          <cell r="B430">
            <v>439010.62700000004</v>
          </cell>
          <cell r="C430">
            <v>868375.25599999994</v>
          </cell>
          <cell r="D430">
            <v>931726.18500000006</v>
          </cell>
          <cell r="E430">
            <v>943523.18099999975</v>
          </cell>
          <cell r="F430">
            <v>916011.49700000009</v>
          </cell>
          <cell r="G430">
            <v>985833.85600000003</v>
          </cell>
          <cell r="H430">
            <v>840025.50900000008</v>
          </cell>
          <cell r="I430">
            <v>466808.01599999995</v>
          </cell>
          <cell r="J430">
            <v>260373.06199999998</v>
          </cell>
          <cell r="K430">
            <v>114731.89100000002</v>
          </cell>
          <cell r="L430">
            <v>6763880</v>
          </cell>
        </row>
        <row r="431">
          <cell r="A431" t="str">
            <v>Washington, 2013</v>
          </cell>
          <cell r="B431">
            <v>439044.24399999995</v>
          </cell>
          <cell r="C431">
            <v>867937.19799999997</v>
          </cell>
          <cell r="D431">
            <v>926967.89999999979</v>
          </cell>
          <cell r="E431">
            <v>953260.40600000019</v>
          </cell>
          <cell r="F431">
            <v>907758.80099999986</v>
          </cell>
          <cell r="G431">
            <v>966288.59899999993</v>
          </cell>
          <cell r="H431">
            <v>854229.29600000009</v>
          </cell>
          <cell r="I431">
            <v>486829.64400000003</v>
          </cell>
          <cell r="J431">
            <v>257823.16100000002</v>
          </cell>
          <cell r="K431">
            <v>117463.72899999996</v>
          </cell>
          <cell r="L431">
            <v>6780347</v>
          </cell>
        </row>
        <row r="432">
          <cell r="A432" t="str">
            <v>Washington, 2014</v>
          </cell>
          <cell r="B432">
            <v>446753.47199999995</v>
          </cell>
          <cell r="C432">
            <v>884069.02299999993</v>
          </cell>
          <cell r="D432">
            <v>935517.06399999966</v>
          </cell>
          <cell r="E432">
            <v>983400.26099999982</v>
          </cell>
          <cell r="F432">
            <v>916947.79300000006</v>
          </cell>
          <cell r="G432">
            <v>968526.49199999985</v>
          </cell>
          <cell r="H432">
            <v>884994.39799999993</v>
          </cell>
          <cell r="I432">
            <v>525244.91900000011</v>
          </cell>
          <cell r="J432">
            <v>264004.97399999999</v>
          </cell>
          <cell r="K432">
            <v>124059.68500000001</v>
          </cell>
          <cell r="L432">
            <v>6936198</v>
          </cell>
        </row>
        <row r="433">
          <cell r="A433" t="str">
            <v>Washington, 2015</v>
          </cell>
          <cell r="B433">
            <v>442528.08699999994</v>
          </cell>
          <cell r="C433">
            <v>878668.0700000003</v>
          </cell>
          <cell r="D433">
            <v>925867.83100000012</v>
          </cell>
          <cell r="E433">
            <v>1001145.6440000001</v>
          </cell>
          <cell r="F433">
            <v>917728.92599999986</v>
          </cell>
          <cell r="G433">
            <v>952543.77899999986</v>
          </cell>
          <cell r="H433">
            <v>889665.69200000004</v>
          </cell>
          <cell r="I433">
            <v>546893.04999999981</v>
          </cell>
          <cell r="J433">
            <v>265424.64100000006</v>
          </cell>
          <cell r="K433">
            <v>124771.148</v>
          </cell>
          <cell r="L433">
            <v>6946663</v>
          </cell>
        </row>
        <row r="434">
          <cell r="A434" t="str">
            <v>Washington, 2016</v>
          </cell>
          <cell r="B434">
            <v>443365.13500000001</v>
          </cell>
          <cell r="C434">
            <v>882630.18600000022</v>
          </cell>
          <cell r="D434">
            <v>924086.68499999982</v>
          </cell>
          <cell r="E434">
            <v>1015086.5590000001</v>
          </cell>
          <cell r="F434">
            <v>915660.19500000007</v>
          </cell>
          <cell r="G434">
            <v>945953.46200000017</v>
          </cell>
          <cell r="H434">
            <v>902154.277</v>
          </cell>
          <cell r="I434">
            <v>577679.47100000014</v>
          </cell>
          <cell r="J434">
            <v>271587.99799999996</v>
          </cell>
          <cell r="K434">
            <v>124636.997</v>
          </cell>
          <cell r="L434">
            <v>7002722</v>
          </cell>
        </row>
        <row r="435">
          <cell r="A435" t="str">
            <v>Washington, 2017</v>
          </cell>
          <cell r="B435">
            <v>442652</v>
          </cell>
          <cell r="C435">
            <v>887651</v>
          </cell>
          <cell r="D435">
            <v>917135</v>
          </cell>
          <cell r="E435">
            <v>1042519</v>
          </cell>
          <cell r="F435">
            <v>930595</v>
          </cell>
          <cell r="G435">
            <v>942242</v>
          </cell>
          <cell r="H435">
            <v>919015</v>
          </cell>
          <cell r="I435">
            <v>612201</v>
          </cell>
          <cell r="J435">
            <v>280157</v>
          </cell>
          <cell r="K435">
            <v>125907</v>
          </cell>
          <cell r="L435">
            <v>7100074</v>
          </cell>
        </row>
        <row r="436">
          <cell r="A436" t="str">
            <v>West Virginia, 2009</v>
          </cell>
          <cell r="B436">
            <v>103052.72900000001</v>
          </cell>
          <cell r="C436">
            <v>207112.391</v>
          </cell>
          <cell r="D436">
            <v>235779.26299999995</v>
          </cell>
          <cell r="E436">
            <v>217248.19099999993</v>
          </cell>
          <cell r="F436">
            <v>236580.52999999997</v>
          </cell>
          <cell r="G436">
            <v>268575.61499999993</v>
          </cell>
          <cell r="H436">
            <v>228272.58100000012</v>
          </cell>
          <cell r="I436">
            <v>143809.76699999999</v>
          </cell>
          <cell r="J436">
            <v>96775.189999999988</v>
          </cell>
          <cell r="K436">
            <v>35053.653000000013</v>
          </cell>
          <cell r="L436">
            <v>1771937</v>
          </cell>
        </row>
        <row r="437">
          <cell r="A437" t="str">
            <v>West Virginia, 2010</v>
          </cell>
          <cell r="B437">
            <v>106657.22100000001</v>
          </cell>
          <cell r="C437">
            <v>220851.78999999995</v>
          </cell>
          <cell r="D437">
            <v>246092.24899999995</v>
          </cell>
          <cell r="E437">
            <v>225325.06099999999</v>
          </cell>
          <cell r="F437">
            <v>247463.10300000003</v>
          </cell>
          <cell r="G437">
            <v>284961.42700000003</v>
          </cell>
          <cell r="H437">
            <v>253306.49899999995</v>
          </cell>
          <cell r="I437">
            <v>159360.05500000002</v>
          </cell>
          <cell r="J437">
            <v>101273.91899999999</v>
          </cell>
          <cell r="K437">
            <v>35991.769000000015</v>
          </cell>
          <cell r="L437">
            <v>1881165</v>
          </cell>
        </row>
        <row r="438">
          <cell r="A438" t="str">
            <v>West Virginia, 2011</v>
          </cell>
          <cell r="B438">
            <v>103008.74000000002</v>
          </cell>
          <cell r="C438">
            <v>211896.30299999993</v>
          </cell>
          <cell r="D438">
            <v>237660.94400000002</v>
          </cell>
          <cell r="E438">
            <v>214922.45499999993</v>
          </cell>
          <cell r="F438">
            <v>234576.71600000001</v>
          </cell>
          <cell r="G438">
            <v>270662.76400000002</v>
          </cell>
          <cell r="H438">
            <v>250878.84699999995</v>
          </cell>
          <cell r="I438">
            <v>156961.01799999995</v>
          </cell>
          <cell r="J438">
            <v>96926.139999999985</v>
          </cell>
          <cell r="K438">
            <v>35867.094000000012</v>
          </cell>
          <cell r="L438">
            <v>1814205</v>
          </cell>
        </row>
        <row r="439">
          <cell r="A439" t="str">
            <v>West Virginia, 2012</v>
          </cell>
          <cell r="B439">
            <v>102740.90699999998</v>
          </cell>
          <cell r="C439">
            <v>211864.43600000007</v>
          </cell>
          <cell r="D439">
            <v>234155.59899999993</v>
          </cell>
          <cell r="E439">
            <v>213814.60800000004</v>
          </cell>
          <cell r="F439">
            <v>228370.03199999998</v>
          </cell>
          <cell r="G439">
            <v>261112.84199999998</v>
          </cell>
          <cell r="H439">
            <v>248115.10600000009</v>
          </cell>
          <cell r="I439">
            <v>156890.64599999995</v>
          </cell>
          <cell r="J439">
            <v>92547.417999999991</v>
          </cell>
          <cell r="K439">
            <v>35308.166000000012</v>
          </cell>
          <cell r="L439">
            <v>1785173</v>
          </cell>
        </row>
        <row r="440">
          <cell r="A440" t="str">
            <v>West Virginia, 2013</v>
          </cell>
          <cell r="B440">
            <v>104006.58899999999</v>
          </cell>
          <cell r="C440">
            <v>216715.171</v>
          </cell>
          <cell r="D440">
            <v>239772.72500000001</v>
          </cell>
          <cell r="E440">
            <v>221179.50999999998</v>
          </cell>
          <cell r="F440">
            <v>237084.77499999991</v>
          </cell>
          <cell r="G440">
            <v>273507.37899999996</v>
          </cell>
          <cell r="H440">
            <v>269729.33100000001</v>
          </cell>
          <cell r="I440">
            <v>169285.61000000004</v>
          </cell>
          <cell r="J440">
            <v>98034.27900000001</v>
          </cell>
          <cell r="K440">
            <v>37013.311999999998</v>
          </cell>
          <cell r="L440">
            <v>1867261</v>
          </cell>
        </row>
        <row r="441">
          <cell r="A441" t="str">
            <v>West Virginia, 2014</v>
          </cell>
          <cell r="B441">
            <v>108577.28500000003</v>
          </cell>
          <cell r="C441">
            <v>223260.63299999991</v>
          </cell>
          <cell r="D441">
            <v>245379.07400000005</v>
          </cell>
          <cell r="E441">
            <v>228330.62499999994</v>
          </cell>
          <cell r="F441">
            <v>239359.98599999998</v>
          </cell>
          <cell r="G441">
            <v>271149.19</v>
          </cell>
          <cell r="H441">
            <v>280810.08399999997</v>
          </cell>
          <cell r="I441">
            <v>182525.70899999994</v>
          </cell>
          <cell r="J441">
            <v>101930.43300000002</v>
          </cell>
          <cell r="K441">
            <v>40147.676999999989</v>
          </cell>
          <cell r="L441">
            <v>1921821</v>
          </cell>
        </row>
        <row r="442">
          <cell r="A442" t="str">
            <v>West Virginia, 2015</v>
          </cell>
          <cell r="B442">
            <v>94981.095999999976</v>
          </cell>
          <cell r="C442">
            <v>195820.99499999997</v>
          </cell>
          <cell r="D442">
            <v>220865.08000000002</v>
          </cell>
          <cell r="E442">
            <v>200473.13200000001</v>
          </cell>
          <cell r="F442">
            <v>207663.67199999996</v>
          </cell>
          <cell r="G442">
            <v>231586.53500000003</v>
          </cell>
          <cell r="H442">
            <v>240584.99899999995</v>
          </cell>
          <cell r="I442">
            <v>161310.69999999998</v>
          </cell>
          <cell r="J442">
            <v>87311.701999999976</v>
          </cell>
          <cell r="K442">
            <v>36338.036000000007</v>
          </cell>
          <cell r="L442">
            <v>1676448</v>
          </cell>
        </row>
        <row r="443">
          <cell r="A443" t="str">
            <v>West Virginia, 2016</v>
          </cell>
          <cell r="B443">
            <v>102524.13400000003</v>
          </cell>
          <cell r="C443">
            <v>212908.90199999997</v>
          </cell>
          <cell r="D443">
            <v>233946.13500000004</v>
          </cell>
          <cell r="E443">
            <v>218566.27200000006</v>
          </cell>
          <cell r="F443">
            <v>225459.24699999997</v>
          </cell>
          <cell r="G443">
            <v>248462.54999999993</v>
          </cell>
          <cell r="H443">
            <v>262769.85000000003</v>
          </cell>
          <cell r="I443">
            <v>184996.07299999997</v>
          </cell>
          <cell r="J443">
            <v>96566.765000000014</v>
          </cell>
          <cell r="K443">
            <v>37528.494999999988</v>
          </cell>
          <cell r="L443">
            <v>1824017</v>
          </cell>
        </row>
        <row r="444">
          <cell r="A444" t="str">
            <v>West Virginia, 2017</v>
          </cell>
          <cell r="B444">
            <v>97919</v>
          </cell>
          <cell r="C444">
            <v>207767</v>
          </cell>
          <cell r="D444">
            <v>224618</v>
          </cell>
          <cell r="E444">
            <v>213472</v>
          </cell>
          <cell r="F444">
            <v>214790</v>
          </cell>
          <cell r="G444">
            <v>237863</v>
          </cell>
          <cell r="H444">
            <v>257692</v>
          </cell>
          <cell r="I444">
            <v>187986</v>
          </cell>
          <cell r="J444">
            <v>97923</v>
          </cell>
          <cell r="K444">
            <v>37589</v>
          </cell>
          <cell r="L444">
            <v>1777619</v>
          </cell>
        </row>
        <row r="445">
          <cell r="A445" t="str">
            <v>Wisconsin, 2009</v>
          </cell>
          <cell r="B445">
            <v>356612.68</v>
          </cell>
          <cell r="C445">
            <v>723103.33299999975</v>
          </cell>
          <cell r="D445">
            <v>826691.03999999992</v>
          </cell>
          <cell r="E445">
            <v>687415.73300000036</v>
          </cell>
          <cell r="F445">
            <v>786252.96199999994</v>
          </cell>
          <cell r="G445">
            <v>860910.71599999978</v>
          </cell>
          <cell r="H445">
            <v>620627.3670000002</v>
          </cell>
          <cell r="I445">
            <v>369176.98999999993</v>
          </cell>
          <cell r="J445">
            <v>261492.45700000011</v>
          </cell>
          <cell r="K445">
            <v>108896.36799999999</v>
          </cell>
          <cell r="L445">
            <v>5599420</v>
          </cell>
        </row>
        <row r="446">
          <cell r="A446" t="str">
            <v>Wisconsin, 2010</v>
          </cell>
          <cell r="B446">
            <v>352802.071</v>
          </cell>
          <cell r="C446">
            <v>741260.86800000002</v>
          </cell>
          <cell r="D446">
            <v>795699.28099999996</v>
          </cell>
          <cell r="E446">
            <v>697098.72800000012</v>
          </cell>
          <cell r="F446">
            <v>758612.44600000011</v>
          </cell>
          <cell r="G446">
            <v>861930.98699999996</v>
          </cell>
          <cell r="H446">
            <v>647185.86399999994</v>
          </cell>
          <cell r="I446">
            <v>374887.33299999993</v>
          </cell>
          <cell r="J446">
            <v>259910.94900000002</v>
          </cell>
          <cell r="K446">
            <v>110653.67700000001</v>
          </cell>
          <cell r="L446">
            <v>5599318</v>
          </cell>
        </row>
        <row r="447">
          <cell r="A447" t="str">
            <v>Wisconsin, 2011</v>
          </cell>
          <cell r="B447">
            <v>342937.75700000004</v>
          </cell>
          <cell r="C447">
            <v>716424.82899999991</v>
          </cell>
          <cell r="D447">
            <v>769875.56700000027</v>
          </cell>
          <cell r="E447">
            <v>686946.38899999997</v>
          </cell>
          <cell r="F447">
            <v>717252.41899999988</v>
          </cell>
          <cell r="G447">
            <v>832210.02500000014</v>
          </cell>
          <cell r="H447">
            <v>650993.71100000001</v>
          </cell>
          <cell r="I447">
            <v>372765.93699999992</v>
          </cell>
          <cell r="J447">
            <v>251435.00600000005</v>
          </cell>
          <cell r="K447">
            <v>109637.28299999998</v>
          </cell>
          <cell r="L447">
            <v>5449940</v>
          </cell>
        </row>
        <row r="448">
          <cell r="A448" t="str">
            <v>Wisconsin, 2012</v>
          </cell>
          <cell r="B448">
            <v>372734.53100000002</v>
          </cell>
          <cell r="C448">
            <v>779805.79099999974</v>
          </cell>
          <cell r="D448">
            <v>826314.68299999973</v>
          </cell>
          <cell r="E448">
            <v>753507.29700000025</v>
          </cell>
          <cell r="F448">
            <v>763540.5149999999</v>
          </cell>
          <cell r="G448">
            <v>909270.14900000009</v>
          </cell>
          <cell r="H448">
            <v>743279.62800000026</v>
          </cell>
          <cell r="I448">
            <v>427679.75600000005</v>
          </cell>
          <cell r="J448">
            <v>273361.77899999998</v>
          </cell>
          <cell r="K448">
            <v>121166.33599999995</v>
          </cell>
          <cell r="L448">
            <v>5972135</v>
          </cell>
        </row>
        <row r="449">
          <cell r="A449" t="str">
            <v>Wisconsin, 2013</v>
          </cell>
          <cell r="B449">
            <v>345495.31899999996</v>
          </cell>
          <cell r="C449">
            <v>728173.12999999977</v>
          </cell>
          <cell r="D449">
            <v>777201.20999999985</v>
          </cell>
          <cell r="E449">
            <v>715220.52500000002</v>
          </cell>
          <cell r="F449">
            <v>702748.81600000022</v>
          </cell>
          <cell r="G449">
            <v>842062.28800000018</v>
          </cell>
          <cell r="H449">
            <v>709697.55999999994</v>
          </cell>
          <cell r="I449">
            <v>408751.78399999987</v>
          </cell>
          <cell r="J449">
            <v>252233.97000000003</v>
          </cell>
          <cell r="K449">
            <v>117273.65499999998</v>
          </cell>
          <cell r="L449">
            <v>5597184</v>
          </cell>
        </row>
        <row r="450">
          <cell r="A450" t="str">
            <v>Wisconsin, 2014</v>
          </cell>
          <cell r="B450">
            <v>344165.7080000001</v>
          </cell>
          <cell r="C450">
            <v>734668.0560000001</v>
          </cell>
          <cell r="D450">
            <v>783003.67099999974</v>
          </cell>
          <cell r="E450">
            <v>724271.63100000017</v>
          </cell>
          <cell r="F450">
            <v>698781.62099999981</v>
          </cell>
          <cell r="G450">
            <v>840070.8520000003</v>
          </cell>
          <cell r="H450">
            <v>741174.67699999979</v>
          </cell>
          <cell r="I450">
            <v>435391.01</v>
          </cell>
          <cell r="J450">
            <v>258240.84299999999</v>
          </cell>
          <cell r="K450">
            <v>120649.95100000002</v>
          </cell>
          <cell r="L450">
            <v>5678734</v>
          </cell>
        </row>
        <row r="451">
          <cell r="A451" t="str">
            <v>Wisconsin, 2015</v>
          </cell>
          <cell r="B451">
            <v>342008.89399999997</v>
          </cell>
          <cell r="C451">
            <v>731318.73699999996</v>
          </cell>
          <cell r="D451">
            <v>787011.92599999986</v>
          </cell>
          <cell r="E451">
            <v>729174.46100000001</v>
          </cell>
          <cell r="F451">
            <v>695763.66299999983</v>
          </cell>
          <cell r="G451">
            <v>822600.08900000015</v>
          </cell>
          <cell r="H451">
            <v>757189.6</v>
          </cell>
          <cell r="I451">
            <v>457661.91899999994</v>
          </cell>
          <cell r="J451">
            <v>259861.66600000011</v>
          </cell>
          <cell r="K451">
            <v>121939.39099999999</v>
          </cell>
          <cell r="L451">
            <v>5702115</v>
          </cell>
        </row>
        <row r="452">
          <cell r="A452" t="str">
            <v>Wisconsin, 2016</v>
          </cell>
          <cell r="B452">
            <v>339130.30900000001</v>
          </cell>
          <cell r="C452">
            <v>731300.22200000018</v>
          </cell>
          <cell r="D452">
            <v>785299.5190000002</v>
          </cell>
          <cell r="E452">
            <v>724944.37999999989</v>
          </cell>
          <cell r="F452">
            <v>687993.98299999989</v>
          </cell>
          <cell r="G452">
            <v>804035.45599999989</v>
          </cell>
          <cell r="H452">
            <v>765383.67100000009</v>
          </cell>
          <cell r="I452">
            <v>474602.10699999996</v>
          </cell>
          <cell r="J452">
            <v>257183.75200000004</v>
          </cell>
          <cell r="K452">
            <v>122997.08700000007</v>
          </cell>
          <cell r="L452">
            <v>5693776</v>
          </cell>
        </row>
        <row r="453">
          <cell r="A453" t="str">
            <v>Wisconsin, 2017</v>
          </cell>
          <cell r="B453">
            <v>341261</v>
          </cell>
          <cell r="C453">
            <v>740143</v>
          </cell>
          <cell r="D453">
            <v>792281</v>
          </cell>
          <cell r="E453">
            <v>738604</v>
          </cell>
          <cell r="F453">
            <v>702893</v>
          </cell>
          <cell r="G453">
            <v>806048</v>
          </cell>
          <cell r="H453">
            <v>802186</v>
          </cell>
          <cell r="I453">
            <v>513232</v>
          </cell>
          <cell r="J453">
            <v>269252</v>
          </cell>
          <cell r="K453">
            <v>126275</v>
          </cell>
          <cell r="L453">
            <v>5832175</v>
          </cell>
        </row>
        <row r="454">
          <cell r="A454" t="str">
            <v>Wyoming, 2009</v>
          </cell>
          <cell r="B454">
            <v>35722.439000000006</v>
          </cell>
          <cell r="C454">
            <v>67029.884000000005</v>
          </cell>
          <cell r="D454">
            <v>80415.207000000009</v>
          </cell>
          <cell r="E454">
            <v>67060.034</v>
          </cell>
          <cell r="F454">
            <v>64126.428</v>
          </cell>
          <cell r="G454">
            <v>81240.143999999986</v>
          </cell>
          <cell r="H454">
            <v>61507.877999999997</v>
          </cell>
          <cell r="I454">
            <v>33323.114999999998</v>
          </cell>
          <cell r="J454">
            <v>21280.575999999997</v>
          </cell>
          <cell r="K454">
            <v>7882.1490000000003</v>
          </cell>
          <cell r="L454">
            <v>519426</v>
          </cell>
        </row>
        <row r="455">
          <cell r="A455" t="str">
            <v>Wyoming, 2010</v>
          </cell>
          <cell r="B455">
            <v>40494.825000000004</v>
          </cell>
          <cell r="C455">
            <v>77715.874999999985</v>
          </cell>
          <cell r="D455">
            <v>88851.178</v>
          </cell>
          <cell r="E455">
            <v>77156.800999999992</v>
          </cell>
          <cell r="F455">
            <v>73259.838999999993</v>
          </cell>
          <cell r="G455">
            <v>93035.099999999991</v>
          </cell>
          <cell r="H455">
            <v>74793.721999999994</v>
          </cell>
          <cell r="I455">
            <v>41131.65</v>
          </cell>
          <cell r="J455">
            <v>24625.828999999994</v>
          </cell>
          <cell r="K455">
            <v>9434.969000000001</v>
          </cell>
          <cell r="L455">
            <v>600605</v>
          </cell>
        </row>
        <row r="456">
          <cell r="A456" t="str">
            <v>Wyoming, 2011</v>
          </cell>
          <cell r="B456">
            <v>45915.47</v>
          </cell>
          <cell r="C456">
            <v>84792.402999999991</v>
          </cell>
          <cell r="D456">
            <v>91280.776000000027</v>
          </cell>
          <cell r="E456">
            <v>86544.811999999991</v>
          </cell>
          <cell r="F456">
            <v>76519.243999999992</v>
          </cell>
          <cell r="G456">
            <v>93801.688999999998</v>
          </cell>
          <cell r="H456">
            <v>78728.544999999984</v>
          </cell>
          <cell r="I456">
            <v>42336.460999999996</v>
          </cell>
          <cell r="J456">
            <v>24834.790000000005</v>
          </cell>
          <cell r="K456">
            <v>9252.020999999997</v>
          </cell>
          <cell r="L456">
            <v>633559</v>
          </cell>
        </row>
        <row r="457">
          <cell r="A457" t="str">
            <v>Wyoming, 2012</v>
          </cell>
          <cell r="B457">
            <v>49010.877000000015</v>
          </cell>
          <cell r="C457">
            <v>94064.870999999985</v>
          </cell>
          <cell r="D457">
            <v>100166.54399999998</v>
          </cell>
          <cell r="E457">
            <v>95369.759000000005</v>
          </cell>
          <cell r="F457">
            <v>86695.840000000011</v>
          </cell>
          <cell r="G457">
            <v>105041.95300000001</v>
          </cell>
          <cell r="H457">
            <v>93464.829000000027</v>
          </cell>
          <cell r="I457">
            <v>52432.534</v>
          </cell>
          <cell r="J457">
            <v>29317.275999999994</v>
          </cell>
          <cell r="K457">
            <v>11632.696</v>
          </cell>
          <cell r="L457">
            <v>717595</v>
          </cell>
        </row>
        <row r="458">
          <cell r="A458" t="str">
            <v>Wyoming, 2013</v>
          </cell>
          <cell r="B458">
            <v>38707.881000000001</v>
          </cell>
          <cell r="C458">
            <v>75759.210999999996</v>
          </cell>
          <cell r="D458">
            <v>78987.667000000001</v>
          </cell>
          <cell r="E458">
            <v>76794.134999999995</v>
          </cell>
          <cell r="F458">
            <v>67701.121999999988</v>
          </cell>
          <cell r="G458">
            <v>79644.967000000004</v>
          </cell>
          <cell r="H458">
            <v>76243.84599999999</v>
          </cell>
          <cell r="I458">
            <v>41835.700000000004</v>
          </cell>
          <cell r="J458">
            <v>22436.706000000002</v>
          </cell>
          <cell r="K458">
            <v>8757.4509999999991</v>
          </cell>
          <cell r="L458">
            <v>566391</v>
          </cell>
        </row>
        <row r="459">
          <cell r="A459" t="str">
            <v>Wyoming, 2014</v>
          </cell>
          <cell r="B459">
            <v>42941.430999999997</v>
          </cell>
          <cell r="C459">
            <v>85763.886999999988</v>
          </cell>
          <cell r="D459">
            <v>90180.114999999991</v>
          </cell>
          <cell r="E459">
            <v>90796.286000000007</v>
          </cell>
          <cell r="F459">
            <v>78030.465000000011</v>
          </cell>
          <cell r="G459">
            <v>88806.283999999971</v>
          </cell>
          <cell r="H459">
            <v>88308.285000000003</v>
          </cell>
          <cell r="I459">
            <v>51068.714000000007</v>
          </cell>
          <cell r="J459">
            <v>27424.261999999999</v>
          </cell>
          <cell r="K459">
            <v>10953.800000000001</v>
          </cell>
          <cell r="L459">
            <v>654471</v>
          </cell>
        </row>
        <row r="460">
          <cell r="A460" t="str">
            <v>Wyoming, 2015</v>
          </cell>
          <cell r="B460">
            <v>39527.417000000001</v>
          </cell>
          <cell r="C460">
            <v>79470.554000000018</v>
          </cell>
          <cell r="D460">
            <v>83521.739999999976</v>
          </cell>
          <cell r="E460">
            <v>84054.645999999979</v>
          </cell>
          <cell r="F460">
            <v>73225.517999999996</v>
          </cell>
          <cell r="G460">
            <v>80365.710000000036</v>
          </cell>
          <cell r="H460">
            <v>83839.366999999998</v>
          </cell>
          <cell r="I460">
            <v>48198.788999999982</v>
          </cell>
          <cell r="J460">
            <v>24389.503000000008</v>
          </cell>
          <cell r="K460">
            <v>9883.5869999999995</v>
          </cell>
          <cell r="L460">
            <v>606146</v>
          </cell>
        </row>
        <row r="461">
          <cell r="A461" t="str">
            <v>Wyoming, 2016</v>
          </cell>
          <cell r="B461">
            <v>35176.455000000002</v>
          </cell>
          <cell r="C461">
            <v>73714.14899999999</v>
          </cell>
          <cell r="D461">
            <v>70389.62</v>
          </cell>
          <cell r="E461">
            <v>71218.364000000016</v>
          </cell>
          <cell r="F461">
            <v>64976.394</v>
          </cell>
          <cell r="G461">
            <v>68859.576000000001</v>
          </cell>
          <cell r="H461">
            <v>75210.060999999987</v>
          </cell>
          <cell r="I461">
            <v>47088.686999999998</v>
          </cell>
          <cell r="J461">
            <v>23758.260999999999</v>
          </cell>
          <cell r="K461">
            <v>9213.5969999999998</v>
          </cell>
          <cell r="L461">
            <v>539403</v>
          </cell>
        </row>
        <row r="462">
          <cell r="A462" t="str">
            <v>Wyoming, 2017</v>
          </cell>
          <cell r="B462">
            <v>39641</v>
          </cell>
          <cell r="C462">
            <v>83314</v>
          </cell>
          <cell r="D462">
            <v>85784</v>
          </cell>
          <cell r="E462">
            <v>86765</v>
          </cell>
          <cell r="F462">
            <v>74910</v>
          </cell>
          <cell r="G462">
            <v>76858</v>
          </cell>
          <cell r="H462">
            <v>88143</v>
          </cell>
          <cell r="I462">
            <v>55233</v>
          </cell>
          <cell r="J462">
            <v>26931</v>
          </cell>
          <cell r="K462">
            <v>10586</v>
          </cell>
          <cell r="L462">
            <v>628165</v>
          </cell>
        </row>
        <row r="463">
          <cell r="A463" t="str">
            <v>Grand Total</v>
          </cell>
          <cell r="B463">
            <v>181007116.52100021</v>
          </cell>
          <cell r="C463">
            <v>368849550.91200012</v>
          </cell>
          <cell r="D463">
            <v>392772911.95800012</v>
          </cell>
          <cell r="E463">
            <v>376965419.34800011</v>
          </cell>
          <cell r="F463">
            <v>371444092.01299977</v>
          </cell>
          <cell r="G463">
            <v>396436684.33399981</v>
          </cell>
          <cell r="H463">
            <v>335529555.39699984</v>
          </cell>
          <cell r="I463">
            <v>209251030.39900002</v>
          </cell>
          <cell r="J463">
            <v>120628938.23599999</v>
          </cell>
          <cell r="K463">
            <v>50828365.23800002</v>
          </cell>
          <cell r="L463">
            <v>2803629531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D0276-1A22-4DFC-8FB6-ACB9C157ED35}" name="Table1" displayName="Table1" ref="H3:K54" totalsRowShown="0" headerRowDxfId="8">
  <autoFilter ref="H3:K54" xr:uid="{1ADD0276-1A22-4DFC-8FB6-ACB9C157ED35}"/>
  <sortState xmlns:xlrd2="http://schemas.microsoft.com/office/spreadsheetml/2017/richdata2" ref="H4:K54">
    <sortCondition descending="1" ref="I3:I54"/>
  </sortState>
  <tableColumns count="4">
    <tableColumn id="1" xr3:uid="{8DBF06B2-1F22-46CD-B89B-08DD7250D172}" name="STATE" dataDxfId="7"/>
    <tableColumn id="2" xr3:uid="{D09ECBDC-42E6-4763-8F08-7B322C903D96}" name="Sum of Total Population" dataDxfId="6"/>
    <tableColumn id="3" xr3:uid="{B8C48826-1EB2-4D58-8AEA-953052023C71}" name="Sum of 65+ Total population" dataDxfId="5"/>
    <tableColumn id="4" xr3:uid="{57223F55-64FB-471F-B35E-5D4BAF93408B}" name="Ratio 65+ population/Total Population" dataDxfId="4" dataCellStyle="Percent">
      <calculatedColumnFormula>Table1[[#This Row],[Sum of 65+ Total population]]/Table1[[#This Row],[Sum of Total Population]]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98317-7558-43FD-8713-6C7F7D8DC471}" name="Table2" displayName="Table2" ref="A3:B462" totalsRowShown="0" headerRowDxfId="3" dataDxfId="2" headerRowCellStyle="Comma" dataCellStyle="Percent">
  <tableColumns count="2">
    <tableColumn id="1" xr3:uid="{D1D0F3B8-470F-46E2-868F-160595E7F136}" name="0-64 yrs Total Population rate" dataDxfId="1" dataCellStyle="Percent"/>
    <tableColumn id="2" xr3:uid="{0485F52F-7F9C-4B01-A756-F07B306B30CB}" name="Total Population 65 + rate" dataDxfId="0" dataCellStyle="Perce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40C4-A434-4367-B9D3-390C07F79361}">
  <sheetPr>
    <tabColor theme="9" tint="0.39997558519241921"/>
  </sheetPr>
  <dimension ref="A1:AH463"/>
  <sheetViews>
    <sheetView workbookViewId="0">
      <selection activeCell="W18" sqref="W18"/>
    </sheetView>
  </sheetViews>
  <sheetFormatPr defaultRowHeight="15"/>
  <cols>
    <col min="1" max="1" width="23.85546875" bestFit="1" customWidth="1"/>
    <col min="2" max="2" width="13.140625" bestFit="1" customWidth="1"/>
    <col min="3" max="3" width="12.28515625" customWidth="1"/>
    <col min="4" max="4" width="12" customWidth="1"/>
    <col min="5" max="10" width="10.85546875" bestFit="1" customWidth="1"/>
    <col min="12" max="12" width="11.28515625" bestFit="1" customWidth="1"/>
    <col min="13" max="13" width="19.5703125" style="7" bestFit="1" customWidth="1"/>
    <col min="14" max="14" width="18.42578125" style="7" bestFit="1" customWidth="1"/>
    <col min="15" max="21" width="19.42578125" style="7" bestFit="1" customWidth="1"/>
    <col min="22" max="22" width="15.7109375" style="7" bestFit="1" customWidth="1"/>
    <col min="23" max="23" width="22.42578125" style="7" bestFit="1" customWidth="1"/>
    <col min="24" max="24" width="13.42578125" bestFit="1" customWidth="1"/>
    <col min="25" max="25" width="11.140625" bestFit="1" customWidth="1"/>
    <col min="27" max="32" width="12.140625" bestFit="1" customWidth="1"/>
    <col min="33" max="33" width="14" customWidth="1"/>
    <col min="34" max="34" width="16.140625" bestFit="1" customWidth="1"/>
  </cols>
  <sheetData>
    <row r="1" spans="1:34">
      <c r="A1" s="4"/>
      <c r="B1" s="4"/>
      <c r="C1" s="49" t="s">
        <v>15</v>
      </c>
      <c r="D1" s="49"/>
      <c r="E1" s="49"/>
      <c r="F1" s="49"/>
      <c r="G1" s="49"/>
      <c r="H1" s="49"/>
      <c r="I1" s="4"/>
      <c r="J1" s="4"/>
      <c r="K1" s="4"/>
      <c r="L1" s="4"/>
      <c r="M1" s="5"/>
      <c r="N1" s="5"/>
      <c r="O1" s="5"/>
      <c r="P1" s="50" t="s">
        <v>16</v>
      </c>
      <c r="Q1" s="50"/>
      <c r="R1" s="50"/>
      <c r="S1" s="50"/>
      <c r="T1" s="5"/>
      <c r="U1" s="5"/>
      <c r="V1" s="5"/>
      <c r="W1" s="5"/>
      <c r="X1" s="6"/>
      <c r="Y1" s="6"/>
      <c r="Z1" s="6"/>
      <c r="AA1" s="6"/>
      <c r="AB1" s="51" t="s">
        <v>17</v>
      </c>
      <c r="AC1" s="51"/>
      <c r="AD1" s="51"/>
      <c r="AE1" s="51"/>
      <c r="AF1" s="6"/>
      <c r="AG1" s="6"/>
      <c r="AH1" s="6"/>
    </row>
    <row r="2" spans="1:34">
      <c r="A2" t="s">
        <v>18</v>
      </c>
    </row>
    <row r="3" spans="1:34">
      <c r="A3" s="8" t="s">
        <v>19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30</v>
      </c>
      <c r="M3" s="9" t="s">
        <v>31</v>
      </c>
      <c r="N3" s="9" t="s">
        <v>32</v>
      </c>
      <c r="O3" s="9" t="s">
        <v>33</v>
      </c>
      <c r="P3" s="9" t="s">
        <v>34</v>
      </c>
      <c r="Q3" s="9" t="s">
        <v>35</v>
      </c>
      <c r="R3" s="9" t="s">
        <v>36</v>
      </c>
      <c r="S3" s="9" t="s">
        <v>37</v>
      </c>
      <c r="T3" s="9" t="s">
        <v>38</v>
      </c>
      <c r="U3" s="9" t="s">
        <v>39</v>
      </c>
      <c r="V3" s="9" t="s">
        <v>29</v>
      </c>
      <c r="W3" s="9" t="s">
        <v>40</v>
      </c>
      <c r="X3" s="8" t="s">
        <v>41</v>
      </c>
      <c r="Y3" s="8" t="s">
        <v>42</v>
      </c>
      <c r="Z3" s="8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8" t="s">
        <v>48</v>
      </c>
      <c r="AF3" s="8" t="s">
        <v>49</v>
      </c>
      <c r="AG3" s="8" t="s">
        <v>29</v>
      </c>
      <c r="AH3" s="8" t="s">
        <v>50</v>
      </c>
    </row>
    <row r="4" spans="1:34">
      <c r="A4" t="s">
        <v>51</v>
      </c>
      <c r="B4">
        <v>0</v>
      </c>
      <c r="C4">
        <v>0</v>
      </c>
      <c r="D4">
        <v>0</v>
      </c>
      <c r="E4">
        <v>0</v>
      </c>
      <c r="F4">
        <v>0</v>
      </c>
      <c r="G4">
        <v>23</v>
      </c>
      <c r="H4">
        <v>32</v>
      </c>
      <c r="I4">
        <v>83</v>
      </c>
      <c r="J4">
        <v>261</v>
      </c>
      <c r="K4">
        <v>356</v>
      </c>
      <c r="L4">
        <v>755</v>
      </c>
      <c r="M4" s="7">
        <f>VLOOKUP(A4,'[1]Census Population Pivot table'!A:B,2,FALSE)</f>
        <v>313461.973</v>
      </c>
      <c r="N4" s="7">
        <f>VLOOKUP(A4,'[1]Census Population Pivot table'!A:C,3,FALSE)</f>
        <v>630249.62199999997</v>
      </c>
      <c r="O4" s="7">
        <f>VLOOKUP(A4,'[1]Census Population Pivot table'!A:D,4,FALSE)</f>
        <v>666388.58499999985</v>
      </c>
      <c r="P4" s="7">
        <f>VLOOKUP(A4,'[1]Census Population Pivot table'!A:E,5,FALSE)</f>
        <v>612761.47900000005</v>
      </c>
      <c r="Q4" s="7">
        <f>VLOOKUP(A4,'[1]Census Population Pivot table'!A:F,6,FALSE)</f>
        <v>642363.69299999985</v>
      </c>
      <c r="R4" s="7">
        <f>VLOOKUP(A4,'[1]Census Population Pivot table'!A:G,7,FALSE)</f>
        <v>677823.44000000029</v>
      </c>
      <c r="S4" s="7">
        <f>VLOOKUP(A4,'[1]Census Population Pivot table'!A:H,8,FALSE)</f>
        <v>534879.98899999983</v>
      </c>
      <c r="T4" s="7">
        <f>VLOOKUP(A4,'[1]Census Population Pivot table'!A:I,9,FALSE)</f>
        <v>341648.00099999999</v>
      </c>
      <c r="U4" s="7">
        <f>VLOOKUP(A4,'[1]Census Population Pivot table'!A:J,10,FALSE)</f>
        <v>217111.679</v>
      </c>
      <c r="V4" s="7">
        <f>VLOOKUP(A4,'[1]Census Population Pivot table'!A:K,11,FALSE)</f>
        <v>77806.246000000014</v>
      </c>
      <c r="W4" s="7">
        <f>VLOOKUP(A4,'[1]Census Population Pivot table'!A:L,12,FALSE)</f>
        <v>4713550</v>
      </c>
      <c r="X4" s="10">
        <f t="shared" ref="X4:AH19" si="0">B4/M4</f>
        <v>0</v>
      </c>
      <c r="Y4" s="10">
        <f t="shared" si="0"/>
        <v>0</v>
      </c>
      <c r="Z4" s="10">
        <f t="shared" si="0"/>
        <v>0</v>
      </c>
      <c r="AA4" s="10">
        <f t="shared" si="0"/>
        <v>0</v>
      </c>
      <c r="AB4" s="10">
        <f t="shared" si="0"/>
        <v>0</v>
      </c>
      <c r="AC4" s="10">
        <f t="shared" si="0"/>
        <v>3.3932140204534668E-5</v>
      </c>
      <c r="AD4" s="10">
        <f t="shared" si="0"/>
        <v>5.9826504371245059E-5</v>
      </c>
      <c r="AE4" s="10">
        <f t="shared" si="0"/>
        <v>2.4294010138229961E-4</v>
      </c>
      <c r="AF4" s="10">
        <f t="shared" si="0"/>
        <v>1.2021462926460073E-3</v>
      </c>
      <c r="AG4" s="10">
        <f t="shared" si="0"/>
        <v>4.575468144292682E-3</v>
      </c>
      <c r="AH4" s="10">
        <f t="shared" si="0"/>
        <v>1.6017651239511621E-4</v>
      </c>
    </row>
    <row r="5" spans="1:34">
      <c r="A5" t="s">
        <v>52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45</v>
      </c>
      <c r="I5">
        <v>143</v>
      </c>
      <c r="J5">
        <v>263</v>
      </c>
      <c r="K5">
        <v>348</v>
      </c>
      <c r="L5">
        <v>809</v>
      </c>
      <c r="M5" s="7">
        <f>VLOOKUP(A5,'[1]Census Population Pivot table'!A:B,2,FALSE)</f>
        <v>312439.16499999992</v>
      </c>
      <c r="N5" s="7">
        <f>VLOOKUP(A5,'[1]Census Population Pivot table'!A:C,3,FALSE)</f>
        <v>648489.67900000024</v>
      </c>
      <c r="O5" s="7">
        <f>VLOOKUP(A5,'[1]Census Population Pivot table'!A:D,4,FALSE)</f>
        <v>693474.40099999995</v>
      </c>
      <c r="P5" s="7">
        <f>VLOOKUP(A5,'[1]Census Population Pivot table'!A:E,5,FALSE)</f>
        <v>617886.18599999987</v>
      </c>
      <c r="Q5" s="7">
        <f>VLOOKUP(A5,'[1]Census Population Pivot table'!A:F,6,FALSE)</f>
        <v>653877.49400000006</v>
      </c>
      <c r="R5" s="7">
        <f>VLOOKUP(A5,'[1]Census Population Pivot table'!A:G,7,FALSE)</f>
        <v>706558.674</v>
      </c>
      <c r="S5" s="7">
        <f>VLOOKUP(A5,'[1]Census Population Pivot table'!A:H,8,FALSE)</f>
        <v>574930.12699999998</v>
      </c>
      <c r="T5" s="7">
        <f>VLOOKUP(A5,'[1]Census Population Pivot table'!A:I,9,FALSE)</f>
        <v>366249.07199999981</v>
      </c>
      <c r="U5" s="7">
        <f>VLOOKUP(A5,'[1]Census Population Pivot table'!A:J,10,FALSE)</f>
        <v>214827.42199999999</v>
      </c>
      <c r="V5" s="7">
        <f>VLOOKUP(A5,'[1]Census Population Pivot table'!A:K,11,FALSE)</f>
        <v>76841.016999999978</v>
      </c>
      <c r="W5" s="7">
        <f>VLOOKUP(A5,'[1]Census Population Pivot table'!A:L,12,FALSE)</f>
        <v>4862140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0"/>
        <v>0</v>
      </c>
      <c r="AB5" s="10">
        <f t="shared" si="0"/>
        <v>0</v>
      </c>
      <c r="AC5" s="10">
        <f t="shared" si="0"/>
        <v>1.4153106271256391E-5</v>
      </c>
      <c r="AD5" s="10">
        <f t="shared" si="0"/>
        <v>7.8270380845775375E-5</v>
      </c>
      <c r="AE5" s="10">
        <f t="shared" si="0"/>
        <v>3.904446753110137E-4</v>
      </c>
      <c r="AF5" s="10">
        <f t="shared" si="0"/>
        <v>1.2242384959588633E-3</v>
      </c>
      <c r="AG5" s="10">
        <f t="shared" si="0"/>
        <v>4.5288312620849367E-3</v>
      </c>
      <c r="AH5" s="10">
        <f t="shared" si="0"/>
        <v>1.6638764001036579E-4</v>
      </c>
    </row>
    <row r="6" spans="1:34">
      <c r="A6" t="s">
        <v>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20</v>
      </c>
      <c r="I6">
        <v>116</v>
      </c>
      <c r="J6">
        <v>292</v>
      </c>
      <c r="K6">
        <v>348</v>
      </c>
      <c r="L6">
        <v>776</v>
      </c>
      <c r="M6" s="7">
        <f>VLOOKUP(A6,'[1]Census Population Pivot table'!A:B,2,FALSE)</f>
        <v>322372.92200000014</v>
      </c>
      <c r="N6" s="7">
        <f>VLOOKUP(A6,'[1]Census Population Pivot table'!A:C,3,FALSE)</f>
        <v>666087.80400000024</v>
      </c>
      <c r="O6" s="7">
        <f>VLOOKUP(A6,'[1]Census Population Pivot table'!A:D,4,FALSE)</f>
        <v>729370.75500000012</v>
      </c>
      <c r="P6" s="7">
        <f>VLOOKUP(A6,'[1]Census Population Pivot table'!A:E,5,FALSE)</f>
        <v>642169.58400000026</v>
      </c>
      <c r="Q6" s="7">
        <f>VLOOKUP(A6,'[1]Census Population Pivot table'!A:F,6,FALSE)</f>
        <v>666641.69099999988</v>
      </c>
      <c r="R6" s="7">
        <f>VLOOKUP(A6,'[1]Census Population Pivot table'!A:G,7,FALSE)</f>
        <v>738126.62400000007</v>
      </c>
      <c r="S6" s="7">
        <f>VLOOKUP(A6,'[1]Census Population Pivot table'!A:H,8,FALSE)</f>
        <v>617657.35000000009</v>
      </c>
      <c r="T6" s="7">
        <f>VLOOKUP(A6,'[1]Census Population Pivot table'!A:I,9,FALSE)</f>
        <v>390500.00599999994</v>
      </c>
      <c r="U6" s="7">
        <f>VLOOKUP(A6,'[1]Census Population Pivot table'!A:J,10,FALSE)</f>
        <v>226963.753</v>
      </c>
      <c r="V6" s="7">
        <f>VLOOKUP(A6,'[1]Census Population Pivot table'!A:K,11,FALSE)</f>
        <v>81442.062000000005</v>
      </c>
      <c r="W6" s="7">
        <f>VLOOKUP(A6,'[1]Census Population Pivot table'!A:L,12,FALSE)</f>
        <v>5081072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si="0"/>
        <v>0</v>
      </c>
      <c r="AC6" s="10">
        <f t="shared" si="0"/>
        <v>0</v>
      </c>
      <c r="AD6" s="10">
        <f t="shared" si="0"/>
        <v>3.2380412861597122E-5</v>
      </c>
      <c r="AE6" s="10">
        <f t="shared" si="0"/>
        <v>2.970550530542118E-4</v>
      </c>
      <c r="AF6" s="10">
        <f t="shared" si="0"/>
        <v>1.2865490464461962E-3</v>
      </c>
      <c r="AG6" s="10">
        <f t="shared" si="0"/>
        <v>4.2729762908016739E-3</v>
      </c>
      <c r="AH6" s="10">
        <f t="shared" si="0"/>
        <v>1.5272367720827417E-4</v>
      </c>
    </row>
    <row r="7" spans="1:34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25</v>
      </c>
      <c r="I7">
        <v>108</v>
      </c>
      <c r="J7">
        <v>270</v>
      </c>
      <c r="K7">
        <v>358</v>
      </c>
      <c r="L7">
        <v>761</v>
      </c>
      <c r="M7" s="7">
        <f>VLOOKUP(A7,'[1]Census Population Pivot table'!A:B,2,FALSE)</f>
        <v>309366.07</v>
      </c>
      <c r="N7" s="7">
        <f>VLOOKUP(A7,'[1]Census Population Pivot table'!A:C,3,FALSE)</f>
        <v>637460.32200000004</v>
      </c>
      <c r="O7" s="7">
        <f>VLOOKUP(A7,'[1]Census Population Pivot table'!A:D,4,FALSE)</f>
        <v>687206.42799999996</v>
      </c>
      <c r="P7" s="7">
        <f>VLOOKUP(A7,'[1]Census Population Pivot table'!A:E,5,FALSE)</f>
        <v>614914.95900000015</v>
      </c>
      <c r="Q7" s="7">
        <f>VLOOKUP(A7,'[1]Census Population Pivot table'!A:F,6,FALSE)</f>
        <v>629224.65299999993</v>
      </c>
      <c r="R7" s="7">
        <f>VLOOKUP(A7,'[1]Census Population Pivot table'!A:G,7,FALSE)</f>
        <v>702691.35900000029</v>
      </c>
      <c r="S7" s="7">
        <f>VLOOKUP(A7,'[1]Census Population Pivot table'!A:H,8,FALSE)</f>
        <v>604314.23499999987</v>
      </c>
      <c r="T7" s="7">
        <f>VLOOKUP(A7,'[1]Census Population Pivot table'!A:I,9,FALSE)</f>
        <v>384670.60800000007</v>
      </c>
      <c r="U7" s="7">
        <f>VLOOKUP(A7,'[1]Census Population Pivot table'!A:J,10,FALSE)</f>
        <v>216927.48000000007</v>
      </c>
      <c r="V7" s="7">
        <f>VLOOKUP(A7,'[1]Census Population Pivot table'!A:K,11,FALSE)</f>
        <v>79572.686999999991</v>
      </c>
      <c r="W7" s="7">
        <f>VLOOKUP(A7,'[1]Census Population Pivot table'!A:L,12,FALSE)</f>
        <v>4866478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4.1369205873497262E-5</v>
      </c>
      <c r="AE7" s="10">
        <f t="shared" si="0"/>
        <v>2.8075968829934618E-4</v>
      </c>
      <c r="AF7" s="10">
        <f t="shared" si="0"/>
        <v>1.2446555872036125E-3</v>
      </c>
      <c r="AG7" s="10">
        <f t="shared" si="0"/>
        <v>4.4990311813901673E-3</v>
      </c>
      <c r="AH7" s="10">
        <f t="shared" si="0"/>
        <v>1.5637592525847234E-4</v>
      </c>
    </row>
    <row r="8" spans="1:34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10</v>
      </c>
      <c r="H8">
        <v>84</v>
      </c>
      <c r="I8">
        <v>103</v>
      </c>
      <c r="J8">
        <v>283</v>
      </c>
      <c r="K8">
        <v>381</v>
      </c>
      <c r="L8">
        <v>861</v>
      </c>
      <c r="M8" s="7">
        <f>VLOOKUP(A8,'[1]Census Population Pivot table'!A:B,2,FALSE)</f>
        <v>304011.80100000004</v>
      </c>
      <c r="N8" s="7">
        <f>VLOOKUP(A8,'[1]Census Population Pivot table'!A:C,3,FALSE)</f>
        <v>633387.603</v>
      </c>
      <c r="O8" s="7">
        <f>VLOOKUP(A8,'[1]Census Population Pivot table'!A:D,4,FALSE)</f>
        <v>693259.45099999988</v>
      </c>
      <c r="P8" s="7">
        <f>VLOOKUP(A8,'[1]Census Population Pivot table'!A:E,5,FALSE)</f>
        <v>619138.674</v>
      </c>
      <c r="Q8" s="7">
        <f>VLOOKUP(A8,'[1]Census Population Pivot table'!A:F,6,FALSE)</f>
        <v>620929.5199999999</v>
      </c>
      <c r="R8" s="7">
        <f>VLOOKUP(A8,'[1]Census Population Pivot table'!A:G,7,FALSE)</f>
        <v>692805.71200000006</v>
      </c>
      <c r="S8" s="7">
        <f>VLOOKUP(A8,'[1]Census Population Pivot table'!A:H,8,FALSE)</f>
        <v>615748.66899999976</v>
      </c>
      <c r="T8" s="7">
        <f>VLOOKUP(A8,'[1]Census Population Pivot table'!A:I,9,FALSE)</f>
        <v>396294.59200000006</v>
      </c>
      <c r="U8" s="7">
        <f>VLOOKUP(A8,'[1]Census Population Pivot table'!A:J,10,FALSE)</f>
        <v>220396.19699999999</v>
      </c>
      <c r="V8" s="7">
        <f>VLOOKUP(A8,'[1]Census Population Pivot table'!A:K,11,FALSE)</f>
        <v>82020.393999999986</v>
      </c>
      <c r="W8" s="7">
        <f>VLOOKUP(A8,'[1]Census Population Pivot table'!A:L,12,FALSE)</f>
        <v>4876320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0"/>
        <v>0</v>
      </c>
      <c r="AB8" s="10">
        <f t="shared" si="0"/>
        <v>0</v>
      </c>
      <c r="AC8" s="10">
        <f t="shared" si="0"/>
        <v>1.4434061132567566E-5</v>
      </c>
      <c r="AD8" s="10">
        <f t="shared" si="0"/>
        <v>1.3641929610082524E-4</v>
      </c>
      <c r="AE8" s="10">
        <f t="shared" si="0"/>
        <v>2.5990765980475448E-4</v>
      </c>
      <c r="AF8" s="10">
        <f t="shared" si="0"/>
        <v>1.2840511944042302E-3</v>
      </c>
      <c r="AG8" s="10">
        <f t="shared" si="0"/>
        <v>4.6451861716245851E-3</v>
      </c>
      <c r="AH8" s="10">
        <f t="shared" si="0"/>
        <v>1.765675755487745E-4</v>
      </c>
    </row>
    <row r="9" spans="1:34">
      <c r="A9" t="s">
        <v>56</v>
      </c>
      <c r="B9">
        <v>0</v>
      </c>
      <c r="C9">
        <v>0</v>
      </c>
      <c r="D9">
        <v>0</v>
      </c>
      <c r="E9">
        <v>0</v>
      </c>
      <c r="F9">
        <v>15</v>
      </c>
      <c r="G9">
        <v>41</v>
      </c>
      <c r="H9">
        <v>58</v>
      </c>
      <c r="I9">
        <v>167</v>
      </c>
      <c r="J9">
        <v>261</v>
      </c>
      <c r="K9">
        <v>345</v>
      </c>
      <c r="L9">
        <v>887</v>
      </c>
      <c r="M9" s="7">
        <f>VLOOKUP(A9,'[1]Census Population Pivot table'!A:B,2,FALSE)</f>
        <v>287832.99799999996</v>
      </c>
      <c r="N9" s="7">
        <f>VLOOKUP(A9,'[1]Census Population Pivot table'!A:C,3,FALSE)</f>
        <v>600198.505</v>
      </c>
      <c r="O9" s="7">
        <f>VLOOKUP(A9,'[1]Census Population Pivot table'!A:D,4,FALSE)</f>
        <v>649803.18599999999</v>
      </c>
      <c r="P9" s="7">
        <f>VLOOKUP(A9,'[1]Census Population Pivot table'!A:E,5,FALSE)</f>
        <v>596994.65500000026</v>
      </c>
      <c r="Q9" s="7">
        <f>VLOOKUP(A9,'[1]Census Population Pivot table'!A:F,6,FALSE)</f>
        <v>587552.53699999989</v>
      </c>
      <c r="R9" s="7">
        <f>VLOOKUP(A9,'[1]Census Population Pivot table'!A:G,7,FALSE)</f>
        <v>647491.15800000017</v>
      </c>
      <c r="S9" s="7">
        <f>VLOOKUP(A9,'[1]Census Population Pivot table'!A:H,8,FALSE)</f>
        <v>587083.99699999997</v>
      </c>
      <c r="T9" s="7">
        <f>VLOOKUP(A9,'[1]Census Population Pivot table'!A:I,9,FALSE)</f>
        <v>380790.53500000003</v>
      </c>
      <c r="U9" s="7">
        <f>VLOOKUP(A9,'[1]Census Population Pivot table'!A:J,10,FALSE)</f>
        <v>206634.05299999999</v>
      </c>
      <c r="V9" s="7">
        <f>VLOOKUP(A9,'[1]Census Population Pivot table'!A:K,11,FALSE)</f>
        <v>77027.340000000011</v>
      </c>
      <c r="W9" s="7">
        <f>VLOOKUP(A9,'[1]Census Population Pivot table'!A:L,12,FALSE)</f>
        <v>4622427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0"/>
        <v>0</v>
      </c>
      <c r="AB9" s="10">
        <f t="shared" si="0"/>
        <v>2.5529631914430832E-5</v>
      </c>
      <c r="AC9" s="10">
        <f t="shared" si="0"/>
        <v>6.3321328011092299E-5</v>
      </c>
      <c r="AD9" s="10">
        <f t="shared" si="0"/>
        <v>9.8793358865818315E-5</v>
      </c>
      <c r="AE9" s="10">
        <f t="shared" si="0"/>
        <v>4.3856132085846091E-4</v>
      </c>
      <c r="AF9" s="10">
        <f t="shared" si="0"/>
        <v>1.2631025535757168E-3</v>
      </c>
      <c r="AG9" s="10">
        <f t="shared" si="0"/>
        <v>4.4789291698246357E-3</v>
      </c>
      <c r="AH9" s="10">
        <f t="shared" si="0"/>
        <v>1.91890537157212E-4</v>
      </c>
    </row>
    <row r="10" spans="1:34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</v>
      </c>
      <c r="I10">
        <v>186</v>
      </c>
      <c r="J10">
        <v>308</v>
      </c>
      <c r="K10">
        <v>381</v>
      </c>
      <c r="L10">
        <v>977</v>
      </c>
      <c r="M10" s="7">
        <f>VLOOKUP(A10,'[1]Census Population Pivot table'!A:B,2,FALSE)</f>
        <v>289513.79300000001</v>
      </c>
      <c r="N10" s="7">
        <f>VLOOKUP(A10,'[1]Census Population Pivot table'!A:C,3,FALSE)</f>
        <v>610789.65299999993</v>
      </c>
      <c r="O10" s="7">
        <f>VLOOKUP(A10,'[1]Census Population Pivot table'!A:D,4,FALSE)</f>
        <v>652929.81400000001</v>
      </c>
      <c r="P10" s="7">
        <f>VLOOKUP(A10,'[1]Census Population Pivot table'!A:E,5,FALSE)</f>
        <v>610978.2420000002</v>
      </c>
      <c r="Q10" s="7">
        <f>VLOOKUP(A10,'[1]Census Population Pivot table'!A:F,6,FALSE)</f>
        <v>595044.54899999988</v>
      </c>
      <c r="R10" s="7">
        <f>VLOOKUP(A10,'[1]Census Population Pivot table'!A:G,7,FALSE)</f>
        <v>652442.83700000029</v>
      </c>
      <c r="S10" s="7">
        <f>VLOOKUP(A10,'[1]Census Population Pivot table'!A:H,8,FALSE)</f>
        <v>610374.50699999987</v>
      </c>
      <c r="T10" s="7">
        <f>VLOOKUP(A10,'[1]Census Population Pivot table'!A:I,9,FALSE)</f>
        <v>408052.16699999996</v>
      </c>
      <c r="U10" s="7">
        <f>VLOOKUP(A10,'[1]Census Population Pivot table'!A:J,10,FALSE)</f>
        <v>216651.45399999997</v>
      </c>
      <c r="V10" s="7">
        <f>VLOOKUP(A10,'[1]Census Population Pivot table'!A:K,11,FALSE)</f>
        <v>80089.160000000018</v>
      </c>
      <c r="W10" s="7">
        <f>VLOOKUP(A10,'[1]Census Population Pivot table'!A:L,12,FALSE)</f>
        <v>4727058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0"/>
        <v>0</v>
      </c>
      <c r="AB10" s="10">
        <f t="shared" si="0"/>
        <v>0</v>
      </c>
      <c r="AC10" s="10">
        <f t="shared" si="0"/>
        <v>0</v>
      </c>
      <c r="AD10" s="10">
        <f t="shared" si="0"/>
        <v>1.6711051793649045E-4</v>
      </c>
      <c r="AE10" s="10">
        <f t="shared" si="0"/>
        <v>4.5582407114137449E-4</v>
      </c>
      <c r="AF10" s="10">
        <f t="shared" si="0"/>
        <v>1.4216382780426668E-3</v>
      </c>
      <c r="AG10" s="10">
        <f t="shared" si="0"/>
        <v>4.7571981027145233E-3</v>
      </c>
      <c r="AH10" s="10">
        <f t="shared" si="0"/>
        <v>2.0668246507658675E-4</v>
      </c>
    </row>
    <row r="11" spans="1:34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12</v>
      </c>
      <c r="H11">
        <v>106</v>
      </c>
      <c r="I11">
        <v>191</v>
      </c>
      <c r="J11">
        <v>277</v>
      </c>
      <c r="K11">
        <v>289</v>
      </c>
      <c r="L11">
        <v>875</v>
      </c>
      <c r="M11" s="7">
        <f>VLOOKUP(A11,'[1]Census Population Pivot table'!A:B,2,FALSE)</f>
        <v>297332.554</v>
      </c>
      <c r="N11" s="7">
        <f>VLOOKUP(A11,'[1]Census Population Pivot table'!A:C,3,FALSE)</f>
        <v>631756.43700000015</v>
      </c>
      <c r="O11" s="7">
        <f>VLOOKUP(A11,'[1]Census Population Pivot table'!A:D,4,FALSE)</f>
        <v>673997.75900000019</v>
      </c>
      <c r="P11" s="7">
        <f>VLOOKUP(A11,'[1]Census Population Pivot table'!A:E,5,FALSE)</f>
        <v>635795.73699999996</v>
      </c>
      <c r="Q11" s="7">
        <f>VLOOKUP(A11,'[1]Census Population Pivot table'!A:F,6,FALSE)</f>
        <v>619383.34</v>
      </c>
      <c r="R11" s="7">
        <f>VLOOKUP(A11,'[1]Census Population Pivot table'!A:G,7,FALSE)</f>
        <v>670538.92000000027</v>
      </c>
      <c r="S11" s="7">
        <f>VLOOKUP(A11,'[1]Census Population Pivot table'!A:H,8,FALSE)</f>
        <v>644270.06099999987</v>
      </c>
      <c r="T11" s="7">
        <f>VLOOKUP(A11,'[1]Census Population Pivot table'!A:I,9,FALSE)</f>
        <v>447754.11099999998</v>
      </c>
      <c r="U11" s="7">
        <f>VLOOKUP(A11,'[1]Census Population Pivot table'!A:J,10,FALSE)</f>
        <v>232425.34900000007</v>
      </c>
      <c r="V11" s="7">
        <f>VLOOKUP(A11,'[1]Census Population Pivot table'!A:K,11,FALSE)</f>
        <v>85788.299999999974</v>
      </c>
      <c r="W11" s="7">
        <f>VLOOKUP(A11,'[1]Census Population Pivot table'!A:L,12,FALSE)</f>
        <v>4939554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>
        <f t="shared" si="0"/>
        <v>1.7896052924116613E-5</v>
      </c>
      <c r="AD11" s="10">
        <f t="shared" si="0"/>
        <v>1.6452727887971815E-4</v>
      </c>
      <c r="AE11" s="10">
        <f t="shared" si="0"/>
        <v>4.265734145319774E-4</v>
      </c>
      <c r="AF11" s="10">
        <f t="shared" si="0"/>
        <v>1.1917805058345849E-3</v>
      </c>
      <c r="AG11" s="10">
        <f t="shared" si="0"/>
        <v>3.3687577443544175E-3</v>
      </c>
      <c r="AH11" s="10">
        <f t="shared" si="0"/>
        <v>1.7714149900982962E-4</v>
      </c>
    </row>
    <row r="12" spans="1:34">
      <c r="A12" t="s">
        <v>59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94</v>
      </c>
      <c r="I12">
        <v>227</v>
      </c>
      <c r="J12">
        <v>338</v>
      </c>
      <c r="K12">
        <v>375</v>
      </c>
      <c r="L12">
        <v>1044</v>
      </c>
      <c r="M12" s="7">
        <f>VLOOKUP(A12,'[1]Census Population Pivot table'!A:B,2,FALSE)</f>
        <v>285582</v>
      </c>
      <c r="N12" s="7">
        <f>VLOOKUP(A12,'[1]Census Population Pivot table'!A:C,3,FALSE)</f>
        <v>604603</v>
      </c>
      <c r="O12" s="7">
        <f>VLOOKUP(A12,'[1]Census Population Pivot table'!A:D,4,FALSE)</f>
        <v>650293</v>
      </c>
      <c r="P12" s="7">
        <f>VLOOKUP(A12,'[1]Census Population Pivot table'!A:E,5,FALSE)</f>
        <v>614519</v>
      </c>
      <c r="Q12" s="7">
        <f>VLOOKUP(A12,'[1]Census Population Pivot table'!A:F,6,FALSE)</f>
        <v>590164</v>
      </c>
      <c r="R12" s="7">
        <f>VLOOKUP(A12,'[1]Census Population Pivot table'!A:G,7,FALSE)</f>
        <v>637686</v>
      </c>
      <c r="S12" s="7">
        <f>VLOOKUP(A12,'[1]Census Population Pivot table'!A:H,8,FALSE)</f>
        <v>627460</v>
      </c>
      <c r="T12" s="7">
        <f>VLOOKUP(A12,'[1]Census Population Pivot table'!A:I,9,FALSE)</f>
        <v>443258</v>
      </c>
      <c r="U12" s="7">
        <f>VLOOKUP(A12,'[1]Census Population Pivot table'!A:J,10,FALSE)</f>
        <v>225993</v>
      </c>
      <c r="V12" s="7">
        <f>VLOOKUP(A12,'[1]Census Population Pivot table'!A:K,11,FALSE)</f>
        <v>82154</v>
      </c>
      <c r="W12" s="7">
        <f>VLOOKUP(A12,'[1]Census Population Pivot table'!A:L,12,FALSE)</f>
        <v>4761712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0"/>
        <v>0</v>
      </c>
      <c r="AB12" s="10">
        <f t="shared" si="0"/>
        <v>0</v>
      </c>
      <c r="AC12" s="10">
        <f t="shared" si="0"/>
        <v>1.5681699143465592E-5</v>
      </c>
      <c r="AD12" s="10">
        <f t="shared" si="0"/>
        <v>1.4981034647626939E-4</v>
      </c>
      <c r="AE12" s="10">
        <f t="shared" si="0"/>
        <v>5.1211709658934522E-4</v>
      </c>
      <c r="AF12" s="10">
        <f t="shared" si="0"/>
        <v>1.4956215458000913E-3</v>
      </c>
      <c r="AG12" s="10">
        <f t="shared" si="0"/>
        <v>4.5645981936363418E-3</v>
      </c>
      <c r="AH12" s="10">
        <f t="shared" si="0"/>
        <v>2.1924887519446788E-4</v>
      </c>
    </row>
    <row r="13" spans="1:34">
      <c r="A13" t="s">
        <v>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f>VLOOKUP(A13,'[1]Census Population Pivot table'!A:B,2,FALSE)</f>
        <v>55508.074999999997</v>
      </c>
      <c r="N13" s="7">
        <f>VLOOKUP(A13,'[1]Census Population Pivot table'!A:C,3,FALSE)</f>
        <v>105685.9</v>
      </c>
      <c r="O13" s="7">
        <f>VLOOKUP(A13,'[1]Census Population Pivot table'!A:D,4,FALSE)</f>
        <v>121296.25199999999</v>
      </c>
      <c r="P13" s="7">
        <f>VLOOKUP(A13,'[1]Census Population Pivot table'!A:E,5,FALSE)</f>
        <v>102702.401</v>
      </c>
      <c r="Q13" s="7">
        <f>VLOOKUP(A13,'[1]Census Population Pivot table'!A:F,6,FALSE)</f>
        <v>102961.63699999999</v>
      </c>
      <c r="R13" s="7">
        <f>VLOOKUP(A13,'[1]Census Population Pivot table'!A:G,7,FALSE)</f>
        <v>114657.09499999999</v>
      </c>
      <c r="S13" s="7">
        <f>VLOOKUP(A13,'[1]Census Population Pivot table'!A:H,8,FALSE)</f>
        <v>77422.602000000014</v>
      </c>
      <c r="T13" s="7">
        <f>VLOOKUP(A13,'[1]Census Population Pivot table'!A:I,9,FALSE)</f>
        <v>33475.446000000004</v>
      </c>
      <c r="U13" s="7">
        <f>VLOOKUP(A13,'[1]Census Population Pivot table'!A:J,10,FALSE)</f>
        <v>16093.718000000003</v>
      </c>
      <c r="V13" s="7">
        <f>VLOOKUP(A13,'[1]Census Population Pivot table'!A:K,11,FALSE)</f>
        <v>5240.0789999999997</v>
      </c>
      <c r="W13" s="7">
        <f>VLOOKUP(A13,'[1]Census Population Pivot table'!A:L,12,FALSE)</f>
        <v>734628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0"/>
        <v>0</v>
      </c>
      <c r="AB13" s="10">
        <f t="shared" si="0"/>
        <v>0</v>
      </c>
      <c r="AC13" s="10">
        <f t="shared" si="0"/>
        <v>0</v>
      </c>
      <c r="AD13" s="10">
        <f t="shared" si="0"/>
        <v>0</v>
      </c>
      <c r="AE13" s="10">
        <f t="shared" si="0"/>
        <v>0</v>
      </c>
      <c r="AF13" s="10">
        <f t="shared" si="0"/>
        <v>0</v>
      </c>
      <c r="AG13" s="10">
        <f t="shared" si="0"/>
        <v>0</v>
      </c>
      <c r="AH13" s="10">
        <f t="shared" si="0"/>
        <v>0</v>
      </c>
    </row>
    <row r="14" spans="1:34">
      <c r="A14" t="s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f>VLOOKUP(A14,'[1]Census Population Pivot table'!A:B,2,FALSE)</f>
        <v>52137.323999999986</v>
      </c>
      <c r="N14" s="7">
        <f>VLOOKUP(A14,'[1]Census Population Pivot table'!A:C,3,FALSE)</f>
        <v>102332.07699999999</v>
      </c>
      <c r="O14" s="7">
        <f>VLOOKUP(A14,'[1]Census Population Pivot table'!A:D,4,FALSE)</f>
        <v>110410.98299999999</v>
      </c>
      <c r="P14" s="7">
        <f>VLOOKUP(A14,'[1]Census Population Pivot table'!A:E,5,FALSE)</f>
        <v>94661.169000000024</v>
      </c>
      <c r="Q14" s="7">
        <f>VLOOKUP(A14,'[1]Census Population Pivot table'!A:F,6,FALSE)</f>
        <v>97170.112000000008</v>
      </c>
      <c r="R14" s="7">
        <f>VLOOKUP(A14,'[1]Census Population Pivot table'!A:G,7,FALSE)</f>
        <v>111612.61599999999</v>
      </c>
      <c r="S14" s="7">
        <f>VLOOKUP(A14,'[1]Census Population Pivot table'!A:H,8,FALSE)</f>
        <v>80035.559000000023</v>
      </c>
      <c r="T14" s="7">
        <f>VLOOKUP(A14,'[1]Census Population Pivot table'!A:I,9,FALSE)</f>
        <v>33808.065000000002</v>
      </c>
      <c r="U14" s="7">
        <f>VLOOKUP(A14,'[1]Census Population Pivot table'!A:J,10,FALSE)</f>
        <v>15441.694999999994</v>
      </c>
      <c r="V14" s="7">
        <f>VLOOKUP(A14,'[1]Census Population Pivot table'!A:K,11,FALSE)</f>
        <v>5010.1500000000005</v>
      </c>
      <c r="W14" s="7">
        <f>VLOOKUP(A14,'[1]Census Population Pivot table'!A:L,12,FALSE)</f>
        <v>702506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0"/>
        <v>0</v>
      </c>
      <c r="AB14" s="10">
        <f t="shared" si="0"/>
        <v>0</v>
      </c>
      <c r="AC14" s="10">
        <f t="shared" si="0"/>
        <v>0</v>
      </c>
      <c r="AD14" s="10">
        <f t="shared" si="0"/>
        <v>0</v>
      </c>
      <c r="AE14" s="10">
        <f t="shared" si="0"/>
        <v>0</v>
      </c>
      <c r="AF14" s="10">
        <f t="shared" si="0"/>
        <v>0</v>
      </c>
      <c r="AG14" s="10">
        <f t="shared" si="0"/>
        <v>0</v>
      </c>
      <c r="AH14" s="10">
        <f t="shared" si="0"/>
        <v>0</v>
      </c>
    </row>
    <row r="15" spans="1:34">
      <c r="A15" t="s">
        <v>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f>VLOOKUP(A15,'[1]Census Population Pivot table'!A:B,2,FALSE)</f>
        <v>50142.041000000005</v>
      </c>
      <c r="N15" s="7">
        <f>VLOOKUP(A15,'[1]Census Population Pivot table'!A:C,3,FALSE)</f>
        <v>97168.511000000042</v>
      </c>
      <c r="O15" s="7">
        <f>VLOOKUP(A15,'[1]Census Population Pivot table'!A:D,4,FALSE)</f>
        <v>103420.13300000002</v>
      </c>
      <c r="P15" s="7">
        <f>VLOOKUP(A15,'[1]Census Population Pivot table'!A:E,5,FALSE)</f>
        <v>94885.244000000035</v>
      </c>
      <c r="Q15" s="7">
        <f>VLOOKUP(A15,'[1]Census Population Pivot table'!A:F,6,FALSE)</f>
        <v>91425.493999999992</v>
      </c>
      <c r="R15" s="7">
        <f>VLOOKUP(A15,'[1]Census Population Pivot table'!A:G,7,FALSE)</f>
        <v>106786.51599999999</v>
      </c>
      <c r="S15" s="7">
        <f>VLOOKUP(A15,'[1]Census Population Pivot table'!A:H,8,FALSE)</f>
        <v>80478.22199999998</v>
      </c>
      <c r="T15" s="7">
        <f>VLOOKUP(A15,'[1]Census Population Pivot table'!A:I,9,FALSE)</f>
        <v>33438.928000000007</v>
      </c>
      <c r="U15" s="7">
        <f>VLOOKUP(A15,'[1]Census Population Pivot table'!A:J,10,FALSE)</f>
        <v>15400.793</v>
      </c>
      <c r="V15" s="7">
        <f>VLOOKUP(A15,'[1]Census Population Pivot table'!A:K,11,FALSE)</f>
        <v>4467.2799999999988</v>
      </c>
      <c r="W15" s="7">
        <f>VLOOKUP(A15,'[1]Census Population Pivot table'!A:L,12,FALSE)</f>
        <v>677432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  <c r="AF15" s="10">
        <f t="shared" si="0"/>
        <v>0</v>
      </c>
      <c r="AG15" s="10">
        <f t="shared" si="0"/>
        <v>0</v>
      </c>
      <c r="AH15" s="10">
        <f t="shared" si="0"/>
        <v>0</v>
      </c>
    </row>
    <row r="16" spans="1:34">
      <c r="A16" t="s">
        <v>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f>VLOOKUP(A16,'[1]Census Population Pivot table'!A:B,2,FALSE)</f>
        <v>50428.642999999996</v>
      </c>
      <c r="N16" s="7">
        <f>VLOOKUP(A16,'[1]Census Population Pivot table'!A:C,3,FALSE)</f>
        <v>95879.114000000001</v>
      </c>
      <c r="O16" s="7">
        <f>VLOOKUP(A16,'[1]Census Population Pivot table'!A:D,4,FALSE)</f>
        <v>103240.92</v>
      </c>
      <c r="P16" s="7">
        <f>VLOOKUP(A16,'[1]Census Population Pivot table'!A:E,5,FALSE)</f>
        <v>97754.688000000009</v>
      </c>
      <c r="Q16" s="7">
        <f>VLOOKUP(A16,'[1]Census Population Pivot table'!A:F,6,FALSE)</f>
        <v>89171.321000000011</v>
      </c>
      <c r="R16" s="7">
        <f>VLOOKUP(A16,'[1]Census Population Pivot table'!A:G,7,FALSE)</f>
        <v>103836.804</v>
      </c>
      <c r="S16" s="7">
        <f>VLOOKUP(A16,'[1]Census Population Pivot table'!A:H,8,FALSE)</f>
        <v>82276.79399999998</v>
      </c>
      <c r="T16" s="7">
        <f>VLOOKUP(A16,'[1]Census Population Pivot table'!A:I,9,FALSE)</f>
        <v>34090.461000000003</v>
      </c>
      <c r="U16" s="7">
        <f>VLOOKUP(A16,'[1]Census Population Pivot table'!A:J,10,FALSE)</f>
        <v>14680.168</v>
      </c>
      <c r="V16" s="7">
        <f>VLOOKUP(A16,'[1]Census Population Pivot table'!A:K,11,FALSE)</f>
        <v>4485.6340000000009</v>
      </c>
      <c r="W16" s="7">
        <f>VLOOKUP(A16,'[1]Census Population Pivot table'!A:L,12,FALSE)</f>
        <v>675805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0"/>
        <v>0</v>
      </c>
      <c r="AB16" s="10">
        <f t="shared" si="0"/>
        <v>0</v>
      </c>
      <c r="AC16" s="10">
        <f t="shared" si="0"/>
        <v>0</v>
      </c>
      <c r="AD16" s="10">
        <f t="shared" si="0"/>
        <v>0</v>
      </c>
      <c r="AE16" s="10">
        <f t="shared" si="0"/>
        <v>0</v>
      </c>
      <c r="AF16" s="10">
        <f t="shared" si="0"/>
        <v>0</v>
      </c>
      <c r="AG16" s="10">
        <f t="shared" si="0"/>
        <v>0</v>
      </c>
      <c r="AH16" s="10">
        <f t="shared" si="0"/>
        <v>0</v>
      </c>
    </row>
    <row r="17" spans="1:34">
      <c r="A17" t="s">
        <v>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f>VLOOKUP(A17,'[1]Census Population Pivot table'!A:B,2,FALSE)</f>
        <v>53765.155000000006</v>
      </c>
      <c r="N17" s="7">
        <f>VLOOKUP(A17,'[1]Census Population Pivot table'!A:C,3,FALSE)</f>
        <v>102126.67300000001</v>
      </c>
      <c r="O17" s="7">
        <f>VLOOKUP(A17,'[1]Census Population Pivot table'!A:D,4,FALSE)</f>
        <v>109764.30500000001</v>
      </c>
      <c r="P17" s="7">
        <f>VLOOKUP(A17,'[1]Census Population Pivot table'!A:E,5,FALSE)</f>
        <v>106829.90499999997</v>
      </c>
      <c r="Q17" s="7">
        <f>VLOOKUP(A17,'[1]Census Population Pivot table'!A:F,6,FALSE)</f>
        <v>92447.462000000014</v>
      </c>
      <c r="R17" s="7">
        <f>VLOOKUP(A17,'[1]Census Population Pivot table'!A:G,7,FALSE)</f>
        <v>106277.849</v>
      </c>
      <c r="S17" s="7">
        <f>VLOOKUP(A17,'[1]Census Population Pivot table'!A:H,8,FALSE)</f>
        <v>89797.648000000001</v>
      </c>
      <c r="T17" s="7">
        <f>VLOOKUP(A17,'[1]Census Population Pivot table'!A:I,9,FALSE)</f>
        <v>40322.754999999997</v>
      </c>
      <c r="U17" s="7">
        <f>VLOOKUP(A17,'[1]Census Population Pivot table'!A:J,10,FALSE)</f>
        <v>17175.344000000001</v>
      </c>
      <c r="V17" s="7">
        <f>VLOOKUP(A17,'[1]Census Population Pivot table'!A:K,11,FALSE)</f>
        <v>5636.7080000000005</v>
      </c>
      <c r="W17" s="7">
        <f>VLOOKUP(A17,'[1]Census Population Pivot table'!A:L,12,FALSE)</f>
        <v>724271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0">
        <f t="shared" si="0"/>
        <v>0</v>
      </c>
      <c r="AB17" s="10">
        <f t="shared" si="0"/>
        <v>0</v>
      </c>
      <c r="AC17" s="10">
        <f t="shared" si="0"/>
        <v>0</v>
      </c>
      <c r="AD17" s="10">
        <f t="shared" si="0"/>
        <v>0</v>
      </c>
      <c r="AE17" s="10">
        <f t="shared" si="0"/>
        <v>0</v>
      </c>
      <c r="AF17" s="10">
        <f t="shared" si="0"/>
        <v>0</v>
      </c>
      <c r="AG17" s="10">
        <f t="shared" si="0"/>
        <v>0</v>
      </c>
      <c r="AH17" s="10">
        <f t="shared" si="0"/>
        <v>0</v>
      </c>
    </row>
    <row r="18" spans="1:34">
      <c r="A18" t="s">
        <v>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f>VLOOKUP(A18,'[1]Census Population Pivot table'!A:B,2,FALSE)</f>
        <v>47377.864000000009</v>
      </c>
      <c r="N18" s="7">
        <f>VLOOKUP(A18,'[1]Census Population Pivot table'!A:C,3,FALSE)</f>
        <v>89681.29399999998</v>
      </c>
      <c r="O18" s="7">
        <f>VLOOKUP(A18,'[1]Census Population Pivot table'!A:D,4,FALSE)</f>
        <v>98186.82699999999</v>
      </c>
      <c r="P18" s="7">
        <f>VLOOKUP(A18,'[1]Census Population Pivot table'!A:E,5,FALSE)</f>
        <v>99906.180999999997</v>
      </c>
      <c r="Q18" s="7">
        <f>VLOOKUP(A18,'[1]Census Population Pivot table'!A:F,6,FALSE)</f>
        <v>82451.358999999997</v>
      </c>
      <c r="R18" s="7">
        <f>VLOOKUP(A18,'[1]Census Population Pivot table'!A:G,7,FALSE)</f>
        <v>92263.771999999997</v>
      </c>
      <c r="S18" s="7">
        <f>VLOOKUP(A18,'[1]Census Population Pivot table'!A:H,8,FALSE)</f>
        <v>79761.980999999985</v>
      </c>
      <c r="T18" s="7">
        <f>VLOOKUP(A18,'[1]Census Population Pivot table'!A:I,9,FALSE)</f>
        <v>37158.247000000018</v>
      </c>
      <c r="U18" s="7">
        <f>VLOOKUP(A18,'[1]Census Population Pivot table'!A:J,10,FALSE)</f>
        <v>15515.553000000002</v>
      </c>
      <c r="V18" s="7">
        <f>VLOOKUP(A18,'[1]Census Population Pivot table'!A:K,11,FALSE)</f>
        <v>5565.7160000000013</v>
      </c>
      <c r="W18" s="7">
        <f>VLOOKUP(A18,'[1]Census Population Pivot table'!A:L,12,FALSE)</f>
        <v>647536</v>
      </c>
      <c r="X18" s="10">
        <f t="shared" si="0"/>
        <v>0</v>
      </c>
      <c r="Y18" s="10">
        <f t="shared" si="0"/>
        <v>0</v>
      </c>
      <c r="Z18" s="10">
        <f t="shared" si="0"/>
        <v>0</v>
      </c>
      <c r="AA18" s="10">
        <f t="shared" si="0"/>
        <v>0</v>
      </c>
      <c r="AB18" s="10">
        <f t="shared" si="0"/>
        <v>0</v>
      </c>
      <c r="AC18" s="10">
        <f t="shared" si="0"/>
        <v>0</v>
      </c>
      <c r="AD18" s="10">
        <f t="shared" si="0"/>
        <v>0</v>
      </c>
      <c r="AE18" s="10">
        <f t="shared" si="0"/>
        <v>0</v>
      </c>
      <c r="AF18" s="10">
        <f t="shared" si="0"/>
        <v>0</v>
      </c>
      <c r="AG18" s="10">
        <f t="shared" si="0"/>
        <v>0</v>
      </c>
      <c r="AH18" s="10">
        <f t="shared" si="0"/>
        <v>0</v>
      </c>
    </row>
    <row r="19" spans="1:34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f>VLOOKUP(A19,'[1]Census Population Pivot table'!A:B,2,FALSE)</f>
        <v>51611.420999999995</v>
      </c>
      <c r="N19" s="7">
        <f>VLOOKUP(A19,'[1]Census Population Pivot table'!A:C,3,FALSE)</f>
        <v>96804.754000000001</v>
      </c>
      <c r="O19" s="7">
        <f>VLOOKUP(A19,'[1]Census Population Pivot table'!A:D,4,FALSE)</f>
        <v>106176.12800000003</v>
      </c>
      <c r="P19" s="7">
        <f>VLOOKUP(A19,'[1]Census Population Pivot table'!A:E,5,FALSE)</f>
        <v>108430.307</v>
      </c>
      <c r="Q19" s="7">
        <f>VLOOKUP(A19,'[1]Census Population Pivot table'!A:F,6,FALSE)</f>
        <v>87362.376000000004</v>
      </c>
      <c r="R19" s="7">
        <f>VLOOKUP(A19,'[1]Census Population Pivot table'!A:G,7,FALSE)</f>
        <v>96761.912000000011</v>
      </c>
      <c r="S19" s="7">
        <f>VLOOKUP(A19,'[1]Census Population Pivot table'!A:H,8,FALSE)</f>
        <v>89332.432999999975</v>
      </c>
      <c r="T19" s="7">
        <f>VLOOKUP(A19,'[1]Census Population Pivot table'!A:I,9,FALSE)</f>
        <v>44175.777999999991</v>
      </c>
      <c r="U19" s="7">
        <f>VLOOKUP(A19,'[1]Census Population Pivot table'!A:J,10,FALSE)</f>
        <v>18066.054</v>
      </c>
      <c r="V19" s="7">
        <f>VLOOKUP(A19,'[1]Census Population Pivot table'!A:K,11,FALSE)</f>
        <v>6495.7960000000012</v>
      </c>
      <c r="W19" s="7">
        <f>VLOOKUP(A19,'[1]Census Population Pivot table'!A:L,12,FALSE)</f>
        <v>705215</v>
      </c>
      <c r="X19" s="10">
        <f t="shared" si="0"/>
        <v>0</v>
      </c>
      <c r="Y19" s="10">
        <f t="shared" si="0"/>
        <v>0</v>
      </c>
      <c r="Z19" s="10">
        <f t="shared" si="0"/>
        <v>0</v>
      </c>
      <c r="AA19" s="10">
        <f t="shared" si="0"/>
        <v>0</v>
      </c>
      <c r="AB19" s="10">
        <f t="shared" si="0"/>
        <v>0</v>
      </c>
      <c r="AC19" s="10">
        <f t="shared" si="0"/>
        <v>0</v>
      </c>
      <c r="AD19" s="10">
        <f t="shared" si="0"/>
        <v>0</v>
      </c>
      <c r="AE19" s="10">
        <f t="shared" si="0"/>
        <v>0</v>
      </c>
      <c r="AF19" s="10">
        <f t="shared" si="0"/>
        <v>0</v>
      </c>
      <c r="AG19" s="10">
        <f t="shared" si="0"/>
        <v>0</v>
      </c>
      <c r="AH19" s="10">
        <f t="shared" si="0"/>
        <v>0</v>
      </c>
    </row>
    <row r="20" spans="1:34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f>VLOOKUP(A20,'[1]Census Population Pivot table'!A:B,2,FALSE)</f>
        <v>52186.161999999989</v>
      </c>
      <c r="N20" s="7">
        <f>VLOOKUP(A20,'[1]Census Population Pivot table'!A:C,3,FALSE)</f>
        <v>99494.960999999981</v>
      </c>
      <c r="O20" s="7">
        <f>VLOOKUP(A20,'[1]Census Population Pivot table'!A:D,4,FALSE)</f>
        <v>105915.63900000001</v>
      </c>
      <c r="P20" s="7">
        <f>VLOOKUP(A20,'[1]Census Population Pivot table'!A:E,5,FALSE)</f>
        <v>111527.47700000001</v>
      </c>
      <c r="Q20" s="7">
        <f>VLOOKUP(A20,'[1]Census Population Pivot table'!A:F,6,FALSE)</f>
        <v>90152.862000000023</v>
      </c>
      <c r="R20" s="7">
        <f>VLOOKUP(A20,'[1]Census Population Pivot table'!A:G,7,FALSE)</f>
        <v>97774.750999999989</v>
      </c>
      <c r="S20" s="7">
        <f>VLOOKUP(A20,'[1]Census Population Pivot table'!A:H,8,FALSE)</f>
        <v>94824.969999999987</v>
      </c>
      <c r="T20" s="7">
        <f>VLOOKUP(A20,'[1]Census Population Pivot table'!A:I,9,FALSE)</f>
        <v>49566.242000000006</v>
      </c>
      <c r="U20" s="7">
        <f>VLOOKUP(A20,'[1]Census Population Pivot table'!A:J,10,FALSE)</f>
        <v>19227.582000000002</v>
      </c>
      <c r="V20" s="7">
        <f>VLOOKUP(A20,'[1]Census Population Pivot table'!A:K,11,FALSE)</f>
        <v>7466.1139999999987</v>
      </c>
      <c r="W20" s="7">
        <f>VLOOKUP(A20,'[1]Census Population Pivot table'!A:L,12,FALSE)</f>
        <v>728682</v>
      </c>
      <c r="X20" s="10">
        <f t="shared" ref="X20:AH43" si="1">B20/M20</f>
        <v>0</v>
      </c>
      <c r="Y20" s="10">
        <f t="shared" si="1"/>
        <v>0</v>
      </c>
      <c r="Z20" s="10">
        <f t="shared" si="1"/>
        <v>0</v>
      </c>
      <c r="AA20" s="10">
        <f t="shared" si="1"/>
        <v>0</v>
      </c>
      <c r="AB20" s="10">
        <f t="shared" si="1"/>
        <v>0</v>
      </c>
      <c r="AC20" s="10">
        <f t="shared" si="1"/>
        <v>0</v>
      </c>
      <c r="AD20" s="10">
        <f t="shared" si="1"/>
        <v>0</v>
      </c>
      <c r="AE20" s="10">
        <f t="shared" si="1"/>
        <v>0</v>
      </c>
      <c r="AF20" s="10">
        <f t="shared" si="1"/>
        <v>0</v>
      </c>
      <c r="AG20" s="10">
        <f t="shared" si="1"/>
        <v>0</v>
      </c>
      <c r="AH20" s="10">
        <f t="shared" si="1"/>
        <v>0</v>
      </c>
    </row>
    <row r="21" spans="1:34">
      <c r="A2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f>VLOOKUP(A21,'[1]Census Population Pivot table'!A:B,2,FALSE)</f>
        <v>53061</v>
      </c>
      <c r="N21" s="7">
        <f>VLOOKUP(A21,'[1]Census Population Pivot table'!A:C,3,FALSE)</f>
        <v>99859</v>
      </c>
      <c r="O21" s="7">
        <f>VLOOKUP(A21,'[1]Census Population Pivot table'!A:D,4,FALSE)</f>
        <v>105060</v>
      </c>
      <c r="P21" s="7">
        <f>VLOOKUP(A21,'[1]Census Population Pivot table'!A:E,5,FALSE)</f>
        <v>114406</v>
      </c>
      <c r="Q21" s="7">
        <f>VLOOKUP(A21,'[1]Census Population Pivot table'!A:F,6,FALSE)</f>
        <v>90822</v>
      </c>
      <c r="R21" s="7">
        <f>VLOOKUP(A21,'[1]Census Population Pivot table'!A:G,7,FALSE)</f>
        <v>94719</v>
      </c>
      <c r="S21" s="7">
        <f>VLOOKUP(A21,'[1]Census Population Pivot table'!A:H,8,FALSE)</f>
        <v>93754</v>
      </c>
      <c r="T21" s="7">
        <f>VLOOKUP(A21,'[1]Census Population Pivot table'!A:I,9,FALSE)</f>
        <v>52637</v>
      </c>
      <c r="U21" s="7">
        <f>VLOOKUP(A21,'[1]Census Population Pivot table'!A:J,10,FALSE)</f>
        <v>20247</v>
      </c>
      <c r="V21" s="7">
        <f>VLOOKUP(A21,'[1]Census Population Pivot table'!A:K,11,FALSE)</f>
        <v>7051</v>
      </c>
      <c r="W21" s="7">
        <f>VLOOKUP(A21,'[1]Census Population Pivot table'!A:L,12,FALSE)</f>
        <v>731616</v>
      </c>
      <c r="X21" s="10">
        <f t="shared" si="1"/>
        <v>0</v>
      </c>
      <c r="Y21" s="10">
        <f t="shared" si="1"/>
        <v>0</v>
      </c>
      <c r="Z21" s="10">
        <f t="shared" si="1"/>
        <v>0</v>
      </c>
      <c r="AA21" s="10">
        <f t="shared" si="1"/>
        <v>0</v>
      </c>
      <c r="AB21" s="10">
        <f t="shared" si="1"/>
        <v>0</v>
      </c>
      <c r="AC21" s="10">
        <f t="shared" si="1"/>
        <v>0</v>
      </c>
      <c r="AD21" s="10">
        <f t="shared" si="1"/>
        <v>0</v>
      </c>
      <c r="AE21" s="10">
        <f t="shared" si="1"/>
        <v>0</v>
      </c>
      <c r="AF21" s="10">
        <f t="shared" si="1"/>
        <v>0</v>
      </c>
      <c r="AG21" s="10">
        <f t="shared" si="1"/>
        <v>0</v>
      </c>
      <c r="AH21" s="10">
        <f t="shared" si="1"/>
        <v>0</v>
      </c>
    </row>
    <row r="22" spans="1:34">
      <c r="A22" t="s">
        <v>69</v>
      </c>
      <c r="B22">
        <v>0</v>
      </c>
      <c r="C22">
        <v>0</v>
      </c>
      <c r="D22">
        <v>0</v>
      </c>
      <c r="E22">
        <v>0</v>
      </c>
      <c r="F22">
        <v>10</v>
      </c>
      <c r="G22">
        <v>32</v>
      </c>
      <c r="H22">
        <v>27</v>
      </c>
      <c r="I22">
        <v>151</v>
      </c>
      <c r="J22">
        <v>278</v>
      </c>
      <c r="K22">
        <v>350</v>
      </c>
      <c r="L22">
        <v>848</v>
      </c>
      <c r="M22" s="7">
        <f>VLOOKUP(A22,'[1]Census Population Pivot table'!A:B,2,FALSE)</f>
        <v>500512.114</v>
      </c>
      <c r="N22" s="7">
        <f>VLOOKUP(A22,'[1]Census Population Pivot table'!A:C,3,FALSE)</f>
        <v>900235.31799999997</v>
      </c>
      <c r="O22" s="7">
        <f>VLOOKUP(A22,'[1]Census Population Pivot table'!A:D,4,FALSE)</f>
        <v>858304.76299999992</v>
      </c>
      <c r="P22" s="7">
        <f>VLOOKUP(A22,'[1]Census Population Pivot table'!A:E,5,FALSE)</f>
        <v>919459.3870000001</v>
      </c>
      <c r="Q22" s="7">
        <f>VLOOKUP(A22,'[1]Census Population Pivot table'!A:F,6,FALSE)</f>
        <v>858826.80199999979</v>
      </c>
      <c r="R22" s="7">
        <f>VLOOKUP(A22,'[1]Census Population Pivot table'!A:G,7,FALSE)</f>
        <v>819785.54599999997</v>
      </c>
      <c r="S22" s="7">
        <f>VLOOKUP(A22,'[1]Census Population Pivot table'!A:H,8,FALSE)</f>
        <v>651778.59500000009</v>
      </c>
      <c r="T22" s="7">
        <f>VLOOKUP(A22,'[1]Census Population Pivot table'!A:I,9,FALSE)</f>
        <v>422658.01999999996</v>
      </c>
      <c r="U22" s="7">
        <f>VLOOKUP(A22,'[1]Census Population Pivot table'!A:J,10,FALSE)</f>
        <v>294833.44300000003</v>
      </c>
      <c r="V22" s="7">
        <f>VLOOKUP(A22,'[1]Census Population Pivot table'!A:K,11,FALSE)</f>
        <v>96568.51999999999</v>
      </c>
      <c r="W22" s="7">
        <f>VLOOKUP(A22,'[1]Census Population Pivot table'!A:L,12,FALSE)</f>
        <v>6324865</v>
      </c>
      <c r="X22" s="10">
        <f t="shared" si="1"/>
        <v>0</v>
      </c>
      <c r="Y22" s="10">
        <f t="shared" si="1"/>
        <v>0</v>
      </c>
      <c r="Z22" s="10">
        <f t="shared" si="1"/>
        <v>0</v>
      </c>
      <c r="AA22" s="10">
        <f t="shared" si="1"/>
        <v>0</v>
      </c>
      <c r="AB22" s="10">
        <f t="shared" si="1"/>
        <v>1.1643791247213548E-5</v>
      </c>
      <c r="AC22" s="10">
        <f t="shared" si="1"/>
        <v>3.9034598933999746E-5</v>
      </c>
      <c r="AD22" s="10">
        <f t="shared" si="1"/>
        <v>4.1425110009941332E-5</v>
      </c>
      <c r="AE22" s="10">
        <f t="shared" si="1"/>
        <v>3.5726282917806698E-4</v>
      </c>
      <c r="AF22" s="10">
        <f t="shared" si="1"/>
        <v>9.4290524565763037E-4</v>
      </c>
      <c r="AG22" s="10">
        <f t="shared" si="1"/>
        <v>3.6243695150345065E-3</v>
      </c>
      <c r="AH22" s="10">
        <f t="shared" si="1"/>
        <v>1.3407400790372602E-4</v>
      </c>
    </row>
    <row r="23" spans="1:34">
      <c r="A23" t="s">
        <v>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26</v>
      </c>
      <c r="I23">
        <v>57</v>
      </c>
      <c r="J23">
        <v>208</v>
      </c>
      <c r="K23">
        <v>295</v>
      </c>
      <c r="L23">
        <v>586</v>
      </c>
      <c r="M23" s="7">
        <f>VLOOKUP(A23,'[1]Census Population Pivot table'!A:B,2,FALSE)</f>
        <v>464715.06700000004</v>
      </c>
      <c r="N23" s="7">
        <f>VLOOKUP(A23,'[1]Census Population Pivot table'!A:C,3,FALSE)</f>
        <v>884670.92000000016</v>
      </c>
      <c r="O23" s="7">
        <f>VLOOKUP(A23,'[1]Census Population Pivot table'!A:D,4,FALSE)</f>
        <v>889390.049</v>
      </c>
      <c r="P23" s="7">
        <f>VLOOKUP(A23,'[1]Census Population Pivot table'!A:E,5,FALSE)</f>
        <v>856180.73</v>
      </c>
      <c r="Q23" s="7">
        <f>VLOOKUP(A23,'[1]Census Population Pivot table'!A:F,6,FALSE)</f>
        <v>833850.97700000007</v>
      </c>
      <c r="R23" s="7">
        <f>VLOOKUP(A23,'[1]Census Population Pivot table'!A:G,7,FALSE)</f>
        <v>823424.88500000001</v>
      </c>
      <c r="S23" s="7">
        <f>VLOOKUP(A23,'[1]Census Population Pivot table'!A:H,8,FALSE)</f>
        <v>688896.07900000003</v>
      </c>
      <c r="T23" s="7">
        <f>VLOOKUP(A23,'[1]Census Population Pivot table'!A:I,9,FALSE)</f>
        <v>463952.11099999998</v>
      </c>
      <c r="U23" s="7">
        <f>VLOOKUP(A23,'[1]Census Population Pivot table'!A:J,10,FALSE)</f>
        <v>279255.54599999997</v>
      </c>
      <c r="V23" s="7">
        <f>VLOOKUP(A23,'[1]Census Population Pivot table'!A:K,11,FALSE)</f>
        <v>95229.909999999989</v>
      </c>
      <c r="W23" s="7">
        <f>VLOOKUP(A23,'[1]Census Population Pivot table'!A:L,12,FALSE)</f>
        <v>6287420</v>
      </c>
      <c r="X23" s="10">
        <f t="shared" si="1"/>
        <v>0</v>
      </c>
      <c r="Y23" s="10">
        <f t="shared" si="1"/>
        <v>0</v>
      </c>
      <c r="Z23" s="10">
        <f t="shared" si="1"/>
        <v>0</v>
      </c>
      <c r="AA23" s="10">
        <f t="shared" si="1"/>
        <v>0</v>
      </c>
      <c r="AB23" s="10">
        <f t="shared" si="1"/>
        <v>0</v>
      </c>
      <c r="AC23" s="10">
        <f t="shared" si="1"/>
        <v>0</v>
      </c>
      <c r="AD23" s="10">
        <f t="shared" si="1"/>
        <v>3.7741541565661894E-5</v>
      </c>
      <c r="AE23" s="10">
        <f t="shared" si="1"/>
        <v>1.2285750759306278E-4</v>
      </c>
      <c r="AF23" s="10">
        <f t="shared" si="1"/>
        <v>7.448374901746804E-4</v>
      </c>
      <c r="AG23" s="10">
        <f t="shared" si="1"/>
        <v>3.0977662375192838E-3</v>
      </c>
      <c r="AH23" s="10">
        <f t="shared" si="1"/>
        <v>9.3201981098765466E-5</v>
      </c>
    </row>
    <row r="24" spans="1:34">
      <c r="A24" t="s">
        <v>71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65</v>
      </c>
      <c r="J24">
        <v>188</v>
      </c>
      <c r="K24">
        <v>269</v>
      </c>
      <c r="L24">
        <v>532</v>
      </c>
      <c r="M24" s="7">
        <f>VLOOKUP(A24,'[1]Census Population Pivot table'!A:B,2,FALSE)</f>
        <v>456940.97500000009</v>
      </c>
      <c r="N24" s="7">
        <f>VLOOKUP(A24,'[1]Census Population Pivot table'!A:C,3,FALSE)</f>
        <v>879537.21700000006</v>
      </c>
      <c r="O24" s="7">
        <f>VLOOKUP(A24,'[1]Census Population Pivot table'!A:D,4,FALSE)</f>
        <v>892590.57700000016</v>
      </c>
      <c r="P24" s="7">
        <f>VLOOKUP(A24,'[1]Census Population Pivot table'!A:E,5,FALSE)</f>
        <v>856794.96900000004</v>
      </c>
      <c r="Q24" s="7">
        <f>VLOOKUP(A24,'[1]Census Population Pivot table'!A:F,6,FALSE)</f>
        <v>825214.06900000013</v>
      </c>
      <c r="R24" s="7">
        <f>VLOOKUP(A24,'[1]Census Population Pivot table'!A:G,7,FALSE)</f>
        <v>825702.19700000016</v>
      </c>
      <c r="S24" s="7">
        <f>VLOOKUP(A24,'[1]Census Population Pivot table'!A:H,8,FALSE)</f>
        <v>702905.41899999999</v>
      </c>
      <c r="T24" s="7">
        <f>VLOOKUP(A24,'[1]Census Population Pivot table'!A:I,9,FALSE)</f>
        <v>479824.01000000007</v>
      </c>
      <c r="U24" s="7">
        <f>VLOOKUP(A24,'[1]Census Population Pivot table'!A:J,10,FALSE)</f>
        <v>282415.424</v>
      </c>
      <c r="V24" s="7">
        <f>VLOOKUP(A24,'[1]Census Population Pivot table'!A:K,11,FALSE)</f>
        <v>97631.558000000005</v>
      </c>
      <c r="W24" s="7">
        <f>VLOOKUP(A24,'[1]Census Population Pivot table'!A:L,12,FALSE)</f>
        <v>6304046</v>
      </c>
      <c r="X24" s="10">
        <f t="shared" si="1"/>
        <v>0</v>
      </c>
      <c r="Y24" s="10">
        <f t="shared" si="1"/>
        <v>0</v>
      </c>
      <c r="Z24" s="10">
        <f t="shared" si="1"/>
        <v>0</v>
      </c>
      <c r="AA24" s="10">
        <f t="shared" si="1"/>
        <v>0</v>
      </c>
      <c r="AB24" s="10">
        <f t="shared" si="1"/>
        <v>0</v>
      </c>
      <c r="AC24" s="10">
        <f t="shared" si="1"/>
        <v>1.2110903951004018E-5</v>
      </c>
      <c r="AD24" s="10">
        <f t="shared" si="1"/>
        <v>0</v>
      </c>
      <c r="AE24" s="10">
        <f t="shared" si="1"/>
        <v>1.3546633483389043E-4</v>
      </c>
      <c r="AF24" s="10">
        <f t="shared" si="1"/>
        <v>6.6568602145469227E-4</v>
      </c>
      <c r="AG24" s="10">
        <f t="shared" si="1"/>
        <v>2.755256655844824E-3</v>
      </c>
      <c r="AH24" s="10">
        <f t="shared" si="1"/>
        <v>8.4390247152384357E-5</v>
      </c>
    </row>
    <row r="25" spans="1:34">
      <c r="A25" t="s">
        <v>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11</v>
      </c>
      <c r="I25">
        <v>35</v>
      </c>
      <c r="J25">
        <v>199</v>
      </c>
      <c r="K25">
        <v>273</v>
      </c>
      <c r="L25">
        <v>518</v>
      </c>
      <c r="M25" s="7">
        <f>VLOOKUP(A25,'[1]Census Population Pivot table'!A:B,2,FALSE)</f>
        <v>459596.42200000002</v>
      </c>
      <c r="N25" s="7">
        <f>VLOOKUP(A25,'[1]Census Population Pivot table'!A:C,3,FALSE)</f>
        <v>907245.95200000005</v>
      </c>
      <c r="O25" s="7">
        <f>VLOOKUP(A25,'[1]Census Population Pivot table'!A:D,4,FALSE)</f>
        <v>913166.78900000011</v>
      </c>
      <c r="P25" s="7">
        <f>VLOOKUP(A25,'[1]Census Population Pivot table'!A:E,5,FALSE)</f>
        <v>872688.66800000018</v>
      </c>
      <c r="Q25" s="7">
        <f>VLOOKUP(A25,'[1]Census Population Pivot table'!A:F,6,FALSE)</f>
        <v>833065.05199999991</v>
      </c>
      <c r="R25" s="7">
        <f>VLOOKUP(A25,'[1]Census Population Pivot table'!A:G,7,FALSE)</f>
        <v>840803.46099999989</v>
      </c>
      <c r="S25" s="7">
        <f>VLOOKUP(A25,'[1]Census Population Pivot table'!A:H,8,FALSE)</f>
        <v>732408.44300000009</v>
      </c>
      <c r="T25" s="7">
        <f>VLOOKUP(A25,'[1]Census Population Pivot table'!A:I,9,FALSE)</f>
        <v>504676.92300000001</v>
      </c>
      <c r="U25" s="7">
        <f>VLOOKUP(A25,'[1]Census Population Pivot table'!A:J,10,FALSE)</f>
        <v>285554.89899999998</v>
      </c>
      <c r="V25" s="7">
        <f>VLOOKUP(A25,'[1]Census Population Pivot table'!A:K,11,FALSE)</f>
        <v>104701.458</v>
      </c>
      <c r="W25" s="7">
        <f>VLOOKUP(A25,'[1]Census Population Pivot table'!A:L,12,FALSE)</f>
        <v>6462829</v>
      </c>
      <c r="X25" s="10">
        <f t="shared" si="1"/>
        <v>0</v>
      </c>
      <c r="Y25" s="10">
        <f t="shared" si="1"/>
        <v>0</v>
      </c>
      <c r="Z25" s="10">
        <f t="shared" si="1"/>
        <v>0</v>
      </c>
      <c r="AA25" s="10">
        <f t="shared" si="1"/>
        <v>0</v>
      </c>
      <c r="AB25" s="10">
        <f t="shared" si="1"/>
        <v>0</v>
      </c>
      <c r="AC25" s="10">
        <f t="shared" si="1"/>
        <v>0</v>
      </c>
      <c r="AD25" s="10">
        <f t="shared" si="1"/>
        <v>1.5018942101408842E-5</v>
      </c>
      <c r="AE25" s="10">
        <f t="shared" si="1"/>
        <v>6.9351298632689806E-5</v>
      </c>
      <c r="AF25" s="10">
        <f t="shared" si="1"/>
        <v>6.9688876183490029E-4</v>
      </c>
      <c r="AG25" s="10">
        <f t="shared" si="1"/>
        <v>2.6074135471924375E-3</v>
      </c>
      <c r="AH25" s="10">
        <f t="shared" si="1"/>
        <v>8.0150658480984105E-5</v>
      </c>
    </row>
    <row r="26" spans="1:34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10</v>
      </c>
      <c r="I26">
        <v>48</v>
      </c>
      <c r="J26">
        <v>187</v>
      </c>
      <c r="K26">
        <v>348</v>
      </c>
      <c r="L26">
        <v>593</v>
      </c>
      <c r="M26" s="7">
        <f>VLOOKUP(A26,'[1]Census Population Pivot table'!A:B,2,FALSE)</f>
        <v>450178.63199999998</v>
      </c>
      <c r="N26" s="7">
        <f>VLOOKUP(A26,'[1]Census Population Pivot table'!A:C,3,FALSE)</f>
        <v>910374.43299999996</v>
      </c>
      <c r="O26" s="7">
        <f>VLOOKUP(A26,'[1]Census Population Pivot table'!A:D,4,FALSE)</f>
        <v>921847.85400000005</v>
      </c>
      <c r="P26" s="7">
        <f>VLOOKUP(A26,'[1]Census Population Pivot table'!A:E,5,FALSE)</f>
        <v>870085.35499999998</v>
      </c>
      <c r="Q26" s="7">
        <f>VLOOKUP(A26,'[1]Census Population Pivot table'!A:F,6,FALSE)</f>
        <v>834820.62100000016</v>
      </c>
      <c r="R26" s="7">
        <f>VLOOKUP(A26,'[1]Census Population Pivot table'!A:G,7,FALSE)</f>
        <v>844302.35800000001</v>
      </c>
      <c r="S26" s="7">
        <f>VLOOKUP(A26,'[1]Census Population Pivot table'!A:H,8,FALSE)</f>
        <v>752311.51099999994</v>
      </c>
      <c r="T26" s="7">
        <f>VLOOKUP(A26,'[1]Census Population Pivot table'!A:I,9,FALSE)</f>
        <v>531488.652</v>
      </c>
      <c r="U26" s="7">
        <f>VLOOKUP(A26,'[1]Census Population Pivot table'!A:J,10,FALSE)</f>
        <v>293287.13300000003</v>
      </c>
      <c r="V26" s="7">
        <f>VLOOKUP(A26,'[1]Census Population Pivot table'!A:K,11,FALSE)</f>
        <v>107786.72500000001</v>
      </c>
      <c r="W26" s="7">
        <f>VLOOKUP(A26,'[1]Census Population Pivot table'!A:L,12,FALSE)</f>
        <v>6518081</v>
      </c>
      <c r="X26" s="10">
        <f t="shared" si="1"/>
        <v>0</v>
      </c>
      <c r="Y26" s="10">
        <f t="shared" si="1"/>
        <v>0</v>
      </c>
      <c r="Z26" s="10">
        <f t="shared" si="1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1.3292366066162718E-5</v>
      </c>
      <c r="AE26" s="10">
        <f t="shared" si="1"/>
        <v>9.0312370394692834E-5</v>
      </c>
      <c r="AF26" s="10">
        <f t="shared" si="1"/>
        <v>6.3760042279113543E-4</v>
      </c>
      <c r="AG26" s="10">
        <f t="shared" si="1"/>
        <v>3.2285979558243374E-3</v>
      </c>
      <c r="AH26" s="10">
        <f t="shared" si="1"/>
        <v>9.0977697270101432E-5</v>
      </c>
    </row>
    <row r="27" spans="1:34">
      <c r="A27" t="s">
        <v>74</v>
      </c>
      <c r="B27">
        <v>0</v>
      </c>
      <c r="C27">
        <v>0</v>
      </c>
      <c r="D27">
        <v>0</v>
      </c>
      <c r="E27">
        <v>0</v>
      </c>
      <c r="F27">
        <v>10</v>
      </c>
      <c r="G27">
        <v>15</v>
      </c>
      <c r="H27">
        <v>33</v>
      </c>
      <c r="I27">
        <v>109</v>
      </c>
      <c r="J27">
        <v>174</v>
      </c>
      <c r="K27">
        <v>270</v>
      </c>
      <c r="L27">
        <v>611</v>
      </c>
      <c r="M27" s="7">
        <f>VLOOKUP(A27,'[1]Census Population Pivot table'!A:B,2,FALSE)</f>
        <v>440267.74399999995</v>
      </c>
      <c r="N27" s="7">
        <f>VLOOKUP(A27,'[1]Census Population Pivot table'!A:C,3,FALSE)</f>
        <v>907809.88000000024</v>
      </c>
      <c r="O27" s="7">
        <f>VLOOKUP(A27,'[1]Census Population Pivot table'!A:D,4,FALSE)</f>
        <v>923684.94899999979</v>
      </c>
      <c r="P27" s="7">
        <f>VLOOKUP(A27,'[1]Census Population Pivot table'!A:E,5,FALSE)</f>
        <v>874115.33699999994</v>
      </c>
      <c r="Q27" s="7">
        <f>VLOOKUP(A27,'[1]Census Population Pivot table'!A:F,6,FALSE)</f>
        <v>826593.3459999999</v>
      </c>
      <c r="R27" s="7">
        <f>VLOOKUP(A27,'[1]Census Population Pivot table'!A:G,7,FALSE)</f>
        <v>840883.02999999991</v>
      </c>
      <c r="S27" s="7">
        <f>VLOOKUP(A27,'[1]Census Population Pivot table'!A:H,8,FALSE)</f>
        <v>764093.67700000003</v>
      </c>
      <c r="T27" s="7">
        <f>VLOOKUP(A27,'[1]Census Population Pivot table'!A:I,9,FALSE)</f>
        <v>556746.95499999996</v>
      </c>
      <c r="U27" s="7">
        <f>VLOOKUP(A27,'[1]Census Population Pivot table'!A:J,10,FALSE)</f>
        <v>300493.87800000003</v>
      </c>
      <c r="V27" s="7">
        <f>VLOOKUP(A27,'[1]Census Population Pivot table'!A:K,11,FALSE)</f>
        <v>113770.36700000001</v>
      </c>
      <c r="W27" s="7">
        <f>VLOOKUP(A27,'[1]Census Population Pivot table'!A:L,12,FALSE)</f>
        <v>6552388</v>
      </c>
      <c r="X27" s="10">
        <f t="shared" si="1"/>
        <v>0</v>
      </c>
      <c r="Y27" s="10">
        <f t="shared" si="1"/>
        <v>0</v>
      </c>
      <c r="Z27" s="10">
        <f t="shared" si="1"/>
        <v>0</v>
      </c>
      <c r="AA27" s="10">
        <f t="shared" si="1"/>
        <v>0</v>
      </c>
      <c r="AB27" s="10">
        <f t="shared" si="1"/>
        <v>1.2097847204301111E-5</v>
      </c>
      <c r="AC27" s="10">
        <f t="shared" si="1"/>
        <v>1.7838390673670749E-5</v>
      </c>
      <c r="AD27" s="10">
        <f t="shared" si="1"/>
        <v>4.3188421777765871E-5</v>
      </c>
      <c r="AE27" s="10">
        <f t="shared" si="1"/>
        <v>1.9578014575760008E-4</v>
      </c>
      <c r="AF27" s="10">
        <f t="shared" si="1"/>
        <v>5.7904673851625016E-4</v>
      </c>
      <c r="AG27" s="10">
        <f t="shared" si="1"/>
        <v>2.3732014506026859E-3</v>
      </c>
      <c r="AH27" s="10">
        <f t="shared" si="1"/>
        <v>9.3248446215334009E-5</v>
      </c>
    </row>
    <row r="28" spans="1:34">
      <c r="A28" t="s">
        <v>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12</v>
      </c>
      <c r="I28">
        <v>72</v>
      </c>
      <c r="J28">
        <v>203</v>
      </c>
      <c r="K28">
        <v>321</v>
      </c>
      <c r="L28">
        <v>608</v>
      </c>
      <c r="M28" s="7">
        <f>VLOOKUP(A28,'[1]Census Population Pivot table'!A:B,2,FALSE)</f>
        <v>424856.47899999999</v>
      </c>
      <c r="N28" s="7">
        <f>VLOOKUP(A28,'[1]Census Population Pivot table'!A:C,3,FALSE)</f>
        <v>892843.10600000003</v>
      </c>
      <c r="O28" s="7">
        <f>VLOOKUP(A28,'[1]Census Population Pivot table'!A:D,4,FALSE)</f>
        <v>916341.00699999998</v>
      </c>
      <c r="P28" s="7">
        <f>VLOOKUP(A28,'[1]Census Population Pivot table'!A:E,5,FALSE)</f>
        <v>873997.61799999978</v>
      </c>
      <c r="Q28" s="7">
        <f>VLOOKUP(A28,'[1]Census Population Pivot table'!A:F,6,FALSE)</f>
        <v>823284.95900000003</v>
      </c>
      <c r="R28" s="7">
        <f>VLOOKUP(A28,'[1]Census Population Pivot table'!A:G,7,FALSE)</f>
        <v>824481.64100000006</v>
      </c>
      <c r="S28" s="7">
        <f>VLOOKUP(A28,'[1]Census Population Pivot table'!A:H,8,FALSE)</f>
        <v>767758.80299999996</v>
      </c>
      <c r="T28" s="7">
        <f>VLOOKUP(A28,'[1]Census Population Pivot table'!A:I,9,FALSE)</f>
        <v>581227.27800000005</v>
      </c>
      <c r="U28" s="7">
        <f>VLOOKUP(A28,'[1]Census Population Pivot table'!A:J,10,FALSE)</f>
        <v>309296.212</v>
      </c>
      <c r="V28" s="7">
        <f>VLOOKUP(A28,'[1]Census Population Pivot table'!A:K,11,FALSE)</f>
        <v>119063.27099999999</v>
      </c>
      <c r="W28" s="7">
        <f>VLOOKUP(A28,'[1]Census Population Pivot table'!A:L,12,FALSE)</f>
        <v>6522731</v>
      </c>
      <c r="X28" s="10">
        <f t="shared" si="1"/>
        <v>0</v>
      </c>
      <c r="Y28" s="10">
        <f t="shared" si="1"/>
        <v>0</v>
      </c>
      <c r="Z28" s="10">
        <f t="shared" si="1"/>
        <v>0</v>
      </c>
      <c r="AA28" s="10">
        <f t="shared" si="1"/>
        <v>0</v>
      </c>
      <c r="AB28" s="10">
        <f t="shared" si="1"/>
        <v>0</v>
      </c>
      <c r="AC28" s="10">
        <f t="shared" si="1"/>
        <v>0</v>
      </c>
      <c r="AD28" s="10">
        <f t="shared" si="1"/>
        <v>1.562990870714901E-5</v>
      </c>
      <c r="AE28" s="10">
        <f t="shared" si="1"/>
        <v>1.2387581024715774E-4</v>
      </c>
      <c r="AF28" s="10">
        <f t="shared" si="1"/>
        <v>6.5632876228047699E-4</v>
      </c>
      <c r="AG28" s="10">
        <f t="shared" si="1"/>
        <v>2.6960455336390013E-3</v>
      </c>
      <c r="AH28" s="10">
        <f t="shared" si="1"/>
        <v>9.3212490289726801E-5</v>
      </c>
    </row>
    <row r="29" spans="1:34">
      <c r="A29" t="s">
        <v>76</v>
      </c>
      <c r="B29">
        <v>0</v>
      </c>
      <c r="C29">
        <v>0</v>
      </c>
      <c r="D29">
        <v>0</v>
      </c>
      <c r="E29">
        <v>0</v>
      </c>
      <c r="F29">
        <v>0</v>
      </c>
      <c r="G29">
        <v>23</v>
      </c>
      <c r="H29">
        <v>70</v>
      </c>
      <c r="I29">
        <v>137</v>
      </c>
      <c r="J29">
        <v>213</v>
      </c>
      <c r="K29">
        <v>299</v>
      </c>
      <c r="L29">
        <v>742</v>
      </c>
      <c r="M29" s="7">
        <f>VLOOKUP(A29,'[1]Census Population Pivot table'!A:B,2,FALSE)</f>
        <v>429627.26100000006</v>
      </c>
      <c r="N29" s="7">
        <f>VLOOKUP(A29,'[1]Census Population Pivot table'!A:C,3,FALSE)</f>
        <v>895929.60499999986</v>
      </c>
      <c r="O29" s="7">
        <f>VLOOKUP(A29,'[1]Census Population Pivot table'!A:D,4,FALSE)</f>
        <v>924842.09499999997</v>
      </c>
      <c r="P29" s="7">
        <f>VLOOKUP(A29,'[1]Census Population Pivot table'!A:E,5,FALSE)</f>
        <v>883722.65199999989</v>
      </c>
      <c r="Q29" s="7">
        <f>VLOOKUP(A29,'[1]Census Population Pivot table'!A:F,6,FALSE)</f>
        <v>817900.82799999986</v>
      </c>
      <c r="R29" s="7">
        <f>VLOOKUP(A29,'[1]Census Population Pivot table'!A:G,7,FALSE)</f>
        <v>822771.35700000008</v>
      </c>
      <c r="S29" s="7">
        <f>VLOOKUP(A29,'[1]Census Population Pivot table'!A:H,8,FALSE)</f>
        <v>761320.06499999994</v>
      </c>
      <c r="T29" s="7">
        <f>VLOOKUP(A29,'[1]Census Population Pivot table'!A:I,9,FALSE)</f>
        <v>587133.42099999986</v>
      </c>
      <c r="U29" s="7">
        <f>VLOOKUP(A29,'[1]Census Population Pivot table'!A:J,10,FALSE)</f>
        <v>308298.37099999998</v>
      </c>
      <c r="V29" s="7">
        <f>VLOOKUP(A29,'[1]Census Population Pivot table'!A:K,11,FALSE)</f>
        <v>116430.857</v>
      </c>
      <c r="W29" s="7">
        <f>VLOOKUP(A29,'[1]Census Population Pivot table'!A:L,12,FALSE)</f>
        <v>6545958</v>
      </c>
      <c r="X29" s="10">
        <f t="shared" si="1"/>
        <v>0</v>
      </c>
      <c r="Y29" s="10">
        <f t="shared" si="1"/>
        <v>0</v>
      </c>
      <c r="Z29" s="10">
        <f t="shared" si="1"/>
        <v>0</v>
      </c>
      <c r="AA29" s="10">
        <f t="shared" si="1"/>
        <v>0</v>
      </c>
      <c r="AB29" s="10">
        <f t="shared" si="1"/>
        <v>0</v>
      </c>
      <c r="AC29" s="10">
        <f t="shared" si="1"/>
        <v>2.7954303226917022E-5</v>
      </c>
      <c r="AD29" s="10">
        <f t="shared" si="1"/>
        <v>9.1945560373481031E-5</v>
      </c>
      <c r="AE29" s="10">
        <f t="shared" si="1"/>
        <v>2.3333708336115998E-4</v>
      </c>
      <c r="AF29" s="10">
        <f t="shared" si="1"/>
        <v>6.9088915166535213E-4</v>
      </c>
      <c r="AG29" s="10">
        <f t="shared" si="1"/>
        <v>2.5680477469988902E-3</v>
      </c>
      <c r="AH29" s="10">
        <f t="shared" si="1"/>
        <v>1.1335239242292725E-4</v>
      </c>
    </row>
    <row r="30" spans="1:34">
      <c r="A30" t="s">
        <v>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30</v>
      </c>
      <c r="I30">
        <v>124</v>
      </c>
      <c r="J30">
        <v>203</v>
      </c>
      <c r="K30">
        <v>339</v>
      </c>
      <c r="L30">
        <v>696</v>
      </c>
      <c r="M30" s="7">
        <f>VLOOKUP(A30,'[1]Census Population Pivot table'!A:B,2,FALSE)</f>
        <v>430289</v>
      </c>
      <c r="N30" s="7">
        <f>VLOOKUP(A30,'[1]Census Population Pivot table'!A:C,3,FALSE)</f>
        <v>903976</v>
      </c>
      <c r="O30" s="7">
        <f>VLOOKUP(A30,'[1]Census Population Pivot table'!A:D,4,FALSE)</f>
        <v>936681</v>
      </c>
      <c r="P30" s="7">
        <f>VLOOKUP(A30,'[1]Census Population Pivot table'!A:E,5,FALSE)</f>
        <v>909225</v>
      </c>
      <c r="Q30" s="7">
        <f>VLOOKUP(A30,'[1]Census Population Pivot table'!A:F,6,FALSE)</f>
        <v>834243</v>
      </c>
      <c r="R30" s="7">
        <f>VLOOKUP(A30,'[1]Census Population Pivot table'!A:G,7,FALSE)</f>
        <v>833583</v>
      </c>
      <c r="S30" s="7">
        <f>VLOOKUP(A30,'[1]Census Population Pivot table'!A:H,8,FALSE)</f>
        <v>801636</v>
      </c>
      <c r="T30" s="7">
        <f>VLOOKUP(A30,'[1]Census Population Pivot table'!A:I,9,FALSE)</f>
        <v>637694</v>
      </c>
      <c r="U30" s="7">
        <f>VLOOKUP(A30,'[1]Census Population Pivot table'!A:J,10,FALSE)</f>
        <v>331749</v>
      </c>
      <c r="V30" s="7">
        <f>VLOOKUP(A30,'[1]Census Population Pivot table'!A:K,11,FALSE)</f>
        <v>123325</v>
      </c>
      <c r="W30" s="7">
        <f>VLOOKUP(A30,'[1]Census Population Pivot table'!A:L,12,FALSE)</f>
        <v>6742401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3.7423469005882969E-5</v>
      </c>
      <c r="AE30" s="10">
        <f t="shared" si="1"/>
        <v>1.9445062992595193E-4</v>
      </c>
      <c r="AF30" s="10">
        <f t="shared" si="1"/>
        <v>6.1190840062818577E-4</v>
      </c>
      <c r="AG30" s="10">
        <f t="shared" si="1"/>
        <v>2.7488343807013987E-3</v>
      </c>
      <c r="AH30" s="10">
        <f t="shared" si="1"/>
        <v>1.0322732213643182E-4</v>
      </c>
    </row>
    <row r="31" spans="1:34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10</v>
      </c>
      <c r="I31">
        <v>12</v>
      </c>
      <c r="J31">
        <v>198</v>
      </c>
      <c r="K31">
        <v>288</v>
      </c>
      <c r="L31">
        <v>508</v>
      </c>
      <c r="M31" s="7">
        <f>VLOOKUP(A31,'[1]Census Population Pivot table'!A:B,2,FALSE)</f>
        <v>199186.86600000004</v>
      </c>
      <c r="N31" s="7">
        <f>VLOOKUP(A31,'[1]Census Population Pivot table'!A:C,3,FALSE)</f>
        <v>382872.46100000007</v>
      </c>
      <c r="O31" s="7">
        <f>VLOOKUP(A31,'[1]Census Population Pivot table'!A:D,4,FALSE)</f>
        <v>391797.96699999995</v>
      </c>
      <c r="P31" s="7">
        <f>VLOOKUP(A31,'[1]Census Population Pivot table'!A:E,5,FALSE)</f>
        <v>377695.30299999996</v>
      </c>
      <c r="Q31" s="7">
        <f>VLOOKUP(A31,'[1]Census Population Pivot table'!A:F,6,FALSE)</f>
        <v>375805.32100000011</v>
      </c>
      <c r="R31" s="7">
        <f>VLOOKUP(A31,'[1]Census Population Pivot table'!A:G,7,FALSE)</f>
        <v>394377.50799999991</v>
      </c>
      <c r="S31" s="7">
        <f>VLOOKUP(A31,'[1]Census Population Pivot table'!A:H,8,FALSE)</f>
        <v>323356.77000000014</v>
      </c>
      <c r="T31" s="7">
        <f>VLOOKUP(A31,'[1]Census Population Pivot table'!A:I,9,FALSE)</f>
        <v>211225.89</v>
      </c>
      <c r="U31" s="7">
        <f>VLOOKUP(A31,'[1]Census Population Pivot table'!A:J,10,FALSE)</f>
        <v>137599.99900000001</v>
      </c>
      <c r="V31" s="7">
        <f>VLOOKUP(A31,'[1]Census Population Pivot table'!A:K,11,FALSE)</f>
        <v>51390.42099999998</v>
      </c>
      <c r="W31" s="7">
        <f>VLOOKUP(A31,'[1]Census Population Pivot table'!A:L,12,FALSE)</f>
        <v>2843554</v>
      </c>
      <c r="X31" s="10">
        <f t="shared" si="1"/>
        <v>0</v>
      </c>
      <c r="Y31" s="10">
        <f t="shared" si="1"/>
        <v>0</v>
      </c>
      <c r="Z31" s="10">
        <f t="shared" si="1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3.092559342425395E-5</v>
      </c>
      <c r="AE31" s="10">
        <f t="shared" si="1"/>
        <v>5.6811217602160414E-5</v>
      </c>
      <c r="AF31" s="10">
        <f t="shared" si="1"/>
        <v>1.4389534988296039E-3</v>
      </c>
      <c r="AG31" s="10">
        <f t="shared" si="1"/>
        <v>5.6041572416773953E-3</v>
      </c>
      <c r="AH31" s="10">
        <f t="shared" si="1"/>
        <v>1.7864967572270475E-4</v>
      </c>
    </row>
    <row r="32" spans="1:34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26</v>
      </c>
      <c r="J32">
        <v>173</v>
      </c>
      <c r="K32">
        <v>263</v>
      </c>
      <c r="L32">
        <v>462</v>
      </c>
      <c r="M32" s="7">
        <f>VLOOKUP(A32,'[1]Census Population Pivot table'!A:B,2,FALSE)</f>
        <v>204960.21</v>
      </c>
      <c r="N32" s="7">
        <f>VLOOKUP(A32,'[1]Census Population Pivot table'!A:C,3,FALSE)</f>
        <v>409884.86800000007</v>
      </c>
      <c r="O32" s="7">
        <f>VLOOKUP(A32,'[1]Census Population Pivot table'!A:D,4,FALSE)</f>
        <v>423367.80600000016</v>
      </c>
      <c r="P32" s="7">
        <f>VLOOKUP(A32,'[1]Census Population Pivot table'!A:E,5,FALSE)</f>
        <v>386472.19900000008</v>
      </c>
      <c r="Q32" s="7">
        <f>VLOOKUP(A32,'[1]Census Population Pivot table'!A:F,6,FALSE)</f>
        <v>395140.17800000007</v>
      </c>
      <c r="R32" s="7">
        <f>VLOOKUP(A32,'[1]Census Population Pivot table'!A:G,7,FALSE)</f>
        <v>425145.47100000008</v>
      </c>
      <c r="S32" s="7">
        <f>VLOOKUP(A32,'[1]Census Population Pivot table'!A:H,8,FALSE)</f>
        <v>360636.62099999998</v>
      </c>
      <c r="T32" s="7">
        <f>VLOOKUP(A32,'[1]Census Population Pivot table'!A:I,9,FALSE)</f>
        <v>240599.25100000002</v>
      </c>
      <c r="U32" s="7">
        <f>VLOOKUP(A32,'[1]Census Population Pivot table'!A:J,10,FALSE)</f>
        <v>142096.35199999998</v>
      </c>
      <c r="V32" s="7">
        <f>VLOOKUP(A32,'[1]Census Population Pivot table'!A:K,11,FALSE)</f>
        <v>53408.835000000006</v>
      </c>
      <c r="W32" s="7">
        <f>VLOOKUP(A32,'[1]Census Population Pivot table'!A:L,12,FALSE)</f>
        <v>3041661</v>
      </c>
      <c r="X32" s="10">
        <f t="shared" si="1"/>
        <v>0</v>
      </c>
      <c r="Y32" s="10">
        <f t="shared" si="1"/>
        <v>0</v>
      </c>
      <c r="Z32" s="10">
        <f t="shared" si="1"/>
        <v>0</v>
      </c>
      <c r="AA32" s="10">
        <f t="shared" si="1"/>
        <v>0</v>
      </c>
      <c r="AB32" s="10">
        <f t="shared" si="1"/>
        <v>0</v>
      </c>
      <c r="AC32" s="10">
        <f t="shared" si="1"/>
        <v>0</v>
      </c>
      <c r="AD32" s="10">
        <f t="shared" si="1"/>
        <v>0</v>
      </c>
      <c r="AE32" s="10">
        <f t="shared" si="1"/>
        <v>1.0806351180203798E-4</v>
      </c>
      <c r="AF32" s="10">
        <f t="shared" si="1"/>
        <v>1.2174837535589937E-3</v>
      </c>
      <c r="AG32" s="10">
        <f t="shared" si="1"/>
        <v>4.9242789137789646E-3</v>
      </c>
      <c r="AH32" s="10">
        <f t="shared" si="1"/>
        <v>1.5189069393334759E-4</v>
      </c>
    </row>
    <row r="33" spans="1:34">
      <c r="A33" t="s">
        <v>80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11</v>
      </c>
      <c r="I33">
        <v>33</v>
      </c>
      <c r="J33">
        <v>187</v>
      </c>
      <c r="K33">
        <v>343</v>
      </c>
      <c r="L33">
        <v>574</v>
      </c>
      <c r="M33" s="7">
        <f>VLOOKUP(A33,'[1]Census Population Pivot table'!A:B,2,FALSE)</f>
        <v>201013.345</v>
      </c>
      <c r="N33" s="7">
        <f>VLOOKUP(A33,'[1]Census Population Pivot table'!A:C,3,FALSE)</f>
        <v>401595.69700000004</v>
      </c>
      <c r="O33" s="7">
        <f>VLOOKUP(A33,'[1]Census Population Pivot table'!A:D,4,FALSE)</f>
        <v>413008.55900000007</v>
      </c>
      <c r="P33" s="7">
        <f>VLOOKUP(A33,'[1]Census Population Pivot table'!A:E,5,FALSE)</f>
        <v>382848.91099999991</v>
      </c>
      <c r="Q33" s="7">
        <f>VLOOKUP(A33,'[1]Census Population Pivot table'!A:F,6,FALSE)</f>
        <v>381655.40300000011</v>
      </c>
      <c r="R33" s="7">
        <f>VLOOKUP(A33,'[1]Census Population Pivot table'!A:G,7,FALSE)</f>
        <v>412790.38999999996</v>
      </c>
      <c r="S33" s="7">
        <f>VLOOKUP(A33,'[1]Census Population Pivot table'!A:H,8,FALSE)</f>
        <v>353585.6500000002</v>
      </c>
      <c r="T33" s="7">
        <f>VLOOKUP(A33,'[1]Census Population Pivot table'!A:I,9,FALSE)</f>
        <v>234666.11500000002</v>
      </c>
      <c r="U33" s="7">
        <f>VLOOKUP(A33,'[1]Census Population Pivot table'!A:J,10,FALSE)</f>
        <v>137703.33599999998</v>
      </c>
      <c r="V33" s="7">
        <f>VLOOKUP(A33,'[1]Census Population Pivot table'!A:K,11,FALSE)</f>
        <v>51657.542999999998</v>
      </c>
      <c r="W33" s="7">
        <f>VLOOKUP(A33,'[1]Census Population Pivot table'!A:L,12,FALSE)</f>
        <v>2971204</v>
      </c>
      <c r="X33" s="10">
        <f t="shared" si="1"/>
        <v>0</v>
      </c>
      <c r="Y33" s="10">
        <f t="shared" si="1"/>
        <v>0</v>
      </c>
      <c r="Z33" s="10">
        <f t="shared" si="1"/>
        <v>0</v>
      </c>
      <c r="AA33" s="10">
        <f t="shared" si="1"/>
        <v>0</v>
      </c>
      <c r="AB33" s="10">
        <f t="shared" si="1"/>
        <v>0</v>
      </c>
      <c r="AC33" s="10">
        <f t="shared" si="1"/>
        <v>0</v>
      </c>
      <c r="AD33" s="10">
        <f t="shared" si="1"/>
        <v>3.1109859803416781E-5</v>
      </c>
      <c r="AE33" s="10">
        <f t="shared" si="1"/>
        <v>1.4062533058937802E-4</v>
      </c>
      <c r="AF33" s="10">
        <f t="shared" si="1"/>
        <v>1.357991791861891E-3</v>
      </c>
      <c r="AG33" s="10">
        <f t="shared" si="1"/>
        <v>6.639882194939082E-3</v>
      </c>
      <c r="AH33" s="10">
        <f t="shared" si="1"/>
        <v>1.9318767745331523E-4</v>
      </c>
    </row>
    <row r="34" spans="1:34">
      <c r="A34" t="s">
        <v>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</v>
      </c>
      <c r="I34">
        <v>35</v>
      </c>
      <c r="J34">
        <v>148</v>
      </c>
      <c r="K34">
        <v>353</v>
      </c>
      <c r="L34">
        <v>546</v>
      </c>
      <c r="M34" s="7">
        <f>VLOOKUP(A34,'[1]Census Population Pivot table'!A:B,2,FALSE)</f>
        <v>203823.91299999997</v>
      </c>
      <c r="N34" s="7">
        <f>VLOOKUP(A34,'[1]Census Population Pivot table'!A:C,3,FALSE)</f>
        <v>410541.44699999993</v>
      </c>
      <c r="O34" s="7">
        <f>VLOOKUP(A34,'[1]Census Population Pivot table'!A:D,4,FALSE)</f>
        <v>417997.08400000009</v>
      </c>
      <c r="P34" s="7">
        <f>VLOOKUP(A34,'[1]Census Population Pivot table'!A:E,5,FALSE)</f>
        <v>391034.77800000028</v>
      </c>
      <c r="Q34" s="7">
        <f>VLOOKUP(A34,'[1]Census Population Pivot table'!A:F,6,FALSE)</f>
        <v>387441.9529999998</v>
      </c>
      <c r="R34" s="7">
        <f>VLOOKUP(A34,'[1]Census Population Pivot table'!A:G,7,FALSE)</f>
        <v>426075.0630000002</v>
      </c>
      <c r="S34" s="7">
        <f>VLOOKUP(A34,'[1]Census Population Pivot table'!A:H,8,FALSE)</f>
        <v>377370.55900000001</v>
      </c>
      <c r="T34" s="7">
        <f>VLOOKUP(A34,'[1]Census Population Pivot table'!A:I,9,FALSE)</f>
        <v>251004.82699999999</v>
      </c>
      <c r="U34" s="7">
        <f>VLOOKUP(A34,'[1]Census Population Pivot table'!A:J,10,FALSE)</f>
        <v>144373.21399999992</v>
      </c>
      <c r="V34" s="7">
        <f>VLOOKUP(A34,'[1]Census Population Pivot table'!A:K,11,FALSE)</f>
        <v>53390.073999999993</v>
      </c>
      <c r="W34" s="7">
        <f>VLOOKUP(A34,'[1]Census Population Pivot table'!A:L,12,FALSE)</f>
        <v>3063186</v>
      </c>
      <c r="X34" s="10">
        <f t="shared" si="1"/>
        <v>0</v>
      </c>
      <c r="Y34" s="10">
        <f t="shared" si="1"/>
        <v>0</v>
      </c>
      <c r="Z34" s="10">
        <f t="shared" si="1"/>
        <v>0</v>
      </c>
      <c r="AA34" s="10">
        <f t="shared" si="1"/>
        <v>0</v>
      </c>
      <c r="AB34" s="10">
        <f t="shared" si="1"/>
        <v>0</v>
      </c>
      <c r="AC34" s="10">
        <f t="shared" si="1"/>
        <v>0</v>
      </c>
      <c r="AD34" s="10">
        <f t="shared" si="1"/>
        <v>2.6499152521328512E-5</v>
      </c>
      <c r="AE34" s="10">
        <f t="shared" si="1"/>
        <v>1.3943954950316554E-4</v>
      </c>
      <c r="AF34" s="10">
        <f t="shared" si="1"/>
        <v>1.025120906430746E-3</v>
      </c>
      <c r="AG34" s="10">
        <f t="shared" si="1"/>
        <v>6.6117158781237133E-3</v>
      </c>
      <c r="AH34" s="10">
        <f t="shared" si="1"/>
        <v>1.7824578722937489E-4</v>
      </c>
    </row>
    <row r="35" spans="1:34">
      <c r="A35" t="s">
        <v>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105</v>
      </c>
      <c r="J35">
        <v>179</v>
      </c>
      <c r="K35">
        <v>335</v>
      </c>
      <c r="L35">
        <v>619</v>
      </c>
      <c r="M35" s="7">
        <f>VLOOKUP(A35,'[1]Census Population Pivot table'!A:B,2,FALSE)</f>
        <v>201907.75699999995</v>
      </c>
      <c r="N35" s="7">
        <f>VLOOKUP(A35,'[1]Census Population Pivot table'!A:C,3,FALSE)</f>
        <v>409637.83799999993</v>
      </c>
      <c r="O35" s="7">
        <f>VLOOKUP(A35,'[1]Census Population Pivot table'!A:D,4,FALSE)</f>
        <v>417459.21100000007</v>
      </c>
      <c r="P35" s="7">
        <f>VLOOKUP(A35,'[1]Census Population Pivot table'!A:E,5,FALSE)</f>
        <v>394154.52100000012</v>
      </c>
      <c r="Q35" s="7">
        <f>VLOOKUP(A35,'[1]Census Population Pivot table'!A:F,6,FALSE)</f>
        <v>381010.70699999999</v>
      </c>
      <c r="R35" s="7">
        <f>VLOOKUP(A35,'[1]Census Population Pivot table'!A:G,7,FALSE)</f>
        <v>416714.05199999997</v>
      </c>
      <c r="S35" s="7">
        <f>VLOOKUP(A35,'[1]Census Population Pivot table'!A:H,8,FALSE)</f>
        <v>372291.72800000012</v>
      </c>
      <c r="T35" s="7">
        <f>VLOOKUP(A35,'[1]Census Population Pivot table'!A:I,9,FALSE)</f>
        <v>250170.57299999997</v>
      </c>
      <c r="U35" s="7">
        <f>VLOOKUP(A35,'[1]Census Population Pivot table'!A:J,10,FALSE)</f>
        <v>141744.07000000004</v>
      </c>
      <c r="V35" s="7">
        <f>VLOOKUP(A35,'[1]Census Population Pivot table'!A:K,11,FALSE)</f>
        <v>53803.536</v>
      </c>
      <c r="W35" s="7">
        <f>VLOOKUP(A35,'[1]Census Population Pivot table'!A:L,12,FALSE)</f>
        <v>3039533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  <c r="AE35" s="10">
        <f t="shared" si="1"/>
        <v>4.1971363274608643E-4</v>
      </c>
      <c r="AF35" s="10">
        <f t="shared" si="1"/>
        <v>1.2628394260161991E-3</v>
      </c>
      <c r="AG35" s="10">
        <f t="shared" si="1"/>
        <v>6.2263565725494321E-3</v>
      </c>
      <c r="AH35" s="10">
        <f t="shared" si="1"/>
        <v>2.0364970539882277E-4</v>
      </c>
    </row>
    <row r="36" spans="1:34">
      <c r="A36" t="s">
        <v>83</v>
      </c>
      <c r="B36">
        <v>0</v>
      </c>
      <c r="C36">
        <v>0</v>
      </c>
      <c r="D36">
        <v>0</v>
      </c>
      <c r="E36">
        <v>0</v>
      </c>
      <c r="F36">
        <v>0</v>
      </c>
      <c r="G36">
        <v>10</v>
      </c>
      <c r="H36">
        <v>33</v>
      </c>
      <c r="I36">
        <v>55</v>
      </c>
      <c r="J36">
        <v>170</v>
      </c>
      <c r="K36">
        <v>260</v>
      </c>
      <c r="L36">
        <v>528</v>
      </c>
      <c r="M36" s="7">
        <f>VLOOKUP(A36,'[1]Census Population Pivot table'!A:B,2,FALSE)</f>
        <v>196279.19200000007</v>
      </c>
      <c r="N36" s="7">
        <f>VLOOKUP(A36,'[1]Census Population Pivot table'!A:C,3,FALSE)</f>
        <v>402519.16499999998</v>
      </c>
      <c r="O36" s="7">
        <f>VLOOKUP(A36,'[1]Census Population Pivot table'!A:D,4,FALSE)</f>
        <v>406389.87399999989</v>
      </c>
      <c r="P36" s="7">
        <f>VLOOKUP(A36,'[1]Census Population Pivot table'!A:E,5,FALSE)</f>
        <v>383401.9530000001</v>
      </c>
      <c r="Q36" s="7">
        <f>VLOOKUP(A36,'[1]Census Population Pivot table'!A:F,6,FALSE)</f>
        <v>368471.29700000002</v>
      </c>
      <c r="R36" s="7">
        <f>VLOOKUP(A36,'[1]Census Population Pivot table'!A:G,7,FALSE)</f>
        <v>397398.28599999996</v>
      </c>
      <c r="S36" s="7">
        <f>VLOOKUP(A36,'[1]Census Population Pivot table'!A:H,8,FALSE)</f>
        <v>363029.78399999993</v>
      </c>
      <c r="T36" s="7">
        <f>VLOOKUP(A36,'[1]Census Population Pivot table'!A:I,9,FALSE)</f>
        <v>248650.27500000002</v>
      </c>
      <c r="U36" s="7">
        <f>VLOOKUP(A36,'[1]Census Population Pivot table'!A:J,10,FALSE)</f>
        <v>136221.62299999996</v>
      </c>
      <c r="V36" s="7">
        <f>VLOOKUP(A36,'[1]Census Population Pivot table'!A:K,11,FALSE)</f>
        <v>51222.317000000003</v>
      </c>
      <c r="W36" s="7">
        <f>VLOOKUP(A36,'[1]Census Population Pivot table'!A:L,12,FALSE)</f>
        <v>2953381</v>
      </c>
      <c r="X36" s="10">
        <f t="shared" si="1"/>
        <v>0</v>
      </c>
      <c r="Y36" s="10">
        <f t="shared" si="1"/>
        <v>0</v>
      </c>
      <c r="Z36" s="10">
        <f t="shared" si="1"/>
        <v>0</v>
      </c>
      <c r="AA36" s="10">
        <f t="shared" si="1"/>
        <v>0</v>
      </c>
      <c r="AB36" s="10">
        <f t="shared" si="1"/>
        <v>0</v>
      </c>
      <c r="AC36" s="10">
        <f t="shared" si="1"/>
        <v>2.5163671692333372E-5</v>
      </c>
      <c r="AD36" s="10">
        <f t="shared" si="1"/>
        <v>9.0901632467709609E-5</v>
      </c>
      <c r="AE36" s="10">
        <f t="shared" si="1"/>
        <v>2.2119420539550979E-4</v>
      </c>
      <c r="AF36" s="10">
        <f t="shared" si="1"/>
        <v>1.2479663379139159E-3</v>
      </c>
      <c r="AG36" s="10">
        <f t="shared" si="1"/>
        <v>5.0759125168039548E-3</v>
      </c>
      <c r="AH36" s="10">
        <f t="shared" si="1"/>
        <v>1.7877815290340122E-4</v>
      </c>
    </row>
    <row r="37" spans="1:34">
      <c r="A37" t="s">
        <v>84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75</v>
      </c>
      <c r="J37">
        <v>178</v>
      </c>
      <c r="K37">
        <v>268</v>
      </c>
      <c r="L37">
        <v>521</v>
      </c>
      <c r="M37" s="7">
        <f>VLOOKUP(A37,'[1]Census Population Pivot table'!A:B,2,FALSE)</f>
        <v>199687.81900000002</v>
      </c>
      <c r="N37" s="7">
        <f>VLOOKUP(A37,'[1]Census Population Pivot table'!A:C,3,FALSE)</f>
        <v>413785.06599999999</v>
      </c>
      <c r="O37" s="7">
        <f>VLOOKUP(A37,'[1]Census Population Pivot table'!A:D,4,FALSE)</f>
        <v>420881.75799999997</v>
      </c>
      <c r="P37" s="7">
        <f>VLOOKUP(A37,'[1]Census Population Pivot table'!A:E,5,FALSE)</f>
        <v>402621.25099999993</v>
      </c>
      <c r="Q37" s="7">
        <f>VLOOKUP(A37,'[1]Census Population Pivot table'!A:F,6,FALSE)</f>
        <v>382225.924</v>
      </c>
      <c r="R37" s="7">
        <f>VLOOKUP(A37,'[1]Census Population Pivot table'!A:G,7,FALSE)</f>
        <v>409132.60900000005</v>
      </c>
      <c r="S37" s="7">
        <f>VLOOKUP(A37,'[1]Census Population Pivot table'!A:H,8,FALSE)</f>
        <v>389166.625</v>
      </c>
      <c r="T37" s="7">
        <f>VLOOKUP(A37,'[1]Census Population Pivot table'!A:I,9,FALSE)</f>
        <v>276435.07699999993</v>
      </c>
      <c r="U37" s="7">
        <f>VLOOKUP(A37,'[1]Census Population Pivot table'!A:J,10,FALSE)</f>
        <v>148365.69300000003</v>
      </c>
      <c r="V37" s="7">
        <f>VLOOKUP(A37,'[1]Census Population Pivot table'!A:K,11,FALSE)</f>
        <v>57187.350000000013</v>
      </c>
      <c r="W37" s="7">
        <f>VLOOKUP(A37,'[1]Census Population Pivot table'!A:L,12,FALSE)</f>
        <v>3099972</v>
      </c>
      <c r="X37" s="10">
        <f t="shared" si="1"/>
        <v>0</v>
      </c>
      <c r="Y37" s="10">
        <f t="shared" si="1"/>
        <v>0</v>
      </c>
      <c r="Z37" s="10">
        <f t="shared" si="1"/>
        <v>0</v>
      </c>
      <c r="AA37" s="10">
        <f t="shared" si="1"/>
        <v>0</v>
      </c>
      <c r="AB37" s="10">
        <f t="shared" si="1"/>
        <v>0</v>
      </c>
      <c r="AC37" s="10">
        <f t="shared" si="1"/>
        <v>0</v>
      </c>
      <c r="AD37" s="10">
        <f t="shared" si="1"/>
        <v>0</v>
      </c>
      <c r="AE37" s="10">
        <f t="shared" si="1"/>
        <v>2.7131144431428295E-4</v>
      </c>
      <c r="AF37" s="10">
        <f t="shared" si="1"/>
        <v>1.1997382710300822E-3</v>
      </c>
      <c r="AG37" s="10">
        <f t="shared" si="1"/>
        <v>4.6863510898826387E-3</v>
      </c>
      <c r="AH37" s="10">
        <f t="shared" si="1"/>
        <v>1.6806603414482453E-4</v>
      </c>
    </row>
    <row r="38" spans="1:34">
      <c r="A38" t="s">
        <v>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88</v>
      </c>
      <c r="J38">
        <v>164</v>
      </c>
      <c r="K38">
        <v>239</v>
      </c>
      <c r="L38">
        <v>491</v>
      </c>
      <c r="M38" s="7">
        <f>VLOOKUP(A38,'[1]Census Population Pivot table'!A:B,2,FALSE)</f>
        <v>196996.36499999996</v>
      </c>
      <c r="N38" s="7">
        <f>VLOOKUP(A38,'[1]Census Population Pivot table'!A:C,3,FALSE)</f>
        <v>411274.76800000016</v>
      </c>
      <c r="O38" s="7">
        <f>VLOOKUP(A38,'[1]Census Population Pivot table'!A:D,4,FALSE)</f>
        <v>426124.03300000005</v>
      </c>
      <c r="P38" s="7">
        <f>VLOOKUP(A38,'[1]Census Population Pivot table'!A:E,5,FALSE)</f>
        <v>400669.15099999984</v>
      </c>
      <c r="Q38" s="7">
        <f>VLOOKUP(A38,'[1]Census Population Pivot table'!A:F,6,FALSE)</f>
        <v>380202.05699999991</v>
      </c>
      <c r="R38" s="7">
        <f>VLOOKUP(A38,'[1]Census Population Pivot table'!A:G,7,FALSE)</f>
        <v>401270.43999999983</v>
      </c>
      <c r="S38" s="7">
        <f>VLOOKUP(A38,'[1]Census Population Pivot table'!A:H,8,FALSE)</f>
        <v>385220.55199999991</v>
      </c>
      <c r="T38" s="7">
        <f>VLOOKUP(A38,'[1]Census Population Pivot table'!A:I,9,FALSE)</f>
        <v>277137.89199999999</v>
      </c>
      <c r="U38" s="7">
        <f>VLOOKUP(A38,'[1]Census Population Pivot table'!A:J,10,FALSE)</f>
        <v>145816.55200000003</v>
      </c>
      <c r="V38" s="7">
        <f>VLOOKUP(A38,'[1]Census Population Pivot table'!A:K,11,FALSE)</f>
        <v>57302.288999999982</v>
      </c>
      <c r="W38" s="7">
        <f>VLOOKUP(A38,'[1]Census Population Pivot table'!A:L,12,FALSE)</f>
        <v>3082240</v>
      </c>
      <c r="X38" s="10">
        <f t="shared" si="1"/>
        <v>0</v>
      </c>
      <c r="Y38" s="10">
        <f t="shared" si="1"/>
        <v>0</v>
      </c>
      <c r="Z38" s="10">
        <f t="shared" si="1"/>
        <v>0</v>
      </c>
      <c r="AA38" s="10">
        <f t="shared" si="1"/>
        <v>0</v>
      </c>
      <c r="AB38" s="10">
        <f t="shared" si="1"/>
        <v>0</v>
      </c>
      <c r="AC38" s="10">
        <f t="shared" si="1"/>
        <v>0</v>
      </c>
      <c r="AD38" s="10">
        <f t="shared" si="1"/>
        <v>0</v>
      </c>
      <c r="AE38" s="10">
        <f t="shared" si="1"/>
        <v>3.1753146191932497E-4</v>
      </c>
      <c r="AF38" s="10">
        <f t="shared" si="1"/>
        <v>1.1247008501476567E-3</v>
      </c>
      <c r="AG38" s="10">
        <f t="shared" si="1"/>
        <v>4.1708630522595712E-3</v>
      </c>
      <c r="AH38" s="10">
        <f t="shared" si="1"/>
        <v>1.5929973006644519E-4</v>
      </c>
    </row>
    <row r="39" spans="1:34">
      <c r="A39" t="s">
        <v>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</v>
      </c>
      <c r="I39">
        <v>89</v>
      </c>
      <c r="J39">
        <v>220</v>
      </c>
      <c r="K39">
        <v>240</v>
      </c>
      <c r="L39">
        <v>560</v>
      </c>
      <c r="M39" s="7">
        <f>VLOOKUP(A39,'[1]Census Population Pivot table'!A:B,2,FALSE)</f>
        <v>201718</v>
      </c>
      <c r="N39" s="7">
        <f>VLOOKUP(A39,'[1]Census Population Pivot table'!A:C,3,FALSE)</f>
        <v>420355</v>
      </c>
      <c r="O39" s="7">
        <f>VLOOKUP(A39,'[1]Census Population Pivot table'!A:D,4,FALSE)</f>
        <v>430904</v>
      </c>
      <c r="P39" s="7">
        <f>VLOOKUP(A39,'[1]Census Population Pivot table'!A:E,5,FALSE)</f>
        <v>411178</v>
      </c>
      <c r="Q39" s="7">
        <f>VLOOKUP(A39,'[1]Census Population Pivot table'!A:F,6,FALSE)</f>
        <v>389361</v>
      </c>
      <c r="R39" s="7">
        <f>VLOOKUP(A39,'[1]Census Population Pivot table'!A:G,7,FALSE)</f>
        <v>401397</v>
      </c>
      <c r="S39" s="7">
        <f>VLOOKUP(A39,'[1]Census Population Pivot table'!A:H,8,FALSE)</f>
        <v>393915</v>
      </c>
      <c r="T39" s="7">
        <f>VLOOKUP(A39,'[1]Census Population Pivot table'!A:I,9,FALSE)</f>
        <v>289374</v>
      </c>
      <c r="U39" s="7">
        <f>VLOOKUP(A39,'[1]Census Population Pivot table'!A:J,10,FALSE)</f>
        <v>148419</v>
      </c>
      <c r="V39" s="7">
        <f>VLOOKUP(A39,'[1]Census Population Pivot table'!A:K,11,FALSE)</f>
        <v>57541</v>
      </c>
      <c r="W39" s="7">
        <f>VLOOKUP(A39,'[1]Census Population Pivot table'!A:L,12,FALSE)</f>
        <v>3144162</v>
      </c>
      <c r="X39" s="10">
        <f t="shared" si="1"/>
        <v>0</v>
      </c>
      <c r="Y39" s="10">
        <f t="shared" si="1"/>
        <v>0</v>
      </c>
      <c r="Z39" s="10">
        <f t="shared" si="1"/>
        <v>0</v>
      </c>
      <c r="AA39" s="10">
        <f t="shared" si="1"/>
        <v>0</v>
      </c>
      <c r="AB39" s="10">
        <f t="shared" si="1"/>
        <v>0</v>
      </c>
      <c r="AC39" s="10">
        <f t="shared" si="1"/>
        <v>0</v>
      </c>
      <c r="AD39" s="10">
        <f t="shared" si="1"/>
        <v>2.7924806112993921E-5</v>
      </c>
      <c r="AE39" s="10">
        <f t="shared" si="1"/>
        <v>3.0756045809229578E-4</v>
      </c>
      <c r="AF39" s="10">
        <f t="shared" si="1"/>
        <v>1.4822900033014642E-3</v>
      </c>
      <c r="AG39" s="10">
        <f t="shared" si="1"/>
        <v>4.1709389826384662E-3</v>
      </c>
      <c r="AH39" s="10">
        <f t="shared" si="1"/>
        <v>1.7810787103209058E-4</v>
      </c>
    </row>
    <row r="40" spans="1:34">
      <c r="A40" t="s">
        <v>87</v>
      </c>
      <c r="B40">
        <v>0</v>
      </c>
      <c r="C40">
        <v>10</v>
      </c>
      <c r="D40">
        <v>11</v>
      </c>
      <c r="E40">
        <v>93</v>
      </c>
      <c r="F40">
        <v>168</v>
      </c>
      <c r="G40">
        <v>346</v>
      </c>
      <c r="H40">
        <v>436</v>
      </c>
      <c r="I40">
        <v>708</v>
      </c>
      <c r="J40">
        <v>1633</v>
      </c>
      <c r="K40">
        <v>2856</v>
      </c>
      <c r="L40">
        <v>6261</v>
      </c>
      <c r="M40" s="7">
        <f>VLOOKUP(A40,'[1]Census Population Pivot table'!A:B,2,FALSE)</f>
        <v>2706816.1960000009</v>
      </c>
      <c r="N40" s="7">
        <f>VLOOKUP(A40,'[1]Census Population Pivot table'!A:C,3,FALSE)</f>
        <v>5123024.9670000002</v>
      </c>
      <c r="O40" s="7">
        <f>VLOOKUP(A40,'[1]Census Population Pivot table'!A:D,4,FALSE)</f>
        <v>5282080.5820000004</v>
      </c>
      <c r="P40" s="7">
        <f>VLOOKUP(A40,'[1]Census Population Pivot table'!A:E,5,FALSE)</f>
        <v>5291269.3649999993</v>
      </c>
      <c r="Q40" s="7">
        <f>VLOOKUP(A40,'[1]Census Population Pivot table'!A:F,6,FALSE)</f>
        <v>5353470.8099999996</v>
      </c>
      <c r="R40" s="7">
        <f>VLOOKUP(A40,'[1]Census Population Pivot table'!A:G,7,FALSE)</f>
        <v>5067792.0830000006</v>
      </c>
      <c r="S40" s="7">
        <f>VLOOKUP(A40,'[1]Census Population Pivot table'!A:H,8,FALSE)</f>
        <v>3565300.6289999997</v>
      </c>
      <c r="T40" s="7">
        <f>VLOOKUP(A40,'[1]Census Population Pivot table'!A:I,9,FALSE)</f>
        <v>2054746.4149999998</v>
      </c>
      <c r="U40" s="7">
        <f>VLOOKUP(A40,'[1]Census Population Pivot table'!A:J,10,FALSE)</f>
        <v>1376966.0410000004</v>
      </c>
      <c r="V40" s="7">
        <f>VLOOKUP(A40,'[1]Census Population Pivot table'!A:K,11,FALSE)</f>
        <v>543958.95400000003</v>
      </c>
      <c r="W40" s="7">
        <f>VLOOKUP(A40,'[1]Census Population Pivot table'!A:L,12,FALSE)</f>
        <v>36329077</v>
      </c>
      <c r="X40" s="10">
        <f t="shared" si="1"/>
        <v>0</v>
      </c>
      <c r="Y40" s="10">
        <f t="shared" si="1"/>
        <v>1.9519717480229098E-6</v>
      </c>
      <c r="Z40" s="10">
        <f t="shared" si="1"/>
        <v>2.0825127199848537E-6</v>
      </c>
      <c r="AA40" s="10">
        <f t="shared" si="1"/>
        <v>1.7576122775975895E-5</v>
      </c>
      <c r="AB40" s="10">
        <f t="shared" si="1"/>
        <v>3.1381510418658657E-5</v>
      </c>
      <c r="AC40" s="10">
        <f t="shared" si="1"/>
        <v>6.8274308482517109E-5</v>
      </c>
      <c r="AD40" s="10">
        <f t="shared" si="1"/>
        <v>1.2228982780683207E-4</v>
      </c>
      <c r="AE40" s="10">
        <f t="shared" si="1"/>
        <v>3.4456806680935374E-4</v>
      </c>
      <c r="AF40" s="10">
        <f t="shared" si="1"/>
        <v>1.1859406487715984E-3</v>
      </c>
      <c r="AG40" s="10">
        <f t="shared" si="1"/>
        <v>5.2503961539715734E-3</v>
      </c>
      <c r="AH40" s="10">
        <f t="shared" si="1"/>
        <v>1.7234129014618234E-4</v>
      </c>
    </row>
    <row r="41" spans="1:34">
      <c r="A41" t="s">
        <v>88</v>
      </c>
      <c r="B41">
        <v>0</v>
      </c>
      <c r="C41">
        <v>0</v>
      </c>
      <c r="D41">
        <v>0</v>
      </c>
      <c r="E41">
        <v>0</v>
      </c>
      <c r="F41">
        <v>27</v>
      </c>
      <c r="G41">
        <v>125</v>
      </c>
      <c r="H41">
        <v>351</v>
      </c>
      <c r="I41">
        <v>695</v>
      </c>
      <c r="J41">
        <v>1579</v>
      </c>
      <c r="K41">
        <v>2955</v>
      </c>
      <c r="L41">
        <v>5732</v>
      </c>
      <c r="M41" s="7">
        <f>VLOOKUP(A41,'[1]Census Population Pivot table'!A:B,2,FALSE)</f>
        <v>2535634.203999999</v>
      </c>
      <c r="N41" s="7">
        <f>VLOOKUP(A41,'[1]Census Population Pivot table'!A:C,3,FALSE)</f>
        <v>5069381.2720000017</v>
      </c>
      <c r="O41" s="7">
        <f>VLOOKUP(A41,'[1]Census Population Pivot table'!A:D,4,FALSE)</f>
        <v>5478728.7649999997</v>
      </c>
      <c r="P41" s="7">
        <f>VLOOKUP(A41,'[1]Census Population Pivot table'!A:E,5,FALSE)</f>
        <v>5214198.7339999992</v>
      </c>
      <c r="Q41" s="7">
        <f>VLOOKUP(A41,'[1]Census Population Pivot table'!A:F,6,FALSE)</f>
        <v>5246795.1690000007</v>
      </c>
      <c r="R41" s="7">
        <f>VLOOKUP(A41,'[1]Census Population Pivot table'!A:G,7,FALSE)</f>
        <v>5104320.8229999999</v>
      </c>
      <c r="S41" s="7">
        <f>VLOOKUP(A41,'[1]Census Population Pivot table'!A:H,8,FALSE)</f>
        <v>3730652.4450000003</v>
      </c>
      <c r="T41" s="7">
        <f>VLOOKUP(A41,'[1]Census Population Pivot table'!A:I,9,FALSE)</f>
        <v>2113248.1669999994</v>
      </c>
      <c r="U41" s="7">
        <f>VLOOKUP(A41,'[1]Census Population Pivot table'!A:J,10,FALSE)</f>
        <v>1351939.3490000002</v>
      </c>
      <c r="V41" s="7">
        <f>VLOOKUP(A41,'[1]Census Population Pivot table'!A:K,11,FALSE)</f>
        <v>555556.43999999971</v>
      </c>
      <c r="W41" s="7">
        <f>VLOOKUP(A41,'[1]Census Population Pivot table'!A:L,12,FALSE)</f>
        <v>36388689</v>
      </c>
      <c r="X41" s="10">
        <f t="shared" si="1"/>
        <v>0</v>
      </c>
      <c r="Y41" s="10">
        <f t="shared" si="1"/>
        <v>0</v>
      </c>
      <c r="Z41" s="10">
        <f t="shared" si="1"/>
        <v>0</v>
      </c>
      <c r="AA41" s="10">
        <f t="shared" si="1"/>
        <v>0</v>
      </c>
      <c r="AB41" s="10">
        <f t="shared" si="1"/>
        <v>5.1459984867573925E-6</v>
      </c>
      <c r="AC41" s="10">
        <f t="shared" si="1"/>
        <v>2.4489056298489646E-5</v>
      </c>
      <c r="AD41" s="10">
        <f t="shared" si="1"/>
        <v>9.4085419420516389E-5</v>
      </c>
      <c r="AE41" s="10">
        <f t="shared" si="1"/>
        <v>3.2887760692424165E-4</v>
      </c>
      <c r="AF41" s="10">
        <f t="shared" si="1"/>
        <v>1.1679518028437825E-3</v>
      </c>
      <c r="AG41" s="10">
        <f t="shared" si="1"/>
        <v>5.3189915321654839E-3</v>
      </c>
      <c r="AH41" s="10">
        <f t="shared" si="1"/>
        <v>1.5752147597293214E-4</v>
      </c>
    </row>
    <row r="42" spans="1:34">
      <c r="A42" t="s">
        <v>89</v>
      </c>
      <c r="B42">
        <v>0</v>
      </c>
      <c r="C42">
        <v>0</v>
      </c>
      <c r="D42">
        <v>0</v>
      </c>
      <c r="E42">
        <v>13</v>
      </c>
      <c r="F42">
        <v>40</v>
      </c>
      <c r="G42">
        <v>211</v>
      </c>
      <c r="H42">
        <v>444</v>
      </c>
      <c r="I42">
        <v>671</v>
      </c>
      <c r="J42">
        <v>1617</v>
      </c>
      <c r="K42">
        <v>3050</v>
      </c>
      <c r="L42">
        <v>6046</v>
      </c>
      <c r="M42" s="7">
        <f>VLOOKUP(A42,'[1]Census Population Pivot table'!A:B,2,FALSE)</f>
        <v>2550935.4789999994</v>
      </c>
      <c r="N42" s="7">
        <f>VLOOKUP(A42,'[1]Census Population Pivot table'!A:C,3,FALSE)</f>
        <v>5082233.2949999999</v>
      </c>
      <c r="O42" s="7">
        <f>VLOOKUP(A42,'[1]Census Population Pivot table'!A:D,4,FALSE)</f>
        <v>5558879.1849999987</v>
      </c>
      <c r="P42" s="7">
        <f>VLOOKUP(A42,'[1]Census Population Pivot table'!A:E,5,FALSE)</f>
        <v>5287964.2290000003</v>
      </c>
      <c r="Q42" s="7">
        <f>VLOOKUP(A42,'[1]Census Population Pivot table'!A:F,6,FALSE)</f>
        <v>5241877.3740000008</v>
      </c>
      <c r="R42" s="7">
        <f>VLOOKUP(A42,'[1]Census Population Pivot table'!A:G,7,FALSE)</f>
        <v>5203081.4630000005</v>
      </c>
      <c r="S42" s="7">
        <f>VLOOKUP(A42,'[1]Census Population Pivot table'!A:H,8,FALSE)</f>
        <v>3913560.1799999997</v>
      </c>
      <c r="T42" s="7">
        <f>VLOOKUP(A42,'[1]Census Population Pivot table'!A:I,9,FALSE)</f>
        <v>2221492.0700000008</v>
      </c>
      <c r="U42" s="7">
        <f>VLOOKUP(A42,'[1]Census Population Pivot table'!A:J,10,FALSE)</f>
        <v>1381366.4650000003</v>
      </c>
      <c r="V42" s="7">
        <f>VLOOKUP(A42,'[1]Census Population Pivot table'!A:K,11,FALSE)</f>
        <v>582306.38</v>
      </c>
      <c r="W42" s="7">
        <f>VLOOKUP(A42,'[1]Census Population Pivot table'!A:L,12,FALSE)</f>
        <v>36986746</v>
      </c>
      <c r="X42" s="10">
        <f t="shared" si="1"/>
        <v>0</v>
      </c>
      <c r="Y42" s="10">
        <f t="shared" si="1"/>
        <v>0</v>
      </c>
      <c r="Z42" s="10">
        <f t="shared" si="1"/>
        <v>0</v>
      </c>
      <c r="AA42" s="10">
        <f t="shared" si="1"/>
        <v>2.4584129992230321E-6</v>
      </c>
      <c r="AB42" s="10">
        <f t="shared" si="1"/>
        <v>7.6308538231745362E-6</v>
      </c>
      <c r="AC42" s="10">
        <f t="shared" si="1"/>
        <v>4.0552891877718421E-5</v>
      </c>
      <c r="AD42" s="10">
        <f t="shared" si="1"/>
        <v>1.1345168582536018E-4</v>
      </c>
      <c r="AE42" s="10">
        <f t="shared" si="1"/>
        <v>3.0204924386698339E-4</v>
      </c>
      <c r="AF42" s="10">
        <f t="shared" si="1"/>
        <v>1.1705800314183823E-3</v>
      </c>
      <c r="AG42" s="10">
        <f t="shared" si="1"/>
        <v>5.2377925174029519E-3</v>
      </c>
      <c r="AH42" s="10">
        <f t="shared" si="1"/>
        <v>1.6346396084694772E-4</v>
      </c>
    </row>
    <row r="43" spans="1:34">
      <c r="A43" t="s">
        <v>90</v>
      </c>
      <c r="B43">
        <v>0</v>
      </c>
      <c r="C43">
        <v>0</v>
      </c>
      <c r="D43">
        <v>0</v>
      </c>
      <c r="E43">
        <v>0</v>
      </c>
      <c r="F43">
        <v>0</v>
      </c>
      <c r="G43">
        <v>151</v>
      </c>
      <c r="H43">
        <v>412</v>
      </c>
      <c r="I43">
        <v>738</v>
      </c>
      <c r="J43">
        <v>1443</v>
      </c>
      <c r="K43">
        <v>2938</v>
      </c>
      <c r="L43">
        <v>5682</v>
      </c>
      <c r="M43" s="7">
        <f>VLOOKUP(A43,'[1]Census Population Pivot table'!A:B,2,FALSE)</f>
        <v>2540633.5990000004</v>
      </c>
      <c r="N43" s="7">
        <f>VLOOKUP(A43,'[1]Census Population Pivot table'!A:C,3,FALSE)</f>
        <v>5085616.5679999981</v>
      </c>
      <c r="O43" s="7">
        <f>VLOOKUP(A43,'[1]Census Population Pivot table'!A:D,4,FALSE)</f>
        <v>5593680.0479999967</v>
      </c>
      <c r="P43" s="7">
        <f>VLOOKUP(A43,'[1]Census Population Pivot table'!A:E,5,FALSE)</f>
        <v>5343851.8800000008</v>
      </c>
      <c r="Q43" s="7">
        <f>VLOOKUP(A43,'[1]Census Population Pivot table'!A:F,6,FALSE)</f>
        <v>5201616.7860000022</v>
      </c>
      <c r="R43" s="7">
        <f>VLOOKUP(A43,'[1]Census Population Pivot table'!A:G,7,FALSE)</f>
        <v>5222276.1769999973</v>
      </c>
      <c r="S43" s="7">
        <f>VLOOKUP(A43,'[1]Census Population Pivot table'!A:H,8,FALSE)</f>
        <v>4050261.6359999999</v>
      </c>
      <c r="T43" s="7">
        <f>VLOOKUP(A43,'[1]Census Population Pivot table'!A:I,9,FALSE)</f>
        <v>2307167.7280000006</v>
      </c>
      <c r="U43" s="7">
        <f>VLOOKUP(A43,'[1]Census Population Pivot table'!A:J,10,FALSE)</f>
        <v>1393418.5709999995</v>
      </c>
      <c r="V43" s="7">
        <f>VLOOKUP(A43,'[1]Census Population Pivot table'!A:K,11,FALSE)</f>
        <v>614601.32299999997</v>
      </c>
      <c r="W43" s="7">
        <f>VLOOKUP(A43,'[1]Census Population Pivot table'!A:L,12,FALSE)</f>
        <v>37341855</v>
      </c>
      <c r="X43" s="10">
        <f t="shared" si="1"/>
        <v>0</v>
      </c>
      <c r="Y43" s="10">
        <f t="shared" si="1"/>
        <v>0</v>
      </c>
      <c r="Z43" s="10">
        <f t="shared" ref="Z43:AH71" si="2">D43/O43</f>
        <v>0</v>
      </c>
      <c r="AA43" s="10">
        <f t="shared" si="2"/>
        <v>0</v>
      </c>
      <c r="AB43" s="10">
        <f t="shared" si="2"/>
        <v>0</v>
      </c>
      <c r="AC43" s="10">
        <f t="shared" si="2"/>
        <v>2.8914594878194256E-5</v>
      </c>
      <c r="AD43" s="10">
        <f t="shared" si="2"/>
        <v>1.017218236812196E-4</v>
      </c>
      <c r="AE43" s="10">
        <f t="shared" si="2"/>
        <v>3.1987271278267453E-4</v>
      </c>
      <c r="AF43" s="10">
        <f t="shared" si="2"/>
        <v>1.0355825808783486E-3</v>
      </c>
      <c r="AG43" s="10">
        <f t="shared" si="2"/>
        <v>4.7803346495562298E-3</v>
      </c>
      <c r="AH43" s="10">
        <f t="shared" si="2"/>
        <v>1.5216169630566023E-4</v>
      </c>
    </row>
    <row r="44" spans="1:34">
      <c r="A44" t="s">
        <v>91</v>
      </c>
      <c r="B44">
        <v>0</v>
      </c>
      <c r="C44">
        <v>0</v>
      </c>
      <c r="D44">
        <v>0</v>
      </c>
      <c r="E44">
        <v>11</v>
      </c>
      <c r="F44">
        <v>22</v>
      </c>
      <c r="G44">
        <v>159</v>
      </c>
      <c r="H44">
        <v>501</v>
      </c>
      <c r="I44">
        <v>828</v>
      </c>
      <c r="J44">
        <v>1602</v>
      </c>
      <c r="K44">
        <v>3264</v>
      </c>
      <c r="L44">
        <v>6387</v>
      </c>
      <c r="M44" s="7">
        <f>VLOOKUP(A44,'[1]Census Population Pivot table'!A:B,2,FALSE)</f>
        <v>2522088.5890000002</v>
      </c>
      <c r="N44" s="7">
        <f>VLOOKUP(A44,'[1]Census Population Pivot table'!A:C,3,FALSE)</f>
        <v>5077940.6240000008</v>
      </c>
      <c r="O44" s="7">
        <f>VLOOKUP(A44,'[1]Census Population Pivot table'!A:D,4,FALSE)</f>
        <v>5597481.0320000006</v>
      </c>
      <c r="P44" s="7">
        <f>VLOOKUP(A44,'[1]Census Population Pivot table'!A:E,5,FALSE)</f>
        <v>5417259.5190000013</v>
      </c>
      <c r="Q44" s="7">
        <f>VLOOKUP(A44,'[1]Census Population Pivot table'!A:F,6,FALSE)</f>
        <v>5167787.5770000005</v>
      </c>
      <c r="R44" s="7">
        <f>VLOOKUP(A44,'[1]Census Population Pivot table'!A:G,7,FALSE)</f>
        <v>5231351.8089999994</v>
      </c>
      <c r="S44" s="7">
        <f>VLOOKUP(A44,'[1]Census Population Pivot table'!A:H,8,FALSE)</f>
        <v>4177180.9870000002</v>
      </c>
      <c r="T44" s="7">
        <f>VLOOKUP(A44,'[1]Census Population Pivot table'!A:I,9,FALSE)</f>
        <v>2422926.571</v>
      </c>
      <c r="U44" s="7">
        <f>VLOOKUP(A44,'[1]Census Population Pivot table'!A:J,10,FALSE)</f>
        <v>1392902.209</v>
      </c>
      <c r="V44" s="7">
        <f>VLOOKUP(A44,'[1]Census Population Pivot table'!A:K,11,FALSE)</f>
        <v>627498.29699999979</v>
      </c>
      <c r="W44" s="7">
        <f>VLOOKUP(A44,'[1]Census Population Pivot table'!A:L,12,FALSE)</f>
        <v>37606937</v>
      </c>
      <c r="X44" s="10">
        <f t="shared" ref="X44:AB107" si="3">B44/M44</f>
        <v>0</v>
      </c>
      <c r="Y44" s="10">
        <f t="shared" si="3"/>
        <v>0</v>
      </c>
      <c r="Z44" s="10">
        <f t="shared" si="2"/>
        <v>0</v>
      </c>
      <c r="AA44" s="10">
        <f t="shared" si="2"/>
        <v>2.0305469880886459E-6</v>
      </c>
      <c r="AB44" s="10">
        <f t="shared" si="2"/>
        <v>4.2571409277568292E-6</v>
      </c>
      <c r="AC44" s="10">
        <f t="shared" si="2"/>
        <v>3.0393673720520373E-5</v>
      </c>
      <c r="AD44" s="10">
        <f t="shared" si="2"/>
        <v>1.1993734567862524E-4</v>
      </c>
      <c r="AE44" s="10">
        <f t="shared" si="2"/>
        <v>3.4173549042316396E-4</v>
      </c>
      <c r="AF44" s="10">
        <f t="shared" si="2"/>
        <v>1.1501166339237243E-3</v>
      </c>
      <c r="AG44" s="10">
        <f t="shared" si="2"/>
        <v>5.2016077423712934E-3</v>
      </c>
      <c r="AH44" s="10">
        <f t="shared" si="2"/>
        <v>1.6983568749563411E-4</v>
      </c>
    </row>
    <row r="45" spans="1:34">
      <c r="A45" t="s">
        <v>92</v>
      </c>
      <c r="B45">
        <v>0</v>
      </c>
      <c r="C45">
        <v>0</v>
      </c>
      <c r="D45">
        <v>0</v>
      </c>
      <c r="E45">
        <v>27</v>
      </c>
      <c r="F45">
        <v>84</v>
      </c>
      <c r="G45">
        <v>248</v>
      </c>
      <c r="H45">
        <v>589</v>
      </c>
      <c r="I45">
        <v>800</v>
      </c>
      <c r="J45">
        <v>1450</v>
      </c>
      <c r="K45">
        <v>2638</v>
      </c>
      <c r="L45">
        <v>5836</v>
      </c>
      <c r="M45" s="7">
        <f>VLOOKUP(A45,'[1]Census Population Pivot table'!A:B,2,FALSE)</f>
        <v>2530763.7670000009</v>
      </c>
      <c r="N45" s="7">
        <f>VLOOKUP(A45,'[1]Census Population Pivot table'!A:C,3,FALSE)</f>
        <v>5083982.9879999999</v>
      </c>
      <c r="O45" s="7">
        <f>VLOOKUP(A45,'[1]Census Population Pivot table'!A:D,4,FALSE)</f>
        <v>5604585.1109999977</v>
      </c>
      <c r="P45" s="7">
        <f>VLOOKUP(A45,'[1]Census Population Pivot table'!A:E,5,FALSE)</f>
        <v>5521305.3030000003</v>
      </c>
      <c r="Q45" s="7">
        <f>VLOOKUP(A45,'[1]Census Population Pivot table'!A:F,6,FALSE)</f>
        <v>5176197.3810000001</v>
      </c>
      <c r="R45" s="7">
        <f>VLOOKUP(A45,'[1]Census Population Pivot table'!A:G,7,FALSE)</f>
        <v>5248356.5350000029</v>
      </c>
      <c r="S45" s="7">
        <f>VLOOKUP(A45,'[1]Census Population Pivot table'!A:H,8,FALSE)</f>
        <v>4314749.2699999996</v>
      </c>
      <c r="T45" s="7">
        <f>VLOOKUP(A45,'[1]Census Population Pivot table'!A:I,9,FALSE)</f>
        <v>2551854.8160000006</v>
      </c>
      <c r="U45" s="7">
        <f>VLOOKUP(A45,'[1]Census Population Pivot table'!A:J,10,FALSE)</f>
        <v>1417003.8309999993</v>
      </c>
      <c r="V45" s="7">
        <f>VLOOKUP(A45,'[1]Census Population Pivot table'!A:K,11,FALSE)</f>
        <v>652687.04499999981</v>
      </c>
      <c r="W45" s="7">
        <f>VLOOKUP(A45,'[1]Census Population Pivot table'!A:L,12,FALSE)</f>
        <v>38107157</v>
      </c>
      <c r="X45" s="10">
        <f t="shared" si="3"/>
        <v>0</v>
      </c>
      <c r="Y45" s="10">
        <f t="shared" si="3"/>
        <v>0</v>
      </c>
      <c r="Z45" s="10">
        <f t="shared" si="2"/>
        <v>0</v>
      </c>
      <c r="AA45" s="10">
        <f t="shared" si="2"/>
        <v>4.8901479846313796E-6</v>
      </c>
      <c r="AB45" s="10">
        <f t="shared" si="2"/>
        <v>1.622812922635726E-5</v>
      </c>
      <c r="AC45" s="10">
        <f t="shared" si="2"/>
        <v>4.725288732694679E-5</v>
      </c>
      <c r="AD45" s="10">
        <f t="shared" si="2"/>
        <v>1.3650851142040985E-4</v>
      </c>
      <c r="AE45" s="10">
        <f t="shared" si="2"/>
        <v>3.1349745878332907E-4</v>
      </c>
      <c r="AF45" s="10">
        <f t="shared" si="2"/>
        <v>1.0232858714127222E-3</v>
      </c>
      <c r="AG45" s="10">
        <f t="shared" si="2"/>
        <v>4.0417532724278307E-3</v>
      </c>
      <c r="AH45" s="10">
        <f t="shared" si="2"/>
        <v>1.5314708468018226E-4</v>
      </c>
    </row>
    <row r="46" spans="1:34">
      <c r="A46" t="s">
        <v>93</v>
      </c>
      <c r="B46">
        <v>0</v>
      </c>
      <c r="C46">
        <v>0</v>
      </c>
      <c r="D46">
        <v>0</v>
      </c>
      <c r="E46">
        <v>0</v>
      </c>
      <c r="F46">
        <v>14</v>
      </c>
      <c r="G46">
        <v>165</v>
      </c>
      <c r="H46">
        <v>441</v>
      </c>
      <c r="I46">
        <v>869</v>
      </c>
      <c r="J46">
        <v>1537</v>
      </c>
      <c r="K46">
        <v>3017</v>
      </c>
      <c r="L46">
        <v>6043</v>
      </c>
      <c r="M46" s="7">
        <f>VLOOKUP(A46,'[1]Census Population Pivot table'!A:B,2,FALSE)</f>
        <v>2531065.9679999999</v>
      </c>
      <c r="N46" s="7">
        <f>VLOOKUP(A46,'[1]Census Population Pivot table'!A:C,3,FALSE)</f>
        <v>5105229.4950000001</v>
      </c>
      <c r="O46" s="7">
        <f>VLOOKUP(A46,'[1]Census Population Pivot table'!A:D,4,FALSE)</f>
        <v>5609051.987999999</v>
      </c>
      <c r="P46" s="7">
        <f>VLOOKUP(A46,'[1]Census Population Pivot table'!A:E,5,FALSE)</f>
        <v>5651299.5779999997</v>
      </c>
      <c r="Q46" s="7">
        <f>VLOOKUP(A46,'[1]Census Population Pivot table'!A:F,6,FALSE)</f>
        <v>5209107.8180000009</v>
      </c>
      <c r="R46" s="7">
        <f>VLOOKUP(A46,'[1]Census Population Pivot table'!A:G,7,FALSE)</f>
        <v>5282260.0699999975</v>
      </c>
      <c r="S46" s="7">
        <f>VLOOKUP(A46,'[1]Census Population Pivot table'!A:H,8,FALSE)</f>
        <v>4452941.932</v>
      </c>
      <c r="T46" s="7">
        <f>VLOOKUP(A46,'[1]Census Population Pivot table'!A:I,9,FALSE)</f>
        <v>2704567.6330000008</v>
      </c>
      <c r="U46" s="7">
        <f>VLOOKUP(A46,'[1]Census Population Pivot table'!A:J,10,FALSE)</f>
        <v>1454993.4750000003</v>
      </c>
      <c r="V46" s="7">
        <f>VLOOKUP(A46,'[1]Census Population Pivot table'!A:K,11,FALSE)</f>
        <v>665943.7420000002</v>
      </c>
      <c r="W46" s="7">
        <f>VLOOKUP(A46,'[1]Census Population Pivot table'!A:L,12,FALSE)</f>
        <v>38692954</v>
      </c>
      <c r="X46" s="10">
        <f t="shared" si="3"/>
        <v>0</v>
      </c>
      <c r="Y46" s="10">
        <f t="shared" si="3"/>
        <v>0</v>
      </c>
      <c r="Z46" s="10">
        <f t="shared" si="2"/>
        <v>0</v>
      </c>
      <c r="AA46" s="10">
        <f t="shared" si="2"/>
        <v>0</v>
      </c>
      <c r="AB46" s="10">
        <f t="shared" si="2"/>
        <v>2.6876003509897014E-6</v>
      </c>
      <c r="AC46" s="10">
        <f t="shared" si="2"/>
        <v>3.1236629361946595E-5</v>
      </c>
      <c r="AD46" s="10">
        <f t="shared" si="2"/>
        <v>9.9035650303647387E-5</v>
      </c>
      <c r="AE46" s="10">
        <f t="shared" si="2"/>
        <v>3.2130828950137027E-4</v>
      </c>
      <c r="AF46" s="10">
        <f t="shared" si="2"/>
        <v>1.0563621256102194E-3</v>
      </c>
      <c r="AG46" s="10">
        <f t="shared" si="2"/>
        <v>4.5304127206589155E-3</v>
      </c>
      <c r="AH46" s="10">
        <f t="shared" si="2"/>
        <v>1.5617830574527858E-4</v>
      </c>
    </row>
    <row r="47" spans="1:34">
      <c r="A47" t="s">
        <v>94</v>
      </c>
      <c r="B47">
        <v>0</v>
      </c>
      <c r="C47">
        <v>0</v>
      </c>
      <c r="D47">
        <v>0</v>
      </c>
      <c r="E47">
        <v>0</v>
      </c>
      <c r="F47">
        <v>49</v>
      </c>
      <c r="G47">
        <v>173</v>
      </c>
      <c r="H47">
        <v>511</v>
      </c>
      <c r="I47">
        <v>921</v>
      </c>
      <c r="J47">
        <v>1439</v>
      </c>
      <c r="K47">
        <v>2725</v>
      </c>
      <c r="L47">
        <v>5818</v>
      </c>
      <c r="M47" s="7">
        <f>VLOOKUP(A47,'[1]Census Population Pivot table'!A:B,2,FALSE)</f>
        <v>2508555.6439999999</v>
      </c>
      <c r="N47" s="7">
        <f>VLOOKUP(A47,'[1]Census Population Pivot table'!A:C,3,FALSE)</f>
        <v>5098479.6119999988</v>
      </c>
      <c r="O47" s="7">
        <f>VLOOKUP(A47,'[1]Census Population Pivot table'!A:D,4,FALSE)</f>
        <v>5551533.1660000002</v>
      </c>
      <c r="P47" s="7">
        <f>VLOOKUP(A47,'[1]Census Population Pivot table'!A:E,5,FALSE)</f>
        <v>5732935.8769999994</v>
      </c>
      <c r="Q47" s="7">
        <f>VLOOKUP(A47,'[1]Census Population Pivot table'!A:F,6,FALSE)</f>
        <v>5183447.8929999992</v>
      </c>
      <c r="R47" s="7">
        <f>VLOOKUP(A47,'[1]Census Population Pivot table'!A:G,7,FALSE)</f>
        <v>5233504.2580000004</v>
      </c>
      <c r="S47" s="7">
        <f>VLOOKUP(A47,'[1]Census Population Pivot table'!A:H,8,FALSE)</f>
        <v>4530278.8569999989</v>
      </c>
      <c r="T47" s="7">
        <f>VLOOKUP(A47,'[1]Census Population Pivot table'!A:I,9,FALSE)</f>
        <v>2837645.6860000012</v>
      </c>
      <c r="U47" s="7">
        <f>VLOOKUP(A47,'[1]Census Population Pivot table'!A:J,10,FALSE)</f>
        <v>1489475.1889999998</v>
      </c>
      <c r="V47" s="7">
        <f>VLOOKUP(A47,'[1]Census Population Pivot table'!A:K,11,FALSE)</f>
        <v>679341.22999999986</v>
      </c>
      <c r="W47" s="7">
        <f>VLOOKUP(A47,'[1]Census Population Pivot table'!A:L,12,FALSE)</f>
        <v>38841344</v>
      </c>
      <c r="X47" s="10">
        <f t="shared" si="3"/>
        <v>0</v>
      </c>
      <c r="Y47" s="10">
        <f t="shared" si="3"/>
        <v>0</v>
      </c>
      <c r="Z47" s="10">
        <f t="shared" si="2"/>
        <v>0</v>
      </c>
      <c r="AA47" s="10">
        <f t="shared" si="2"/>
        <v>0</v>
      </c>
      <c r="AB47" s="10">
        <f t="shared" si="2"/>
        <v>9.4531672762008805E-6</v>
      </c>
      <c r="AC47" s="10">
        <f t="shared" si="2"/>
        <v>3.3056245198530225E-5</v>
      </c>
      <c r="AD47" s="10">
        <f t="shared" si="2"/>
        <v>1.1279658849486141E-4</v>
      </c>
      <c r="AE47" s="10">
        <f t="shared" si="2"/>
        <v>3.2456483363793701E-4</v>
      </c>
      <c r="AF47" s="10">
        <f t="shared" si="2"/>
        <v>9.6611209815862205E-4</v>
      </c>
      <c r="AG47" s="10">
        <f t="shared" si="2"/>
        <v>4.0112389468838815E-3</v>
      </c>
      <c r="AH47" s="10">
        <f t="shared" si="2"/>
        <v>1.4978884355803959E-4</v>
      </c>
    </row>
    <row r="48" spans="1:34">
      <c r="A48" t="s">
        <v>95</v>
      </c>
      <c r="B48">
        <v>0</v>
      </c>
      <c r="C48">
        <v>0</v>
      </c>
      <c r="D48">
        <v>0</v>
      </c>
      <c r="E48">
        <v>0</v>
      </c>
      <c r="F48">
        <v>26</v>
      </c>
      <c r="G48">
        <v>158</v>
      </c>
      <c r="H48">
        <v>503</v>
      </c>
      <c r="I48">
        <v>930</v>
      </c>
      <c r="J48">
        <v>1595</v>
      </c>
      <c r="K48">
        <v>2985</v>
      </c>
      <c r="L48">
        <v>6197</v>
      </c>
      <c r="M48" s="7">
        <f>VLOOKUP(A48,'[1]Census Population Pivot table'!A:B,2,FALSE)</f>
        <v>2481106</v>
      </c>
      <c r="N48" s="7">
        <f>VLOOKUP(A48,'[1]Census Population Pivot table'!A:C,3,FALSE)</f>
        <v>5049210</v>
      </c>
      <c r="O48" s="7">
        <f>VLOOKUP(A48,'[1]Census Population Pivot table'!A:D,4,FALSE)</f>
        <v>5411205</v>
      </c>
      <c r="P48" s="7">
        <f>VLOOKUP(A48,'[1]Census Population Pivot table'!A:E,5,FALSE)</f>
        <v>5792865</v>
      </c>
      <c r="Q48" s="7">
        <f>VLOOKUP(A48,'[1]Census Population Pivot table'!A:F,6,FALSE)</f>
        <v>5157522</v>
      </c>
      <c r="R48" s="7">
        <f>VLOOKUP(A48,'[1]Census Population Pivot table'!A:G,7,FALSE)</f>
        <v>5179282</v>
      </c>
      <c r="S48" s="7">
        <f>VLOOKUP(A48,'[1]Census Population Pivot table'!A:H,8,FALSE)</f>
        <v>4573860</v>
      </c>
      <c r="T48" s="7">
        <f>VLOOKUP(A48,'[1]Census Population Pivot table'!A:I,9,FALSE)</f>
        <v>2930983</v>
      </c>
      <c r="U48" s="7">
        <f>VLOOKUP(A48,'[1]Census Population Pivot table'!A:J,10,FALSE)</f>
        <v>1498514</v>
      </c>
      <c r="V48" s="7">
        <f>VLOOKUP(A48,'[1]Census Population Pivot table'!A:K,11,FALSE)</f>
        <v>685572</v>
      </c>
      <c r="W48" s="7">
        <f>VLOOKUP(A48,'[1]Census Population Pivot table'!A:L,12,FALSE)</f>
        <v>38760119</v>
      </c>
      <c r="X48" s="10">
        <f t="shared" si="3"/>
        <v>0</v>
      </c>
      <c r="Y48" s="10">
        <f t="shared" si="3"/>
        <v>0</v>
      </c>
      <c r="Z48" s="10">
        <f t="shared" si="2"/>
        <v>0</v>
      </c>
      <c r="AA48" s="10">
        <f t="shared" si="2"/>
        <v>0</v>
      </c>
      <c r="AB48" s="10">
        <f t="shared" si="2"/>
        <v>5.0411806289919846E-6</v>
      </c>
      <c r="AC48" s="10">
        <f t="shared" si="2"/>
        <v>3.050615896180204E-5</v>
      </c>
      <c r="AD48" s="10">
        <f t="shared" si="2"/>
        <v>1.0997275823921151E-4</v>
      </c>
      <c r="AE48" s="10">
        <f t="shared" si="2"/>
        <v>3.1729969092280643E-4</v>
      </c>
      <c r="AF48" s="10">
        <f t="shared" si="2"/>
        <v>1.064387786834157E-3</v>
      </c>
      <c r="AG48" s="10">
        <f t="shared" si="2"/>
        <v>4.3540284609056377E-3</v>
      </c>
      <c r="AH48" s="10">
        <f t="shared" si="2"/>
        <v>1.5988083008723476E-4</v>
      </c>
    </row>
    <row r="49" spans="1:34">
      <c r="A49" t="s">
        <v>96</v>
      </c>
      <c r="B49">
        <v>0</v>
      </c>
      <c r="C49">
        <v>0</v>
      </c>
      <c r="D49">
        <v>0</v>
      </c>
      <c r="E49">
        <v>0</v>
      </c>
      <c r="F49">
        <v>0</v>
      </c>
      <c r="G49">
        <v>11</v>
      </c>
      <c r="H49">
        <v>28</v>
      </c>
      <c r="I49">
        <v>10</v>
      </c>
      <c r="J49">
        <v>135</v>
      </c>
      <c r="K49">
        <v>266</v>
      </c>
      <c r="L49">
        <v>450</v>
      </c>
      <c r="M49" s="7">
        <f>VLOOKUP(A49,'[1]Census Population Pivot table'!A:B,2,FALSE)</f>
        <v>353745.75300000014</v>
      </c>
      <c r="N49" s="7">
        <f>VLOOKUP(A49,'[1]Census Population Pivot table'!A:C,3,FALSE)</f>
        <v>648427.84299999999</v>
      </c>
      <c r="O49" s="7">
        <f>VLOOKUP(A49,'[1]Census Population Pivot table'!A:D,4,FALSE)</f>
        <v>691208.64600000018</v>
      </c>
      <c r="P49" s="7">
        <f>VLOOKUP(A49,'[1]Census Population Pivot table'!A:E,5,FALSE)</f>
        <v>702724.66000000027</v>
      </c>
      <c r="Q49" s="7">
        <f>VLOOKUP(A49,'[1]Census Population Pivot table'!A:F,6,FALSE)</f>
        <v>714311.37500000012</v>
      </c>
      <c r="R49" s="7">
        <f>VLOOKUP(A49,'[1]Census Population Pivot table'!A:G,7,FALSE)</f>
        <v>731145.60599999991</v>
      </c>
      <c r="S49" s="7">
        <f>VLOOKUP(A49,'[1]Census Population Pivot table'!A:H,8,FALSE)</f>
        <v>522396.69200000016</v>
      </c>
      <c r="T49" s="7">
        <f>VLOOKUP(A49,'[1]Census Population Pivot table'!A:I,9,FALSE)</f>
        <v>271109.02100000007</v>
      </c>
      <c r="U49" s="7">
        <f>VLOOKUP(A49,'[1]Census Population Pivot table'!A:J,10,FALSE)</f>
        <v>165377.90499999997</v>
      </c>
      <c r="V49" s="7">
        <f>VLOOKUP(A49,'[1]Census Population Pivot table'!A:K,11,FALSE)</f>
        <v>63453.125000000015</v>
      </c>
      <c r="W49" s="7">
        <f>VLOOKUP(A49,'[1]Census Population Pivot table'!A:L,12,FALSE)</f>
        <v>4868211</v>
      </c>
      <c r="X49" s="10">
        <f t="shared" si="3"/>
        <v>0</v>
      </c>
      <c r="Y49" s="10">
        <f t="shared" si="3"/>
        <v>0</v>
      </c>
      <c r="Z49" s="10">
        <f t="shared" si="2"/>
        <v>0</v>
      </c>
      <c r="AA49" s="10">
        <f t="shared" si="2"/>
        <v>0</v>
      </c>
      <c r="AB49" s="10">
        <f t="shared" si="2"/>
        <v>0</v>
      </c>
      <c r="AC49" s="10">
        <f t="shared" si="2"/>
        <v>1.5044882865643592E-5</v>
      </c>
      <c r="AD49" s="10">
        <f t="shared" si="2"/>
        <v>5.3599114291481755E-5</v>
      </c>
      <c r="AE49" s="10">
        <f t="shared" si="2"/>
        <v>3.6885530267913872E-5</v>
      </c>
      <c r="AF49" s="10">
        <f t="shared" si="2"/>
        <v>8.1631219115999823E-4</v>
      </c>
      <c r="AG49" s="10">
        <f t="shared" si="2"/>
        <v>4.1920709184929813E-3</v>
      </c>
      <c r="AH49" s="10">
        <f t="shared" si="2"/>
        <v>9.243642068924293E-5</v>
      </c>
    </row>
    <row r="50" spans="1:34">
      <c r="A50" t="s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125</v>
      </c>
      <c r="K50">
        <v>260</v>
      </c>
      <c r="L50">
        <v>385</v>
      </c>
      <c r="M50" s="7">
        <f>VLOOKUP(A50,'[1]Census Population Pivot table'!A:B,2,FALSE)</f>
        <v>341491.96199999994</v>
      </c>
      <c r="N50" s="7">
        <f>VLOOKUP(A50,'[1]Census Population Pivot table'!A:C,3,FALSE)</f>
        <v>663264.41800000006</v>
      </c>
      <c r="O50" s="7">
        <f>VLOOKUP(A50,'[1]Census Population Pivot table'!A:D,4,FALSE)</f>
        <v>689283.54800000007</v>
      </c>
      <c r="P50" s="7">
        <f>VLOOKUP(A50,'[1]Census Population Pivot table'!A:E,5,FALSE)</f>
        <v>703637.26499999978</v>
      </c>
      <c r="Q50" s="7">
        <f>VLOOKUP(A50,'[1]Census Population Pivot table'!A:F,6,FALSE)</f>
        <v>706238.1109999998</v>
      </c>
      <c r="R50" s="7">
        <f>VLOOKUP(A50,'[1]Census Population Pivot table'!A:G,7,FALSE)</f>
        <v>734199.15600000008</v>
      </c>
      <c r="S50" s="7">
        <f>VLOOKUP(A50,'[1]Census Population Pivot table'!A:H,8,FALSE)</f>
        <v>553285.91599999997</v>
      </c>
      <c r="T50" s="7">
        <f>VLOOKUP(A50,'[1]Census Population Pivot table'!A:I,9,FALSE)</f>
        <v>285350.03700000013</v>
      </c>
      <c r="U50" s="7">
        <f>VLOOKUP(A50,'[1]Census Population Pivot table'!A:J,10,FALSE)</f>
        <v>168567.77599999995</v>
      </c>
      <c r="V50" s="7">
        <f>VLOOKUP(A50,'[1]Census Population Pivot table'!A:K,11,FALSE)</f>
        <v>67422.401999999987</v>
      </c>
      <c r="W50" s="7">
        <f>VLOOKUP(A50,'[1]Census Population Pivot table'!A:L,12,FALSE)</f>
        <v>4913915</v>
      </c>
      <c r="X50" s="10">
        <f t="shared" si="3"/>
        <v>0</v>
      </c>
      <c r="Y50" s="10">
        <f t="shared" si="3"/>
        <v>0</v>
      </c>
      <c r="Z50" s="10">
        <f t="shared" si="2"/>
        <v>0</v>
      </c>
      <c r="AA50" s="10">
        <f t="shared" si="2"/>
        <v>0</v>
      </c>
      <c r="AB50" s="10">
        <f t="shared" si="2"/>
        <v>0</v>
      </c>
      <c r="AC50" s="10">
        <f t="shared" si="2"/>
        <v>0</v>
      </c>
      <c r="AD50" s="10">
        <f t="shared" si="2"/>
        <v>0</v>
      </c>
      <c r="AE50" s="10">
        <f t="shared" si="2"/>
        <v>0</v>
      </c>
      <c r="AF50" s="10">
        <f t="shared" si="2"/>
        <v>7.4154149129902519E-4</v>
      </c>
      <c r="AG50" s="10">
        <f t="shared" si="2"/>
        <v>3.8562850371305379E-3</v>
      </c>
      <c r="AH50" s="10">
        <f t="shared" si="2"/>
        <v>7.8348933589612358E-5</v>
      </c>
    </row>
    <row r="51" spans="1:34">
      <c r="A51" t="s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  <c r="J51">
        <v>116</v>
      </c>
      <c r="K51">
        <v>272</v>
      </c>
      <c r="L51">
        <v>408</v>
      </c>
      <c r="M51" s="7">
        <f>VLOOKUP(A51,'[1]Census Population Pivot table'!A:B,2,FALSE)</f>
        <v>348340.60199999978</v>
      </c>
      <c r="N51" s="7">
        <f>VLOOKUP(A51,'[1]Census Population Pivot table'!A:C,3,FALSE)</f>
        <v>681797.92400000012</v>
      </c>
      <c r="O51" s="7">
        <f>VLOOKUP(A51,'[1]Census Population Pivot table'!A:D,4,FALSE)</f>
        <v>703290.31799999997</v>
      </c>
      <c r="P51" s="7">
        <f>VLOOKUP(A51,'[1]Census Population Pivot table'!A:E,5,FALSE)</f>
        <v>724099.77400000009</v>
      </c>
      <c r="Q51" s="7">
        <f>VLOOKUP(A51,'[1]Census Population Pivot table'!A:F,6,FALSE)</f>
        <v>713064.10999999975</v>
      </c>
      <c r="R51" s="7">
        <f>VLOOKUP(A51,'[1]Census Population Pivot table'!A:G,7,FALSE)</f>
        <v>747187.55800000019</v>
      </c>
      <c r="S51" s="7">
        <f>VLOOKUP(A51,'[1]Census Population Pivot table'!A:H,8,FALSE)</f>
        <v>583857.90599999973</v>
      </c>
      <c r="T51" s="7">
        <f>VLOOKUP(A51,'[1]Census Population Pivot table'!A:I,9,FALSE)</f>
        <v>305320.66499999998</v>
      </c>
      <c r="U51" s="7">
        <f>VLOOKUP(A51,'[1]Census Population Pivot table'!A:J,10,FALSE)</f>
        <v>173396.42299999986</v>
      </c>
      <c r="V51" s="7">
        <f>VLOOKUP(A51,'[1]Census Population Pivot table'!A:K,11,FALSE)</f>
        <v>70467.198999999993</v>
      </c>
      <c r="W51" s="7">
        <f>VLOOKUP(A51,'[1]Census Population Pivot table'!A:L,12,FALSE)</f>
        <v>5053317</v>
      </c>
      <c r="X51" s="10">
        <f t="shared" si="3"/>
        <v>0</v>
      </c>
      <c r="Y51" s="10">
        <f t="shared" si="3"/>
        <v>0</v>
      </c>
      <c r="Z51" s="10">
        <f t="shared" si="2"/>
        <v>0</v>
      </c>
      <c r="AA51" s="10">
        <f t="shared" si="2"/>
        <v>0</v>
      </c>
      <c r="AB51" s="10">
        <f t="shared" si="2"/>
        <v>0</v>
      </c>
      <c r="AC51" s="10">
        <f t="shared" si="2"/>
        <v>0</v>
      </c>
      <c r="AD51" s="10">
        <f t="shared" si="2"/>
        <v>0</v>
      </c>
      <c r="AE51" s="10">
        <f t="shared" si="2"/>
        <v>6.5504901215906889E-5</v>
      </c>
      <c r="AF51" s="10">
        <f t="shared" si="2"/>
        <v>6.6898727201540999E-4</v>
      </c>
      <c r="AG51" s="10">
        <f t="shared" si="2"/>
        <v>3.8599519189062704E-3</v>
      </c>
      <c r="AH51" s="10">
        <f t="shared" si="2"/>
        <v>8.0739047243622358E-5</v>
      </c>
    </row>
    <row r="52" spans="1:34">
      <c r="A52" t="s">
        <v>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</v>
      </c>
      <c r="J52">
        <v>111</v>
      </c>
      <c r="K52">
        <v>254</v>
      </c>
      <c r="L52">
        <v>375</v>
      </c>
      <c r="M52" s="7">
        <f>VLOOKUP(A52,'[1]Census Population Pivot table'!A:B,2,FALSE)</f>
        <v>337654.55700000009</v>
      </c>
      <c r="N52" s="7">
        <f>VLOOKUP(A52,'[1]Census Population Pivot table'!A:C,3,FALSE)</f>
        <v>675523.94399999978</v>
      </c>
      <c r="O52" s="7">
        <f>VLOOKUP(A52,'[1]Census Population Pivot table'!A:D,4,FALSE)</f>
        <v>687480.08800000011</v>
      </c>
      <c r="P52" s="7">
        <f>VLOOKUP(A52,'[1]Census Population Pivot table'!A:E,5,FALSE)</f>
        <v>723225.87899999984</v>
      </c>
      <c r="Q52" s="7">
        <f>VLOOKUP(A52,'[1]Census Population Pivot table'!A:F,6,FALSE)</f>
        <v>696489.09299999999</v>
      </c>
      <c r="R52" s="7">
        <f>VLOOKUP(A52,'[1]Census Population Pivot table'!A:G,7,FALSE)</f>
        <v>729752.95900000015</v>
      </c>
      <c r="S52" s="7">
        <f>VLOOKUP(A52,'[1]Census Population Pivot table'!A:H,8,FALSE)</f>
        <v>596912.92600000033</v>
      </c>
      <c r="T52" s="7">
        <f>VLOOKUP(A52,'[1]Census Population Pivot table'!A:I,9,FALSE)</f>
        <v>316002.33599999995</v>
      </c>
      <c r="U52" s="7">
        <f>VLOOKUP(A52,'[1]Census Population Pivot table'!A:J,10,FALSE)</f>
        <v>171605.11999999997</v>
      </c>
      <c r="V52" s="7">
        <f>VLOOKUP(A52,'[1]Census Population Pivot table'!A:K,11,FALSE)</f>
        <v>71939.259000000005</v>
      </c>
      <c r="W52" s="7">
        <f>VLOOKUP(A52,'[1]Census Population Pivot table'!A:L,12,FALSE)</f>
        <v>5005219</v>
      </c>
      <c r="X52" s="10">
        <f t="shared" si="3"/>
        <v>0</v>
      </c>
      <c r="Y52" s="10">
        <f t="shared" si="3"/>
        <v>0</v>
      </c>
      <c r="Z52" s="10">
        <f t="shared" si="2"/>
        <v>0</v>
      </c>
      <c r="AA52" s="10">
        <f t="shared" si="2"/>
        <v>0</v>
      </c>
      <c r="AB52" s="10">
        <f t="shared" si="2"/>
        <v>0</v>
      </c>
      <c r="AC52" s="10">
        <f t="shared" si="2"/>
        <v>0</v>
      </c>
      <c r="AD52" s="10">
        <f t="shared" si="2"/>
        <v>0</v>
      </c>
      <c r="AE52" s="10">
        <f t="shared" si="2"/>
        <v>3.164533568511342E-5</v>
      </c>
      <c r="AF52" s="10">
        <f t="shared" si="2"/>
        <v>6.4683384738170992E-4</v>
      </c>
      <c r="AG52" s="10">
        <f t="shared" si="2"/>
        <v>3.5307564121559824E-3</v>
      </c>
      <c r="AH52" s="10">
        <f t="shared" si="2"/>
        <v>7.4921796628678981E-5</v>
      </c>
    </row>
    <row r="53" spans="1:34">
      <c r="A53" t="s">
        <v>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22</v>
      </c>
      <c r="I53">
        <v>11</v>
      </c>
      <c r="J53">
        <v>84</v>
      </c>
      <c r="K53">
        <v>280</v>
      </c>
      <c r="L53">
        <v>397</v>
      </c>
      <c r="M53" s="7">
        <f>VLOOKUP(A53,'[1]Census Population Pivot table'!A:B,2,FALSE)</f>
        <v>343737.00499999989</v>
      </c>
      <c r="N53" s="7">
        <f>VLOOKUP(A53,'[1]Census Population Pivot table'!A:C,3,FALSE)</f>
        <v>697828.60900000005</v>
      </c>
      <c r="O53" s="7">
        <f>VLOOKUP(A53,'[1]Census Population Pivot table'!A:D,4,FALSE)</f>
        <v>706991.24300000002</v>
      </c>
      <c r="P53" s="7">
        <f>VLOOKUP(A53,'[1]Census Population Pivot table'!A:E,5,FALSE)</f>
        <v>751547.54700000025</v>
      </c>
      <c r="Q53" s="7">
        <f>VLOOKUP(A53,'[1]Census Population Pivot table'!A:F,6,FALSE)</f>
        <v>711874.05399999965</v>
      </c>
      <c r="R53" s="7">
        <f>VLOOKUP(A53,'[1]Census Population Pivot table'!A:G,7,FALSE)</f>
        <v>740513.10599999968</v>
      </c>
      <c r="S53" s="7">
        <f>VLOOKUP(A53,'[1]Census Population Pivot table'!A:H,8,FALSE)</f>
        <v>628671.11900000006</v>
      </c>
      <c r="T53" s="7">
        <f>VLOOKUP(A53,'[1]Census Population Pivot table'!A:I,9,FALSE)</f>
        <v>343268.37999999983</v>
      </c>
      <c r="U53" s="7">
        <f>VLOOKUP(A53,'[1]Census Population Pivot table'!A:J,10,FALSE)</f>
        <v>177608.52800000002</v>
      </c>
      <c r="V53" s="7">
        <f>VLOOKUP(A53,'[1]Census Population Pivot table'!A:K,11,FALSE)</f>
        <v>73987.858999999997</v>
      </c>
      <c r="W53" s="7">
        <f>VLOOKUP(A53,'[1]Census Population Pivot table'!A:L,12,FALSE)</f>
        <v>5177271</v>
      </c>
      <c r="X53" s="10">
        <f t="shared" si="3"/>
        <v>0</v>
      </c>
      <c r="Y53" s="10">
        <f t="shared" si="3"/>
        <v>0</v>
      </c>
      <c r="Z53" s="10">
        <f t="shared" si="2"/>
        <v>0</v>
      </c>
      <c r="AA53" s="10">
        <f t="shared" si="2"/>
        <v>0</v>
      </c>
      <c r="AB53" s="10">
        <f t="shared" si="2"/>
        <v>0</v>
      </c>
      <c r="AC53" s="10">
        <f t="shared" si="2"/>
        <v>0</v>
      </c>
      <c r="AD53" s="10">
        <f t="shared" si="2"/>
        <v>3.499444993591315E-5</v>
      </c>
      <c r="AE53" s="10">
        <f t="shared" si="2"/>
        <v>3.2044897348249804E-5</v>
      </c>
      <c r="AF53" s="10">
        <f t="shared" si="2"/>
        <v>4.729502628387303E-4</v>
      </c>
      <c r="AG53" s="10">
        <f t="shared" si="2"/>
        <v>3.7844046818546273E-3</v>
      </c>
      <c r="AH53" s="10">
        <f t="shared" si="2"/>
        <v>7.668132496830859E-5</v>
      </c>
    </row>
    <row r="54" spans="1:34">
      <c r="A54" t="s">
        <v>101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33</v>
      </c>
      <c r="I54">
        <v>33</v>
      </c>
      <c r="J54">
        <v>108</v>
      </c>
      <c r="K54">
        <v>286</v>
      </c>
      <c r="L54">
        <v>460</v>
      </c>
      <c r="M54" s="7">
        <f>VLOOKUP(A54,'[1]Census Population Pivot table'!A:B,2,FALSE)</f>
        <v>342577.60900000011</v>
      </c>
      <c r="N54" s="7">
        <f>VLOOKUP(A54,'[1]Census Population Pivot table'!A:C,3,FALSE)</f>
        <v>709835.89199999988</v>
      </c>
      <c r="O54" s="7">
        <f>VLOOKUP(A54,'[1]Census Population Pivot table'!A:D,4,FALSE)</f>
        <v>717743.86400000029</v>
      </c>
      <c r="P54" s="7">
        <f>VLOOKUP(A54,'[1]Census Population Pivot table'!A:E,5,FALSE)</f>
        <v>771004.4010000003</v>
      </c>
      <c r="Q54" s="7">
        <f>VLOOKUP(A54,'[1]Census Population Pivot table'!A:F,6,FALSE)</f>
        <v>719771.9929999999</v>
      </c>
      <c r="R54" s="7">
        <f>VLOOKUP(A54,'[1]Census Population Pivot table'!A:G,7,FALSE)</f>
        <v>734714.60900000029</v>
      </c>
      <c r="S54" s="7">
        <f>VLOOKUP(A54,'[1]Census Population Pivot table'!A:H,8,FALSE)</f>
        <v>648753.71799999976</v>
      </c>
      <c r="T54" s="7">
        <f>VLOOKUP(A54,'[1]Census Population Pivot table'!A:I,9,FALSE)</f>
        <v>364386.022</v>
      </c>
      <c r="U54" s="7">
        <f>VLOOKUP(A54,'[1]Census Population Pivot table'!A:J,10,FALSE)</f>
        <v>182117.53</v>
      </c>
      <c r="V54" s="7">
        <f>VLOOKUP(A54,'[1]Census Population Pivot table'!A:K,11,FALSE)</f>
        <v>77792.742000000027</v>
      </c>
      <c r="W54" s="7">
        <f>VLOOKUP(A54,'[1]Census Population Pivot table'!A:L,12,FALSE)</f>
        <v>5270658</v>
      </c>
      <c r="X54" s="10">
        <f t="shared" si="3"/>
        <v>0</v>
      </c>
      <c r="Y54" s="10">
        <f t="shared" si="3"/>
        <v>0</v>
      </c>
      <c r="Z54" s="10">
        <f t="shared" si="2"/>
        <v>0</v>
      </c>
      <c r="AA54" s="10">
        <f t="shared" si="2"/>
        <v>0</v>
      </c>
      <c r="AB54" s="10">
        <f t="shared" si="2"/>
        <v>0</v>
      </c>
      <c r="AC54" s="10">
        <f t="shared" si="2"/>
        <v>0</v>
      </c>
      <c r="AD54" s="10">
        <f t="shared" si="2"/>
        <v>5.0866760504638855E-5</v>
      </c>
      <c r="AE54" s="10">
        <f t="shared" si="2"/>
        <v>9.0563298281513116E-5</v>
      </c>
      <c r="AF54" s="10">
        <f t="shared" si="2"/>
        <v>5.9302363698870725E-4</v>
      </c>
      <c r="AG54" s="10">
        <f t="shared" si="2"/>
        <v>3.6764355214526298E-3</v>
      </c>
      <c r="AH54" s="10">
        <f t="shared" si="2"/>
        <v>8.7275630481051895E-5</v>
      </c>
    </row>
    <row r="55" spans="1:34">
      <c r="A55" t="s">
        <v>102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21</v>
      </c>
      <c r="J55">
        <v>117</v>
      </c>
      <c r="K55">
        <v>302</v>
      </c>
      <c r="L55">
        <v>440</v>
      </c>
      <c r="M55" s="7">
        <f>VLOOKUP(A55,'[1]Census Population Pivot table'!A:B,2,FALSE)</f>
        <v>373965.07000000007</v>
      </c>
      <c r="N55" s="7">
        <f>VLOOKUP(A55,'[1]Census Population Pivot table'!A:C,3,FALSE)</f>
        <v>784948.97700000042</v>
      </c>
      <c r="O55" s="7">
        <f>VLOOKUP(A55,'[1]Census Population Pivot table'!A:D,4,FALSE)</f>
        <v>803052.44899999956</v>
      </c>
      <c r="P55" s="7">
        <f>VLOOKUP(A55,'[1]Census Population Pivot table'!A:E,5,FALSE)</f>
        <v>856737.36200000008</v>
      </c>
      <c r="Q55" s="7">
        <f>VLOOKUP(A55,'[1]Census Population Pivot table'!A:F,6,FALSE)</f>
        <v>793315.08099999966</v>
      </c>
      <c r="R55" s="7">
        <f>VLOOKUP(A55,'[1]Census Population Pivot table'!A:G,7,FALSE)</f>
        <v>800432.56700000004</v>
      </c>
      <c r="S55" s="7">
        <f>VLOOKUP(A55,'[1]Census Population Pivot table'!A:H,8,FALSE)</f>
        <v>725857.60699999996</v>
      </c>
      <c r="T55" s="7">
        <f>VLOOKUP(A55,'[1]Census Population Pivot table'!A:I,9,FALSE)</f>
        <v>433053.18500000023</v>
      </c>
      <c r="U55" s="7">
        <f>VLOOKUP(A55,'[1]Census Population Pivot table'!A:J,10,FALSE)</f>
        <v>213526.79700000005</v>
      </c>
      <c r="V55" s="7">
        <f>VLOOKUP(A55,'[1]Census Population Pivot table'!A:K,11,FALSE)</f>
        <v>87907.391000000003</v>
      </c>
      <c r="W55" s="7">
        <f>VLOOKUP(A55,'[1]Census Population Pivot table'!A:L,12,FALSE)</f>
        <v>5872653</v>
      </c>
      <c r="X55" s="10">
        <f t="shared" si="3"/>
        <v>0</v>
      </c>
      <c r="Y55" s="10">
        <f t="shared" si="3"/>
        <v>0</v>
      </c>
      <c r="Z55" s="10">
        <f t="shared" si="2"/>
        <v>0</v>
      </c>
      <c r="AA55" s="10">
        <f t="shared" si="2"/>
        <v>0</v>
      </c>
      <c r="AB55" s="10">
        <f t="shared" si="2"/>
        <v>0</v>
      </c>
      <c r="AC55" s="10">
        <f t="shared" si="2"/>
        <v>0</v>
      </c>
      <c r="AD55" s="10">
        <f t="shared" si="2"/>
        <v>0</v>
      </c>
      <c r="AE55" s="10">
        <f t="shared" si="2"/>
        <v>4.8492888927719095E-5</v>
      </c>
      <c r="AF55" s="10">
        <f t="shared" si="2"/>
        <v>5.4794059407915893E-4</v>
      </c>
      <c r="AG55" s="10">
        <f t="shared" si="2"/>
        <v>3.4354335461963602E-3</v>
      </c>
      <c r="AH55" s="10">
        <f t="shared" si="2"/>
        <v>7.4923548181716167E-5</v>
      </c>
    </row>
    <row r="56" spans="1:34">
      <c r="A56" t="s">
        <v>103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12</v>
      </c>
      <c r="I56">
        <v>25</v>
      </c>
      <c r="J56">
        <v>74</v>
      </c>
      <c r="K56">
        <v>220</v>
      </c>
      <c r="L56">
        <v>331</v>
      </c>
      <c r="M56" s="7">
        <f>VLOOKUP(A56,'[1]Census Population Pivot table'!A:B,2,FALSE)</f>
        <v>335327.97599999985</v>
      </c>
      <c r="N56" s="7">
        <f>VLOOKUP(A56,'[1]Census Population Pivot table'!A:C,3,FALSE)</f>
        <v>706848.74999999977</v>
      </c>
      <c r="O56" s="7">
        <f>VLOOKUP(A56,'[1]Census Population Pivot table'!A:D,4,FALSE)</f>
        <v>723225.33000000007</v>
      </c>
      <c r="P56" s="7">
        <f>VLOOKUP(A56,'[1]Census Population Pivot table'!A:E,5,FALSE)</f>
        <v>796751.82700000028</v>
      </c>
      <c r="Q56" s="7">
        <f>VLOOKUP(A56,'[1]Census Population Pivot table'!A:F,6,FALSE)</f>
        <v>724848.37399999984</v>
      </c>
      <c r="R56" s="7">
        <f>VLOOKUP(A56,'[1]Census Population Pivot table'!A:G,7,FALSE)</f>
        <v>718321.45999999973</v>
      </c>
      <c r="S56" s="7">
        <f>VLOOKUP(A56,'[1]Census Population Pivot table'!A:H,8,FALSE)</f>
        <v>671568.46400000015</v>
      </c>
      <c r="T56" s="7">
        <f>VLOOKUP(A56,'[1]Census Population Pivot table'!A:I,9,FALSE)</f>
        <v>410941.78600000002</v>
      </c>
      <c r="U56" s="7">
        <f>VLOOKUP(A56,'[1]Census Population Pivot table'!A:J,10,FALSE)</f>
        <v>193023.81999999995</v>
      </c>
      <c r="V56" s="7">
        <f>VLOOKUP(A56,'[1]Census Population Pivot table'!A:K,11,FALSE)</f>
        <v>78783.331999999995</v>
      </c>
      <c r="W56" s="7">
        <f>VLOOKUP(A56,'[1]Census Population Pivot table'!A:L,12,FALSE)</f>
        <v>5359693</v>
      </c>
      <c r="X56" s="10">
        <f t="shared" si="3"/>
        <v>0</v>
      </c>
      <c r="Y56" s="10">
        <f t="shared" si="3"/>
        <v>0</v>
      </c>
      <c r="Z56" s="10">
        <f t="shared" si="2"/>
        <v>0</v>
      </c>
      <c r="AA56" s="10">
        <f t="shared" si="2"/>
        <v>0</v>
      </c>
      <c r="AB56" s="10">
        <f t="shared" si="2"/>
        <v>0</v>
      </c>
      <c r="AC56" s="10">
        <f t="shared" si="2"/>
        <v>0</v>
      </c>
      <c r="AD56" s="10">
        <f t="shared" si="2"/>
        <v>1.7868617487672853E-5</v>
      </c>
      <c r="AE56" s="10">
        <f t="shared" si="2"/>
        <v>6.083586739460951E-5</v>
      </c>
      <c r="AF56" s="10">
        <f t="shared" si="2"/>
        <v>3.8337237342002671E-4</v>
      </c>
      <c r="AG56" s="10">
        <f t="shared" si="2"/>
        <v>2.7924688435366002E-3</v>
      </c>
      <c r="AH56" s="10">
        <f t="shared" si="2"/>
        <v>6.1757268559971623E-5</v>
      </c>
    </row>
    <row r="57" spans="1:34">
      <c r="A57" t="s">
        <v>104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42</v>
      </c>
      <c r="I57">
        <v>33</v>
      </c>
      <c r="J57">
        <v>65</v>
      </c>
      <c r="K57">
        <v>236</v>
      </c>
      <c r="L57">
        <v>376</v>
      </c>
      <c r="M57" s="7">
        <f>VLOOKUP(A57,'[1]Census Population Pivot table'!A:B,2,FALSE)</f>
        <v>368853</v>
      </c>
      <c r="N57" s="7">
        <f>VLOOKUP(A57,'[1]Census Population Pivot table'!A:C,3,FALSE)</f>
        <v>776535</v>
      </c>
      <c r="O57" s="7">
        <f>VLOOKUP(A57,'[1]Census Population Pivot table'!A:D,4,FALSE)</f>
        <v>813882</v>
      </c>
      <c r="P57" s="7">
        <f>VLOOKUP(A57,'[1]Census Population Pivot table'!A:E,5,FALSE)</f>
        <v>882525</v>
      </c>
      <c r="Q57" s="7">
        <f>VLOOKUP(A57,'[1]Census Population Pivot table'!A:F,6,FALSE)</f>
        <v>790151</v>
      </c>
      <c r="R57" s="7">
        <f>VLOOKUP(A57,'[1]Census Population Pivot table'!A:G,7,FALSE)</f>
        <v>769123</v>
      </c>
      <c r="S57" s="7">
        <f>VLOOKUP(A57,'[1]Census Population Pivot table'!A:H,8,FALSE)</f>
        <v>731806</v>
      </c>
      <c r="T57" s="7">
        <f>VLOOKUP(A57,'[1]Census Population Pivot table'!A:I,9,FALSE)</f>
        <v>468222</v>
      </c>
      <c r="U57" s="7">
        <f>VLOOKUP(A57,'[1]Census Population Pivot table'!A:J,10,FALSE)</f>
        <v>220490</v>
      </c>
      <c r="V57" s="7">
        <f>VLOOKUP(A57,'[1]Census Population Pivot table'!A:K,11,FALSE)</f>
        <v>93783</v>
      </c>
      <c r="W57" s="7">
        <f>VLOOKUP(A57,'[1]Census Population Pivot table'!A:L,12,FALSE)</f>
        <v>5915370</v>
      </c>
      <c r="X57" s="10">
        <f t="shared" si="3"/>
        <v>0</v>
      </c>
      <c r="Y57" s="10">
        <f t="shared" si="3"/>
        <v>0</v>
      </c>
      <c r="Z57" s="10">
        <f t="shared" si="2"/>
        <v>0</v>
      </c>
      <c r="AA57" s="10">
        <f t="shared" si="2"/>
        <v>0</v>
      </c>
      <c r="AB57" s="10">
        <f t="shared" si="2"/>
        <v>0</v>
      </c>
      <c r="AC57" s="10">
        <f t="shared" si="2"/>
        <v>0</v>
      </c>
      <c r="AD57" s="10">
        <f t="shared" si="2"/>
        <v>5.7392259697242168E-5</v>
      </c>
      <c r="AE57" s="10">
        <f t="shared" si="2"/>
        <v>7.0479387982623623E-5</v>
      </c>
      <c r="AF57" s="10">
        <f t="shared" si="2"/>
        <v>2.9479795002040909E-4</v>
      </c>
      <c r="AG57" s="10">
        <f t="shared" si="2"/>
        <v>2.5164475437979166E-3</v>
      </c>
      <c r="AH57" s="10">
        <f t="shared" si="2"/>
        <v>6.3563225968958837E-5</v>
      </c>
    </row>
    <row r="58" spans="1:34">
      <c r="A58" t="s">
        <v>105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12</v>
      </c>
      <c r="J58">
        <v>170</v>
      </c>
      <c r="K58">
        <v>364</v>
      </c>
      <c r="L58">
        <v>546</v>
      </c>
      <c r="M58" s="7">
        <f>VLOOKUP(A58,'[1]Census Population Pivot table'!A:B,2,FALSE)</f>
        <v>212558.02899999998</v>
      </c>
      <c r="N58" s="7">
        <f>VLOOKUP(A58,'[1]Census Population Pivot table'!A:C,3,FALSE)</f>
        <v>459486.46100000007</v>
      </c>
      <c r="O58" s="7">
        <f>VLOOKUP(A58,'[1]Census Population Pivot table'!A:D,4,FALSE)</f>
        <v>478043.67699999997</v>
      </c>
      <c r="P58" s="7">
        <f>VLOOKUP(A58,'[1]Census Population Pivot table'!A:E,5,FALSE)</f>
        <v>403268.70999999996</v>
      </c>
      <c r="Q58" s="7">
        <f>VLOOKUP(A58,'[1]Census Population Pivot table'!A:F,6,FALSE)</f>
        <v>519801.315</v>
      </c>
      <c r="R58" s="7">
        <f>VLOOKUP(A58,'[1]Census Population Pivot table'!A:G,7,FALSE)</f>
        <v>548351.92500000005</v>
      </c>
      <c r="S58" s="7">
        <f>VLOOKUP(A58,'[1]Census Population Pivot table'!A:H,8,FALSE)</f>
        <v>397044.58799999999</v>
      </c>
      <c r="T58" s="7">
        <f>VLOOKUP(A58,'[1]Census Population Pivot table'!A:I,9,FALSE)</f>
        <v>233949.85399999999</v>
      </c>
      <c r="U58" s="7">
        <f>VLOOKUP(A58,'[1]Census Population Pivot table'!A:J,10,FALSE)</f>
        <v>164920.69399999999</v>
      </c>
      <c r="V58" s="7">
        <f>VLOOKUP(A58,'[1]Census Population Pivot table'!A:K,11,FALSE)</f>
        <v>77304.618000000002</v>
      </c>
      <c r="W58" s="7">
        <f>VLOOKUP(A58,'[1]Census Population Pivot table'!A:L,12,FALSE)</f>
        <v>3494487</v>
      </c>
      <c r="X58" s="10">
        <f t="shared" si="3"/>
        <v>0</v>
      </c>
      <c r="Y58" s="10">
        <f t="shared" si="3"/>
        <v>0</v>
      </c>
      <c r="Z58" s="10">
        <f t="shared" si="2"/>
        <v>0</v>
      </c>
      <c r="AA58" s="10">
        <f t="shared" si="2"/>
        <v>0</v>
      </c>
      <c r="AB58" s="10">
        <f t="shared" si="2"/>
        <v>0</v>
      </c>
      <c r="AC58" s="10">
        <f t="shared" si="2"/>
        <v>0</v>
      </c>
      <c r="AD58" s="10">
        <f t="shared" si="2"/>
        <v>0</v>
      </c>
      <c r="AE58" s="10">
        <f t="shared" si="2"/>
        <v>5.1293043337398277E-5</v>
      </c>
      <c r="AF58" s="10">
        <f t="shared" si="2"/>
        <v>1.0307984757813352E-3</v>
      </c>
      <c r="AG58" s="10">
        <f t="shared" si="2"/>
        <v>4.7086449609000068E-3</v>
      </c>
      <c r="AH58" s="10">
        <f t="shared" si="2"/>
        <v>1.5624610994403469E-4</v>
      </c>
    </row>
    <row r="59" spans="1:34">
      <c r="A59" t="s">
        <v>106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20</v>
      </c>
      <c r="J59">
        <v>100</v>
      </c>
      <c r="K59">
        <v>339</v>
      </c>
      <c r="L59">
        <v>459</v>
      </c>
      <c r="M59" s="7">
        <f>VLOOKUP(A59,'[1]Census Population Pivot table'!A:B,2,FALSE)</f>
        <v>205283.99900000001</v>
      </c>
      <c r="N59" s="7">
        <f>VLOOKUP(A59,'[1]Census Population Pivot table'!A:C,3,FALSE)</f>
        <v>468081.70400000009</v>
      </c>
      <c r="O59" s="7">
        <f>VLOOKUP(A59,'[1]Census Population Pivot table'!A:D,4,FALSE)</f>
        <v>474259.14500000002</v>
      </c>
      <c r="P59" s="7">
        <f>VLOOKUP(A59,'[1]Census Population Pivot table'!A:E,5,FALSE)</f>
        <v>410857.38199999998</v>
      </c>
      <c r="Q59" s="7">
        <f>VLOOKUP(A59,'[1]Census Population Pivot table'!A:F,6,FALSE)</f>
        <v>512567.81</v>
      </c>
      <c r="R59" s="7">
        <f>VLOOKUP(A59,'[1]Census Population Pivot table'!A:G,7,FALSE)</f>
        <v>564174.88900000008</v>
      </c>
      <c r="S59" s="7">
        <f>VLOOKUP(A59,'[1]Census Population Pivot table'!A:H,8,FALSE)</f>
        <v>419799.91</v>
      </c>
      <c r="T59" s="7">
        <f>VLOOKUP(A59,'[1]Census Population Pivot table'!A:I,9,FALSE)</f>
        <v>239997.74699999997</v>
      </c>
      <c r="U59" s="7">
        <f>VLOOKUP(A59,'[1]Census Population Pivot table'!A:J,10,FALSE)</f>
        <v>171018.71299999999</v>
      </c>
      <c r="V59" s="7">
        <f>VLOOKUP(A59,'[1]Census Population Pivot table'!A:K,11,FALSE)</f>
        <v>80632.789000000004</v>
      </c>
      <c r="W59" s="7">
        <f>VLOOKUP(A59,'[1]Census Population Pivot table'!A:L,12,FALSE)</f>
        <v>3545837</v>
      </c>
      <c r="X59" s="10">
        <f t="shared" si="3"/>
        <v>0</v>
      </c>
      <c r="Y59" s="10">
        <f t="shared" si="3"/>
        <v>0</v>
      </c>
      <c r="Z59" s="10">
        <f t="shared" si="2"/>
        <v>0</v>
      </c>
      <c r="AA59" s="10">
        <f t="shared" si="2"/>
        <v>0</v>
      </c>
      <c r="AB59" s="10">
        <f t="shared" si="2"/>
        <v>0</v>
      </c>
      <c r="AC59" s="10">
        <f t="shared" si="2"/>
        <v>0</v>
      </c>
      <c r="AD59" s="10">
        <f t="shared" si="2"/>
        <v>0</v>
      </c>
      <c r="AE59" s="10">
        <f t="shared" si="2"/>
        <v>8.3334115632343841E-5</v>
      </c>
      <c r="AF59" s="10">
        <f t="shared" si="2"/>
        <v>5.8473133288051353E-4</v>
      </c>
      <c r="AG59" s="10">
        <f t="shared" si="2"/>
        <v>4.2042450001326384E-3</v>
      </c>
      <c r="AH59" s="10">
        <f t="shared" si="2"/>
        <v>1.294475747193117E-4</v>
      </c>
    </row>
    <row r="60" spans="1:34">
      <c r="A60" t="s">
        <v>107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119</v>
      </c>
      <c r="K60">
        <v>415</v>
      </c>
      <c r="L60">
        <v>534</v>
      </c>
      <c r="M60" s="7">
        <f>VLOOKUP(A60,'[1]Census Population Pivot table'!A:B,2,FALSE)</f>
        <v>203157.07199999999</v>
      </c>
      <c r="N60" s="7">
        <f>VLOOKUP(A60,'[1]Census Population Pivot table'!A:C,3,FALSE)</f>
        <v>463028.13099999999</v>
      </c>
      <c r="O60" s="7">
        <f>VLOOKUP(A60,'[1]Census Population Pivot table'!A:D,4,FALSE)</f>
        <v>477078.43899999995</v>
      </c>
      <c r="P60" s="7">
        <f>VLOOKUP(A60,'[1]Census Population Pivot table'!A:E,5,FALSE)</f>
        <v>414807.14800000004</v>
      </c>
      <c r="Q60" s="7">
        <f>VLOOKUP(A60,'[1]Census Population Pivot table'!A:F,6,FALSE)</f>
        <v>497351.57299999997</v>
      </c>
      <c r="R60" s="7">
        <f>VLOOKUP(A60,'[1]Census Population Pivot table'!A:G,7,FALSE)</f>
        <v>568458.89300000004</v>
      </c>
      <c r="S60" s="7">
        <f>VLOOKUP(A60,'[1]Census Population Pivot table'!A:H,8,FALSE)</f>
        <v>431497.94</v>
      </c>
      <c r="T60" s="7">
        <f>VLOOKUP(A60,'[1]Census Population Pivot table'!A:I,9,FALSE)</f>
        <v>248604.04199999999</v>
      </c>
      <c r="U60" s="7">
        <f>VLOOKUP(A60,'[1]Census Population Pivot table'!A:J,10,FALSE)</f>
        <v>166614.00900000002</v>
      </c>
      <c r="V60" s="7">
        <f>VLOOKUP(A60,'[1]Census Population Pivot table'!A:K,11,FALSE)</f>
        <v>84415.731</v>
      </c>
      <c r="W60" s="7">
        <f>VLOOKUP(A60,'[1]Census Population Pivot table'!A:L,12,FALSE)</f>
        <v>3558172</v>
      </c>
      <c r="X60" s="10">
        <f t="shared" si="3"/>
        <v>0</v>
      </c>
      <c r="Y60" s="10">
        <f t="shared" si="3"/>
        <v>0</v>
      </c>
      <c r="Z60" s="10">
        <f t="shared" si="2"/>
        <v>0</v>
      </c>
      <c r="AA60" s="10">
        <f t="shared" si="2"/>
        <v>0</v>
      </c>
      <c r="AB60" s="10">
        <f t="shared" si="2"/>
        <v>0</v>
      </c>
      <c r="AC60" s="10">
        <f t="shared" si="2"/>
        <v>0</v>
      </c>
      <c r="AD60" s="10">
        <f t="shared" si="2"/>
        <v>0</v>
      </c>
      <c r="AE60" s="10">
        <f t="shared" si="2"/>
        <v>0</v>
      </c>
      <c r="AF60" s="10">
        <f t="shared" si="2"/>
        <v>7.1422565673934409E-4</v>
      </c>
      <c r="AG60" s="10">
        <f t="shared" si="2"/>
        <v>4.9161453094565986E-3</v>
      </c>
      <c r="AH60" s="10">
        <f t="shared" si="2"/>
        <v>1.5007706204196988E-4</v>
      </c>
    </row>
    <row r="61" spans="1:34">
      <c r="A61" t="s">
        <v>108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113</v>
      </c>
      <c r="K61">
        <v>317</v>
      </c>
      <c r="L61">
        <v>430</v>
      </c>
      <c r="M61" s="7">
        <f>VLOOKUP(A61,'[1]Census Population Pivot table'!A:B,2,FALSE)</f>
        <v>199318.37699999998</v>
      </c>
      <c r="N61" s="7">
        <f>VLOOKUP(A61,'[1]Census Population Pivot table'!A:C,3,FALSE)</f>
        <v>458918.10799999995</v>
      </c>
      <c r="O61" s="7">
        <f>VLOOKUP(A61,'[1]Census Population Pivot table'!A:D,4,FALSE)</f>
        <v>479176.98499999993</v>
      </c>
      <c r="P61" s="7">
        <f>VLOOKUP(A61,'[1]Census Population Pivot table'!A:E,5,FALSE)</f>
        <v>420884.95999999996</v>
      </c>
      <c r="Q61" s="7">
        <f>VLOOKUP(A61,'[1]Census Population Pivot table'!A:F,6,FALSE)</f>
        <v>485113.86600000004</v>
      </c>
      <c r="R61" s="7">
        <f>VLOOKUP(A61,'[1]Census Population Pivot table'!A:G,7,FALSE)</f>
        <v>569386.64899999998</v>
      </c>
      <c r="S61" s="7">
        <f>VLOOKUP(A61,'[1]Census Population Pivot table'!A:H,8,FALSE)</f>
        <v>444154.76499999996</v>
      </c>
      <c r="T61" s="7">
        <f>VLOOKUP(A61,'[1]Census Population Pivot table'!A:I,9,FALSE)</f>
        <v>258418.13399999999</v>
      </c>
      <c r="U61" s="7">
        <f>VLOOKUP(A61,'[1]Census Population Pivot table'!A:J,10,FALSE)</f>
        <v>167108.36599999998</v>
      </c>
      <c r="V61" s="7">
        <f>VLOOKUP(A61,'[1]Census Population Pivot table'!A:K,11,FALSE)</f>
        <v>84749.743999999992</v>
      </c>
      <c r="W61" s="7">
        <f>VLOOKUP(A61,'[1]Census Population Pivot table'!A:L,12,FALSE)</f>
        <v>3572213</v>
      </c>
      <c r="X61" s="10">
        <f t="shared" si="3"/>
        <v>0</v>
      </c>
      <c r="Y61" s="10">
        <f t="shared" si="3"/>
        <v>0</v>
      </c>
      <c r="Z61" s="10">
        <f t="shared" si="2"/>
        <v>0</v>
      </c>
      <c r="AA61" s="10">
        <f t="shared" si="2"/>
        <v>0</v>
      </c>
      <c r="AB61" s="10">
        <f t="shared" si="2"/>
        <v>0</v>
      </c>
      <c r="AC61" s="10">
        <f t="shared" si="2"/>
        <v>0</v>
      </c>
      <c r="AD61" s="10">
        <f t="shared" si="2"/>
        <v>0</v>
      </c>
      <c r="AE61" s="10">
        <f t="shared" si="2"/>
        <v>0</v>
      </c>
      <c r="AF61" s="10">
        <f t="shared" si="2"/>
        <v>6.762079164845643E-4</v>
      </c>
      <c r="AG61" s="10">
        <f t="shared" si="2"/>
        <v>3.740424277859766E-3</v>
      </c>
      <c r="AH61" s="10">
        <f t="shared" si="2"/>
        <v>1.2037356115102878E-4</v>
      </c>
    </row>
    <row r="62" spans="1:34">
      <c r="A62" t="s">
        <v>109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</v>
      </c>
      <c r="J62">
        <v>79</v>
      </c>
      <c r="K62">
        <v>377</v>
      </c>
      <c r="L62">
        <v>467</v>
      </c>
      <c r="M62" s="7">
        <f>VLOOKUP(A62,'[1]Census Population Pivot table'!A:B,2,FALSE)</f>
        <v>197304.91999999998</v>
      </c>
      <c r="N62" s="7">
        <f>VLOOKUP(A62,'[1]Census Population Pivot table'!A:C,3,FALSE)</f>
        <v>456704.39100000006</v>
      </c>
      <c r="O62" s="7">
        <f>VLOOKUP(A62,'[1]Census Population Pivot table'!A:D,4,FALSE)</f>
        <v>485144.57699999999</v>
      </c>
      <c r="P62" s="7">
        <f>VLOOKUP(A62,'[1]Census Population Pivot table'!A:E,5,FALSE)</f>
        <v>427408.02799999999</v>
      </c>
      <c r="Q62" s="7">
        <f>VLOOKUP(A62,'[1]Census Population Pivot table'!A:F,6,FALSE)</f>
        <v>469068.08099999995</v>
      </c>
      <c r="R62" s="7">
        <f>VLOOKUP(A62,'[1]Census Population Pivot table'!A:G,7,FALSE)</f>
        <v>568017.80499999993</v>
      </c>
      <c r="S62" s="7">
        <f>VLOOKUP(A62,'[1]Census Population Pivot table'!A:H,8,FALSE)</f>
        <v>457295.72200000007</v>
      </c>
      <c r="T62" s="7">
        <f>VLOOKUP(A62,'[1]Census Population Pivot table'!A:I,9,FALSE)</f>
        <v>269149.79800000001</v>
      </c>
      <c r="U62" s="7">
        <f>VLOOKUP(A62,'[1]Census Population Pivot table'!A:J,10,FALSE)</f>
        <v>163767.89499999999</v>
      </c>
      <c r="V62" s="7">
        <f>VLOOKUP(A62,'[1]Census Population Pivot table'!A:K,11,FALSE)</f>
        <v>86889.545999999988</v>
      </c>
      <c r="W62" s="7">
        <f>VLOOKUP(A62,'[1]Census Population Pivot table'!A:L,12,FALSE)</f>
        <v>3583561</v>
      </c>
      <c r="X62" s="10">
        <f t="shared" si="3"/>
        <v>0</v>
      </c>
      <c r="Y62" s="10">
        <f t="shared" si="3"/>
        <v>0</v>
      </c>
      <c r="Z62" s="10">
        <f t="shared" si="2"/>
        <v>0</v>
      </c>
      <c r="AA62" s="10">
        <f t="shared" si="2"/>
        <v>0</v>
      </c>
      <c r="AB62" s="10">
        <f t="shared" si="2"/>
        <v>0</v>
      </c>
      <c r="AC62" s="10">
        <f t="shared" si="2"/>
        <v>0</v>
      </c>
      <c r="AD62" s="10">
        <f t="shared" si="2"/>
        <v>0</v>
      </c>
      <c r="AE62" s="10">
        <f t="shared" si="2"/>
        <v>4.086943435120096E-5</v>
      </c>
      <c r="AF62" s="10">
        <f t="shared" si="2"/>
        <v>4.8239003133062193E-4</v>
      </c>
      <c r="AG62" s="10">
        <f t="shared" si="2"/>
        <v>4.3388418671217368E-3</v>
      </c>
      <c r="AH62" s="10">
        <f t="shared" si="2"/>
        <v>1.3031730170073847E-4</v>
      </c>
    </row>
    <row r="63" spans="1:34">
      <c r="A63" t="s">
        <v>110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30</v>
      </c>
      <c r="J63">
        <v>103</v>
      </c>
      <c r="K63">
        <v>364</v>
      </c>
      <c r="L63">
        <v>497</v>
      </c>
      <c r="M63" s="7">
        <f>VLOOKUP(A63,'[1]Census Population Pivot table'!A:B,2,FALSE)</f>
        <v>194081.70499999999</v>
      </c>
      <c r="N63" s="7">
        <f>VLOOKUP(A63,'[1]Census Population Pivot table'!A:C,3,FALSE)</f>
        <v>453491.70200000011</v>
      </c>
      <c r="O63" s="7">
        <f>VLOOKUP(A63,'[1]Census Population Pivot table'!A:D,4,FALSE)</f>
        <v>489989.38800000004</v>
      </c>
      <c r="P63" s="7">
        <f>VLOOKUP(A63,'[1]Census Population Pivot table'!A:E,5,FALSE)</f>
        <v>433442.86000000004</v>
      </c>
      <c r="Q63" s="7">
        <f>VLOOKUP(A63,'[1]Census Population Pivot table'!A:F,6,FALSE)</f>
        <v>459871.28799999994</v>
      </c>
      <c r="R63" s="7">
        <f>VLOOKUP(A63,'[1]Census Population Pivot table'!A:G,7,FALSE)</f>
        <v>564044.85899999994</v>
      </c>
      <c r="S63" s="7">
        <f>VLOOKUP(A63,'[1]Census Population Pivot table'!A:H,8,FALSE)</f>
        <v>469398.27200000006</v>
      </c>
      <c r="T63" s="7">
        <f>VLOOKUP(A63,'[1]Census Population Pivot table'!A:I,9,FALSE)</f>
        <v>281209.196</v>
      </c>
      <c r="U63" s="7">
        <f>VLOOKUP(A63,'[1]Census Population Pivot table'!A:J,10,FALSE)</f>
        <v>163445.33199999999</v>
      </c>
      <c r="V63" s="7">
        <f>VLOOKUP(A63,'[1]Census Population Pivot table'!A:K,11,FALSE)</f>
        <v>86810.755999999994</v>
      </c>
      <c r="W63" s="7">
        <f>VLOOKUP(A63,'[1]Census Population Pivot table'!A:L,12,FALSE)</f>
        <v>3592053</v>
      </c>
      <c r="X63" s="10">
        <f t="shared" si="3"/>
        <v>0</v>
      </c>
      <c r="Y63" s="10">
        <f t="shared" si="3"/>
        <v>0</v>
      </c>
      <c r="Z63" s="10">
        <f t="shared" si="2"/>
        <v>0</v>
      </c>
      <c r="AA63" s="10">
        <f t="shared" si="2"/>
        <v>0</v>
      </c>
      <c r="AB63" s="10">
        <f t="shared" si="2"/>
        <v>0</v>
      </c>
      <c r="AC63" s="10">
        <f t="shared" si="2"/>
        <v>0</v>
      </c>
      <c r="AD63" s="10">
        <f t="shared" si="2"/>
        <v>0</v>
      </c>
      <c r="AE63" s="10">
        <f t="shared" si="2"/>
        <v>1.0668214420697678E-4</v>
      </c>
      <c r="AF63" s="10">
        <f t="shared" si="2"/>
        <v>6.3018012652695399E-4</v>
      </c>
      <c r="AG63" s="10">
        <f t="shared" si="2"/>
        <v>4.1930287993344976E-3</v>
      </c>
      <c r="AH63" s="10">
        <f t="shared" si="2"/>
        <v>1.3836098743531903E-4</v>
      </c>
    </row>
    <row r="64" spans="1:34">
      <c r="A64" t="s">
        <v>111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14</v>
      </c>
      <c r="J64">
        <v>137</v>
      </c>
      <c r="K64">
        <v>397</v>
      </c>
      <c r="L64">
        <v>548</v>
      </c>
      <c r="M64" s="7">
        <f>VLOOKUP(A64,'[1]Census Population Pivot table'!A:B,2,FALSE)</f>
        <v>191428.15599999999</v>
      </c>
      <c r="N64" s="7">
        <f>VLOOKUP(A64,'[1]Census Population Pivot table'!A:C,3,FALSE)</f>
        <v>447137.47500000009</v>
      </c>
      <c r="O64" s="7">
        <f>VLOOKUP(A64,'[1]Census Population Pivot table'!A:D,4,FALSE)</f>
        <v>494068.23699999996</v>
      </c>
      <c r="P64" s="7">
        <f>VLOOKUP(A64,'[1]Census Population Pivot table'!A:E,5,FALSE)</f>
        <v>437346.90099999995</v>
      </c>
      <c r="Q64" s="7">
        <f>VLOOKUP(A64,'[1]Census Population Pivot table'!A:F,6,FALSE)</f>
        <v>449396.44099999993</v>
      </c>
      <c r="R64" s="7">
        <f>VLOOKUP(A64,'[1]Census Population Pivot table'!A:G,7,FALSE)</f>
        <v>555610.25200000009</v>
      </c>
      <c r="S64" s="7">
        <f>VLOOKUP(A64,'[1]Census Population Pivot table'!A:H,8,FALSE)</f>
        <v>478011.77999999997</v>
      </c>
      <c r="T64" s="7">
        <f>VLOOKUP(A64,'[1]Census Population Pivot table'!A:I,9,FALSE)</f>
        <v>292294.24699999997</v>
      </c>
      <c r="U64" s="7">
        <f>VLOOKUP(A64,'[1]Census Population Pivot table'!A:J,10,FALSE)</f>
        <v>162165.48300000004</v>
      </c>
      <c r="V64" s="7">
        <f>VLOOKUP(A64,'[1]Census Population Pivot table'!A:K,11,FALSE)</f>
        <v>87955.889999999985</v>
      </c>
      <c r="W64" s="7">
        <f>VLOOKUP(A64,'[1]Census Population Pivot table'!A:L,12,FALSE)</f>
        <v>3593222</v>
      </c>
      <c r="X64" s="10">
        <f t="shared" si="3"/>
        <v>0</v>
      </c>
      <c r="Y64" s="10">
        <f t="shared" si="3"/>
        <v>0</v>
      </c>
      <c r="Z64" s="10">
        <f t="shared" si="2"/>
        <v>0</v>
      </c>
      <c r="AA64" s="10">
        <f t="shared" si="2"/>
        <v>0</v>
      </c>
      <c r="AB64" s="10">
        <f t="shared" si="2"/>
        <v>0</v>
      </c>
      <c r="AC64" s="10">
        <f t="shared" si="2"/>
        <v>0</v>
      </c>
      <c r="AD64" s="10">
        <f t="shared" si="2"/>
        <v>0</v>
      </c>
      <c r="AE64" s="10">
        <f t="shared" si="2"/>
        <v>4.7896939962694516E-5</v>
      </c>
      <c r="AF64" s="10">
        <f t="shared" si="2"/>
        <v>8.4481603276820609E-4</v>
      </c>
      <c r="AG64" s="10">
        <f t="shared" si="2"/>
        <v>4.5136260914419727E-3</v>
      </c>
      <c r="AH64" s="10">
        <f t="shared" si="2"/>
        <v>1.5250936346265274E-4</v>
      </c>
    </row>
    <row r="65" spans="1:34">
      <c r="A65" t="s">
        <v>112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92</v>
      </c>
      <c r="K65">
        <v>307</v>
      </c>
      <c r="L65">
        <v>399</v>
      </c>
      <c r="M65" s="7">
        <f>VLOOKUP(A65,'[1]Census Population Pivot table'!A:B,2,FALSE)</f>
        <v>188741.39800000002</v>
      </c>
      <c r="N65" s="7">
        <f>VLOOKUP(A65,'[1]Census Population Pivot table'!A:C,3,FALSE)</f>
        <v>439800.21500000003</v>
      </c>
      <c r="O65" s="7">
        <f>VLOOKUP(A65,'[1]Census Population Pivot table'!A:D,4,FALSE)</f>
        <v>494764.12300000002</v>
      </c>
      <c r="P65" s="7">
        <f>VLOOKUP(A65,'[1]Census Population Pivot table'!A:E,5,FALSE)</f>
        <v>438606.065</v>
      </c>
      <c r="Q65" s="7">
        <f>VLOOKUP(A65,'[1]Census Population Pivot table'!A:F,6,FALSE)</f>
        <v>439966.12500000006</v>
      </c>
      <c r="R65" s="7">
        <f>VLOOKUP(A65,'[1]Census Population Pivot table'!A:G,7,FALSE)</f>
        <v>546335.86200000008</v>
      </c>
      <c r="S65" s="7">
        <f>VLOOKUP(A65,'[1]Census Population Pivot table'!A:H,8,FALSE)</f>
        <v>488884.00199999998</v>
      </c>
      <c r="T65" s="7">
        <f>VLOOKUP(A65,'[1]Census Population Pivot table'!A:I,9,FALSE)</f>
        <v>303525.87199999997</v>
      </c>
      <c r="U65" s="7">
        <f>VLOOKUP(A65,'[1]Census Population Pivot table'!A:J,10,FALSE)</f>
        <v>162787.73599999998</v>
      </c>
      <c r="V65" s="7">
        <f>VLOOKUP(A65,'[1]Census Population Pivot table'!A:K,11,FALSE)</f>
        <v>87324.955000000002</v>
      </c>
      <c r="W65" s="7">
        <f>VLOOKUP(A65,'[1]Census Population Pivot table'!A:L,12,FALSE)</f>
        <v>3588570</v>
      </c>
      <c r="X65" s="10">
        <f t="shared" si="3"/>
        <v>0</v>
      </c>
      <c r="Y65" s="10">
        <f t="shared" si="3"/>
        <v>0</v>
      </c>
      <c r="Z65" s="10">
        <f t="shared" si="2"/>
        <v>0</v>
      </c>
      <c r="AA65" s="10">
        <f t="shared" si="2"/>
        <v>0</v>
      </c>
      <c r="AB65" s="10">
        <f t="shared" si="2"/>
        <v>0</v>
      </c>
      <c r="AC65" s="10">
        <f t="shared" si="2"/>
        <v>0</v>
      </c>
      <c r="AD65" s="10">
        <f t="shared" si="2"/>
        <v>0</v>
      </c>
      <c r="AE65" s="10">
        <f t="shared" si="2"/>
        <v>0</v>
      </c>
      <c r="AF65" s="10">
        <f t="shared" si="2"/>
        <v>5.6515313905465222E-4</v>
      </c>
      <c r="AG65" s="10">
        <f t="shared" si="2"/>
        <v>3.5156044454875469E-3</v>
      </c>
      <c r="AH65" s="10">
        <f t="shared" si="2"/>
        <v>1.1118634999456609E-4</v>
      </c>
    </row>
    <row r="66" spans="1:34">
      <c r="A66" t="s">
        <v>113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10</v>
      </c>
      <c r="I66">
        <v>33</v>
      </c>
      <c r="J66">
        <v>105</v>
      </c>
      <c r="K66">
        <v>389</v>
      </c>
      <c r="L66">
        <v>537</v>
      </c>
      <c r="M66" s="7">
        <f>VLOOKUP(A66,'[1]Census Population Pivot table'!A:B,2,FALSE)</f>
        <v>186188</v>
      </c>
      <c r="N66" s="7">
        <f>VLOOKUP(A66,'[1]Census Population Pivot table'!A:C,3,FALSE)</f>
        <v>432367</v>
      </c>
      <c r="O66" s="7">
        <f>VLOOKUP(A66,'[1]Census Population Pivot table'!A:D,4,FALSE)</f>
        <v>495626</v>
      </c>
      <c r="P66" s="7">
        <f>VLOOKUP(A66,'[1]Census Population Pivot table'!A:E,5,FALSE)</f>
        <v>439239</v>
      </c>
      <c r="Q66" s="7">
        <f>VLOOKUP(A66,'[1]Census Population Pivot table'!A:F,6,FALSE)</f>
        <v>433401</v>
      </c>
      <c r="R66" s="7">
        <f>VLOOKUP(A66,'[1]Census Population Pivot table'!A:G,7,FALSE)</f>
        <v>535611</v>
      </c>
      <c r="S66" s="7">
        <f>VLOOKUP(A66,'[1]Census Population Pivot table'!A:H,8,FALSE)</f>
        <v>496289</v>
      </c>
      <c r="T66" s="7">
        <f>VLOOKUP(A66,'[1]Census Population Pivot table'!A:I,9,FALSE)</f>
        <v>318515</v>
      </c>
      <c r="U66" s="7">
        <f>VLOOKUP(A66,'[1]Census Population Pivot table'!A:J,10,FALSE)</f>
        <v>167133</v>
      </c>
      <c r="V66" s="7">
        <f>VLOOKUP(A66,'[1]Census Population Pivot table'!A:K,11,FALSE)</f>
        <v>90109</v>
      </c>
      <c r="W66" s="7">
        <f>VLOOKUP(A66,'[1]Census Population Pivot table'!A:L,12,FALSE)</f>
        <v>3594478</v>
      </c>
      <c r="X66" s="10">
        <f t="shared" si="3"/>
        <v>0</v>
      </c>
      <c r="Y66" s="10">
        <f t="shared" si="3"/>
        <v>0</v>
      </c>
      <c r="Z66" s="10">
        <f t="shared" si="2"/>
        <v>0</v>
      </c>
      <c r="AA66" s="10">
        <f t="shared" si="2"/>
        <v>0</v>
      </c>
      <c r="AB66" s="10">
        <f t="shared" si="2"/>
        <v>0</v>
      </c>
      <c r="AC66" s="10">
        <f t="shared" si="2"/>
        <v>0</v>
      </c>
      <c r="AD66" s="10">
        <f t="shared" si="2"/>
        <v>2.0149549959801647E-5</v>
      </c>
      <c r="AE66" s="10">
        <f t="shared" si="2"/>
        <v>1.0360579564541702E-4</v>
      </c>
      <c r="AF66" s="10">
        <f t="shared" si="2"/>
        <v>6.2824217838487913E-4</v>
      </c>
      <c r="AG66" s="10">
        <f t="shared" si="2"/>
        <v>4.3169938629881591E-3</v>
      </c>
      <c r="AH66" s="10">
        <f t="shared" si="2"/>
        <v>1.493958232600116E-4</v>
      </c>
    </row>
    <row r="67" spans="1:34">
      <c r="A67" t="s">
        <v>114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f>VLOOKUP(A67,'[1]Census Population Pivot table'!A:B,2,FALSE)</f>
        <v>58270.941999999995</v>
      </c>
      <c r="N67" s="7">
        <f>VLOOKUP(A67,'[1]Census Population Pivot table'!A:C,3,FALSE)</f>
        <v>111165.51800000001</v>
      </c>
      <c r="O67" s="7">
        <f>VLOOKUP(A67,'[1]Census Population Pivot table'!A:D,4,FALSE)</f>
        <v>117963.568</v>
      </c>
      <c r="P67" s="7">
        <f>VLOOKUP(A67,'[1]Census Population Pivot table'!A:E,5,FALSE)</f>
        <v>112326.01799999998</v>
      </c>
      <c r="Q67" s="7">
        <f>VLOOKUP(A67,'[1]Census Population Pivot table'!A:F,6,FALSE)</f>
        <v>121305.82999999999</v>
      </c>
      <c r="R67" s="7">
        <f>VLOOKUP(A67,'[1]Census Population Pivot table'!A:G,7,FALSE)</f>
        <v>125074.128</v>
      </c>
      <c r="S67" s="7">
        <f>VLOOKUP(A67,'[1]Census Population Pivot table'!A:H,8,FALSE)</f>
        <v>99139.957999999984</v>
      </c>
      <c r="T67" s="7">
        <f>VLOOKUP(A67,'[1]Census Population Pivot table'!A:I,9,FALSE)</f>
        <v>63093.334000000003</v>
      </c>
      <c r="U67" s="7">
        <f>VLOOKUP(A67,'[1]Census Population Pivot table'!A:J,10,FALSE)</f>
        <v>40563.036000000007</v>
      </c>
      <c r="V67" s="7">
        <f>VLOOKUP(A67,'[1]Census Population Pivot table'!A:K,11,FALSE)</f>
        <v>15490.835999999999</v>
      </c>
      <c r="W67" s="7">
        <f>VLOOKUP(A67,'[1]Census Population Pivot table'!A:L,12,FALSE)</f>
        <v>863832</v>
      </c>
      <c r="X67" s="10">
        <f t="shared" si="3"/>
        <v>0</v>
      </c>
      <c r="Y67" s="10">
        <f t="shared" si="3"/>
        <v>0</v>
      </c>
      <c r="Z67" s="10">
        <f t="shared" si="2"/>
        <v>0</v>
      </c>
      <c r="AA67" s="10">
        <f t="shared" si="2"/>
        <v>0</v>
      </c>
      <c r="AB67" s="10">
        <f t="shared" si="2"/>
        <v>0</v>
      </c>
      <c r="AC67" s="10">
        <f t="shared" si="2"/>
        <v>0</v>
      </c>
      <c r="AD67" s="10">
        <f t="shared" si="2"/>
        <v>0</v>
      </c>
      <c r="AE67" s="10">
        <f t="shared" si="2"/>
        <v>0</v>
      </c>
      <c r="AF67" s="10">
        <f t="shared" si="2"/>
        <v>0</v>
      </c>
      <c r="AG67" s="10">
        <f t="shared" si="2"/>
        <v>0</v>
      </c>
      <c r="AH67" s="10">
        <f t="shared" si="2"/>
        <v>0</v>
      </c>
    </row>
    <row r="68" spans="1:34">
      <c r="A68" t="s">
        <v>115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10</v>
      </c>
      <c r="L68">
        <v>10</v>
      </c>
      <c r="M68" s="7">
        <f>VLOOKUP(A68,'[1]Census Population Pivot table'!A:B,2,FALSE)</f>
        <v>55855.555999999997</v>
      </c>
      <c r="N68" s="7">
        <f>VLOOKUP(A68,'[1]Census Population Pivot table'!A:C,3,FALSE)</f>
        <v>112543.174</v>
      </c>
      <c r="O68" s="7">
        <f>VLOOKUP(A68,'[1]Census Population Pivot table'!A:D,4,FALSE)</f>
        <v>125219.46</v>
      </c>
      <c r="P68" s="7">
        <f>VLOOKUP(A68,'[1]Census Population Pivot table'!A:E,5,FALSE)</f>
        <v>109915.41399999999</v>
      </c>
      <c r="Q68" s="7">
        <f>VLOOKUP(A68,'[1]Census Population Pivot table'!A:F,6,FALSE)</f>
        <v>120411.88</v>
      </c>
      <c r="R68" s="7">
        <f>VLOOKUP(A68,'[1]Census Population Pivot table'!A:G,7,FALSE)</f>
        <v>130201.804</v>
      </c>
      <c r="S68" s="7">
        <f>VLOOKUP(A68,'[1]Census Population Pivot table'!A:H,8,FALSE)</f>
        <v>104765.266</v>
      </c>
      <c r="T68" s="7">
        <f>VLOOKUP(A68,'[1]Census Population Pivot table'!A:I,9,FALSE)</f>
        <v>67709.213999999993</v>
      </c>
      <c r="U68" s="7">
        <f>VLOOKUP(A68,'[1]Census Population Pivot table'!A:J,10,FALSE)</f>
        <v>39449.731999999996</v>
      </c>
      <c r="V68" s="7">
        <f>VLOOKUP(A68,'[1]Census Population Pivot table'!A:K,11,FALSE)</f>
        <v>15622.119999999999</v>
      </c>
      <c r="W68" s="7">
        <f>VLOOKUP(A68,'[1]Census Population Pivot table'!A:L,12,FALSE)</f>
        <v>881278</v>
      </c>
      <c r="X68" s="10">
        <f t="shared" si="3"/>
        <v>0</v>
      </c>
      <c r="Y68" s="10">
        <f t="shared" si="3"/>
        <v>0</v>
      </c>
      <c r="Z68" s="10">
        <f t="shared" si="2"/>
        <v>0</v>
      </c>
      <c r="AA68" s="10">
        <f t="shared" si="2"/>
        <v>0</v>
      </c>
      <c r="AB68" s="10">
        <f t="shared" si="2"/>
        <v>0</v>
      </c>
      <c r="AC68" s="10">
        <f t="shared" si="2"/>
        <v>0</v>
      </c>
      <c r="AD68" s="10">
        <f t="shared" si="2"/>
        <v>0</v>
      </c>
      <c r="AE68" s="10">
        <f t="shared" si="2"/>
        <v>0</v>
      </c>
      <c r="AF68" s="10">
        <f t="shared" si="2"/>
        <v>0</v>
      </c>
      <c r="AG68" s="10">
        <f t="shared" si="2"/>
        <v>6.4011798654728044E-4</v>
      </c>
      <c r="AH68" s="10">
        <f t="shared" si="2"/>
        <v>1.1347157196707509E-5</v>
      </c>
    </row>
    <row r="69" spans="1:34">
      <c r="A69" t="s">
        <v>116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7">
        <f>VLOOKUP(A69,'[1]Census Population Pivot table'!A:B,2,FALSE)</f>
        <v>55769.298000000003</v>
      </c>
      <c r="N69" s="7">
        <f>VLOOKUP(A69,'[1]Census Population Pivot table'!A:C,3,FALSE)</f>
        <v>112323.41400000002</v>
      </c>
      <c r="O69" s="7">
        <f>VLOOKUP(A69,'[1]Census Population Pivot table'!A:D,4,FALSE)</f>
        <v>126170.592</v>
      </c>
      <c r="P69" s="7">
        <f>VLOOKUP(A69,'[1]Census Population Pivot table'!A:E,5,FALSE)</f>
        <v>110709.19200000001</v>
      </c>
      <c r="Q69" s="7">
        <f>VLOOKUP(A69,'[1]Census Population Pivot table'!A:F,6,FALSE)</f>
        <v>117917.394</v>
      </c>
      <c r="R69" s="7">
        <f>VLOOKUP(A69,'[1]Census Population Pivot table'!A:G,7,FALSE)</f>
        <v>131753.24400000001</v>
      </c>
      <c r="S69" s="7">
        <f>VLOOKUP(A69,'[1]Census Population Pivot table'!A:H,8,FALSE)</f>
        <v>108786.44399999999</v>
      </c>
      <c r="T69" s="7">
        <f>VLOOKUP(A69,'[1]Census Population Pivot table'!A:I,9,FALSE)</f>
        <v>70359.245999999999</v>
      </c>
      <c r="U69" s="7">
        <f>VLOOKUP(A69,'[1]Census Population Pivot table'!A:J,10,FALSE)</f>
        <v>40071.9</v>
      </c>
      <c r="V69" s="7">
        <f>VLOOKUP(A69,'[1]Census Population Pivot table'!A:K,11,FALSE)</f>
        <v>16151.268</v>
      </c>
      <c r="W69" s="7">
        <f>VLOOKUP(A69,'[1]Census Population Pivot table'!A:L,12,FALSE)</f>
        <v>890856</v>
      </c>
      <c r="X69" s="10">
        <f t="shared" si="3"/>
        <v>0</v>
      </c>
      <c r="Y69" s="10">
        <f t="shared" si="3"/>
        <v>0</v>
      </c>
      <c r="Z69" s="10">
        <f t="shared" si="2"/>
        <v>0</v>
      </c>
      <c r="AA69" s="10">
        <f t="shared" si="2"/>
        <v>0</v>
      </c>
      <c r="AB69" s="10">
        <f t="shared" si="2"/>
        <v>0</v>
      </c>
      <c r="AC69" s="10">
        <f t="shared" si="2"/>
        <v>0</v>
      </c>
      <c r="AD69" s="10">
        <f t="shared" si="2"/>
        <v>0</v>
      </c>
      <c r="AE69" s="10">
        <f t="shared" si="2"/>
        <v>0</v>
      </c>
      <c r="AF69" s="10">
        <f t="shared" si="2"/>
        <v>0</v>
      </c>
      <c r="AG69" s="10">
        <f t="shared" si="2"/>
        <v>0</v>
      </c>
      <c r="AH69" s="10">
        <f t="shared" si="2"/>
        <v>0</v>
      </c>
    </row>
    <row r="70" spans="1:34">
      <c r="A70" t="s">
        <v>117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21</v>
      </c>
      <c r="L70">
        <v>21</v>
      </c>
      <c r="M70" s="7">
        <f>VLOOKUP(A70,'[1]Census Population Pivot table'!A:B,2,FALSE)</f>
        <v>56156.893000000004</v>
      </c>
      <c r="N70" s="7">
        <f>VLOOKUP(A70,'[1]Census Population Pivot table'!A:C,3,FALSE)</f>
        <v>113484.041</v>
      </c>
      <c r="O70" s="7">
        <f>VLOOKUP(A70,'[1]Census Population Pivot table'!A:D,4,FALSE)</f>
        <v>127042.61800000002</v>
      </c>
      <c r="P70" s="7">
        <f>VLOOKUP(A70,'[1]Census Population Pivot table'!A:E,5,FALSE)</f>
        <v>111979.94399999999</v>
      </c>
      <c r="Q70" s="7">
        <f>VLOOKUP(A70,'[1]Census Population Pivot table'!A:F,6,FALSE)</f>
        <v>115866.42300000001</v>
      </c>
      <c r="R70" s="7">
        <f>VLOOKUP(A70,'[1]Census Population Pivot table'!A:G,7,FALSE)</f>
        <v>132333.603</v>
      </c>
      <c r="S70" s="7">
        <f>VLOOKUP(A70,'[1]Census Population Pivot table'!A:H,8,FALSE)</f>
        <v>111943.48799999998</v>
      </c>
      <c r="T70" s="7">
        <f>VLOOKUP(A70,'[1]Census Population Pivot table'!A:I,9,FALSE)</f>
        <v>73350.815000000002</v>
      </c>
      <c r="U70" s="7">
        <f>VLOOKUP(A70,'[1]Census Population Pivot table'!A:J,10,FALSE)</f>
        <v>41219.457000000002</v>
      </c>
      <c r="V70" s="7">
        <f>VLOOKUP(A70,'[1]Census Population Pivot table'!A:K,11,FALSE)</f>
        <v>16162.742999999999</v>
      </c>
      <c r="W70" s="7">
        <f>VLOOKUP(A70,'[1]Census Population Pivot table'!A:L,12,FALSE)</f>
        <v>900131</v>
      </c>
      <c r="X70" s="10">
        <f t="shared" si="3"/>
        <v>0</v>
      </c>
      <c r="Y70" s="10">
        <f t="shared" si="3"/>
        <v>0</v>
      </c>
      <c r="Z70" s="10">
        <f t="shared" si="2"/>
        <v>0</v>
      </c>
      <c r="AA70" s="10">
        <f t="shared" si="2"/>
        <v>0</v>
      </c>
      <c r="AB70" s="10">
        <f t="shared" si="2"/>
        <v>0</v>
      </c>
      <c r="AC70" s="10">
        <f t="shared" si="2"/>
        <v>0</v>
      </c>
      <c r="AD70" s="10">
        <f t="shared" si="2"/>
        <v>0</v>
      </c>
      <c r="AE70" s="10">
        <f t="shared" si="2"/>
        <v>0</v>
      </c>
      <c r="AF70" s="10">
        <f t="shared" si="2"/>
        <v>0</v>
      </c>
      <c r="AG70" s="10">
        <f t="shared" si="2"/>
        <v>1.299284409830683E-3</v>
      </c>
      <c r="AH70" s="10">
        <f t="shared" si="2"/>
        <v>2.3329937531314887E-5</v>
      </c>
    </row>
    <row r="71" spans="1:34">
      <c r="A71" t="s">
        <v>118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</v>
      </c>
      <c r="L71">
        <v>10</v>
      </c>
      <c r="M71" s="7">
        <f>VLOOKUP(A71,'[1]Census Population Pivot table'!A:B,2,FALSE)</f>
        <v>56145.642</v>
      </c>
      <c r="N71" s="7">
        <f>VLOOKUP(A71,'[1]Census Population Pivot table'!A:C,3,FALSE)</f>
        <v>113812.83</v>
      </c>
      <c r="O71" s="7">
        <f>VLOOKUP(A71,'[1]Census Population Pivot table'!A:D,4,FALSE)</f>
        <v>127261.97</v>
      </c>
      <c r="P71" s="7">
        <f>VLOOKUP(A71,'[1]Census Population Pivot table'!A:E,5,FALSE)</f>
        <v>114392.564</v>
      </c>
      <c r="Q71" s="7">
        <f>VLOOKUP(A71,'[1]Census Population Pivot table'!A:F,6,FALSE)</f>
        <v>113779.46400000001</v>
      </c>
      <c r="R71" s="7">
        <f>VLOOKUP(A71,'[1]Census Population Pivot table'!A:G,7,FALSE)</f>
        <v>132610.28</v>
      </c>
      <c r="S71" s="7">
        <f>VLOOKUP(A71,'[1]Census Population Pivot table'!A:H,8,FALSE)</f>
        <v>115009.85800000001</v>
      </c>
      <c r="T71" s="7">
        <f>VLOOKUP(A71,'[1]Census Population Pivot table'!A:I,9,FALSE)</f>
        <v>77609.5</v>
      </c>
      <c r="U71" s="7">
        <f>VLOOKUP(A71,'[1]Census Population Pivot table'!A:J,10,FALSE)</f>
        <v>41069.712</v>
      </c>
      <c r="V71" s="7">
        <f>VLOOKUP(A71,'[1]Census Population Pivot table'!A:K,11,FALSE)</f>
        <v>16718.577999999998</v>
      </c>
      <c r="W71" s="7">
        <f>VLOOKUP(A71,'[1]Census Population Pivot table'!A:L,12,FALSE)</f>
        <v>908446</v>
      </c>
      <c r="X71" s="10">
        <f t="shared" si="3"/>
        <v>0</v>
      </c>
      <c r="Y71" s="10">
        <f t="shared" si="3"/>
        <v>0</v>
      </c>
      <c r="Z71" s="10">
        <f t="shared" si="2"/>
        <v>0</v>
      </c>
      <c r="AA71" s="10">
        <f t="shared" si="2"/>
        <v>0</v>
      </c>
      <c r="AB71" s="10">
        <f t="shared" si="2"/>
        <v>0</v>
      </c>
      <c r="AC71" s="10">
        <f t="shared" ref="AC71:AH113" si="4">G71/R71</f>
        <v>0</v>
      </c>
      <c r="AD71" s="10">
        <f t="shared" si="4"/>
        <v>0</v>
      </c>
      <c r="AE71" s="10">
        <f t="shared" si="4"/>
        <v>0</v>
      </c>
      <c r="AF71" s="10">
        <f t="shared" si="4"/>
        <v>0</v>
      </c>
      <c r="AG71" s="10">
        <f t="shared" si="4"/>
        <v>5.9813699466545545E-4</v>
      </c>
      <c r="AH71" s="10">
        <f t="shared" si="4"/>
        <v>1.1007808939661796E-5</v>
      </c>
    </row>
    <row r="72" spans="1:34">
      <c r="A72" t="s">
        <v>119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11</v>
      </c>
      <c r="K72">
        <v>20</v>
      </c>
      <c r="L72">
        <v>31</v>
      </c>
      <c r="M72" s="7">
        <f>VLOOKUP(A72,'[1]Census Population Pivot table'!A:B,2,FALSE)</f>
        <v>55963.097000000002</v>
      </c>
      <c r="N72" s="7">
        <f>VLOOKUP(A72,'[1]Census Population Pivot table'!A:C,3,FALSE)</f>
        <v>114168.27499999999</v>
      </c>
      <c r="O72" s="7">
        <f>VLOOKUP(A72,'[1]Census Population Pivot table'!A:D,4,FALSE)</f>
        <v>126039.97400000002</v>
      </c>
      <c r="P72" s="7">
        <f>VLOOKUP(A72,'[1]Census Population Pivot table'!A:E,5,FALSE)</f>
        <v>117064.497</v>
      </c>
      <c r="Q72" s="7">
        <f>VLOOKUP(A72,'[1]Census Population Pivot table'!A:F,6,FALSE)</f>
        <v>112274.973</v>
      </c>
      <c r="R72" s="7">
        <f>VLOOKUP(A72,'[1]Census Population Pivot table'!A:G,7,FALSE)</f>
        <v>132012.74</v>
      </c>
      <c r="S72" s="7">
        <f>VLOOKUP(A72,'[1]Census Population Pivot table'!A:H,8,FALSE)</f>
        <v>118516.83900000001</v>
      </c>
      <c r="T72" s="7">
        <f>VLOOKUP(A72,'[1]Census Population Pivot table'!A:I,9,FALSE)</f>
        <v>81244.688999999998</v>
      </c>
      <c r="U72" s="7">
        <f>VLOOKUP(A72,'[1]Census Population Pivot table'!A:J,10,FALSE)</f>
        <v>42241.995999999999</v>
      </c>
      <c r="V72" s="7">
        <f>VLOOKUP(A72,'[1]Census Population Pivot table'!A:K,11,FALSE)</f>
        <v>17598.285</v>
      </c>
      <c r="W72" s="7">
        <f>VLOOKUP(A72,'[1]Census Population Pivot table'!A:L,12,FALSE)</f>
        <v>917060</v>
      </c>
      <c r="X72" s="10">
        <f t="shared" si="3"/>
        <v>0</v>
      </c>
      <c r="Y72" s="10">
        <f t="shared" si="3"/>
        <v>0</v>
      </c>
      <c r="Z72" s="10">
        <f t="shared" si="3"/>
        <v>0</v>
      </c>
      <c r="AA72" s="10">
        <f t="shared" si="3"/>
        <v>0</v>
      </c>
      <c r="AB72" s="10">
        <f t="shared" si="3"/>
        <v>0</v>
      </c>
      <c r="AC72" s="10">
        <f t="shared" si="4"/>
        <v>0</v>
      </c>
      <c r="AD72" s="10">
        <f t="shared" si="4"/>
        <v>0</v>
      </c>
      <c r="AE72" s="10">
        <f t="shared" si="4"/>
        <v>0</v>
      </c>
      <c r="AF72" s="10">
        <f t="shared" si="4"/>
        <v>2.6040436157420211E-4</v>
      </c>
      <c r="AG72" s="10">
        <f t="shared" si="4"/>
        <v>1.1364743780430877E-3</v>
      </c>
      <c r="AH72" s="10">
        <f t="shared" si="4"/>
        <v>3.3803676967701129E-5</v>
      </c>
    </row>
    <row r="73" spans="1:34">
      <c r="A73" t="s">
        <v>120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0</v>
      </c>
      <c r="K73">
        <v>42</v>
      </c>
      <c r="L73">
        <v>52</v>
      </c>
      <c r="M73" s="7">
        <f>VLOOKUP(A73,'[1]Census Population Pivot table'!A:B,2,FALSE)</f>
        <v>55605.577000000005</v>
      </c>
      <c r="N73" s="7">
        <f>VLOOKUP(A73,'[1]Census Population Pivot table'!A:C,3,FALSE)</f>
        <v>113673.158</v>
      </c>
      <c r="O73" s="7">
        <f>VLOOKUP(A73,'[1]Census Population Pivot table'!A:D,4,FALSE)</f>
        <v>125757.539</v>
      </c>
      <c r="P73" s="7">
        <f>VLOOKUP(A73,'[1]Census Population Pivot table'!A:E,5,FALSE)</f>
        <v>120033.74799999999</v>
      </c>
      <c r="Q73" s="7">
        <f>VLOOKUP(A73,'[1]Census Population Pivot table'!A:F,6,FALSE)</f>
        <v>111328.33799999999</v>
      </c>
      <c r="R73" s="7">
        <f>VLOOKUP(A73,'[1]Census Population Pivot table'!A:G,7,FALSE)</f>
        <v>131079.57</v>
      </c>
      <c r="S73" s="7">
        <f>VLOOKUP(A73,'[1]Census Population Pivot table'!A:H,8,FALSE)</f>
        <v>121253.851</v>
      </c>
      <c r="T73" s="7">
        <f>VLOOKUP(A73,'[1]Census Population Pivot table'!A:I,9,FALSE)</f>
        <v>85953.712</v>
      </c>
      <c r="U73" s="7">
        <f>VLOOKUP(A73,'[1]Census Population Pivot table'!A:J,10,FALSE)</f>
        <v>43807.407000000007</v>
      </c>
      <c r="V73" s="7">
        <f>VLOOKUP(A73,'[1]Census Population Pivot table'!A:K,11,FALSE)</f>
        <v>17788.268</v>
      </c>
      <c r="W73" s="7">
        <f>VLOOKUP(A73,'[1]Census Population Pivot table'!A:L,12,FALSE)</f>
        <v>926454</v>
      </c>
      <c r="X73" s="10">
        <f t="shared" si="3"/>
        <v>0</v>
      </c>
      <c r="Y73" s="10">
        <f t="shared" si="3"/>
        <v>0</v>
      </c>
      <c r="Z73" s="10">
        <f t="shared" si="3"/>
        <v>0</v>
      </c>
      <c r="AA73" s="10">
        <f t="shared" si="3"/>
        <v>0</v>
      </c>
      <c r="AB73" s="10">
        <f t="shared" si="3"/>
        <v>0</v>
      </c>
      <c r="AC73" s="10">
        <f t="shared" si="4"/>
        <v>0</v>
      </c>
      <c r="AD73" s="10">
        <f t="shared" si="4"/>
        <v>0</v>
      </c>
      <c r="AE73" s="10">
        <f t="shared" si="4"/>
        <v>1.1634168865214338E-4</v>
      </c>
      <c r="AF73" s="10">
        <f t="shared" si="4"/>
        <v>0</v>
      </c>
      <c r="AG73" s="10">
        <f t="shared" si="4"/>
        <v>2.3611067699227379E-3</v>
      </c>
      <c r="AH73" s="10">
        <f t="shared" si="4"/>
        <v>5.612798908526489E-5</v>
      </c>
    </row>
    <row r="74" spans="1:34">
      <c r="A74" t="s">
        <v>121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7">
        <f>VLOOKUP(A74,'[1]Census Population Pivot table'!A:B,2,FALSE)</f>
        <v>55711.476000000002</v>
      </c>
      <c r="N74" s="7">
        <f>VLOOKUP(A74,'[1]Census Population Pivot table'!A:C,3,FALSE)</f>
        <v>114488.31</v>
      </c>
      <c r="O74" s="7">
        <f>VLOOKUP(A74,'[1]Census Population Pivot table'!A:D,4,FALSE)</f>
        <v>124332.12899999999</v>
      </c>
      <c r="P74" s="7">
        <f>VLOOKUP(A74,'[1]Census Population Pivot table'!A:E,5,FALSE)</f>
        <v>122261.96699999999</v>
      </c>
      <c r="Q74" s="7">
        <f>VLOOKUP(A74,'[1]Census Population Pivot table'!A:F,6,FALSE)</f>
        <v>110395.70699999999</v>
      </c>
      <c r="R74" s="7">
        <f>VLOOKUP(A74,'[1]Census Population Pivot table'!A:G,7,FALSE)</f>
        <v>129752.73000000001</v>
      </c>
      <c r="S74" s="7">
        <f>VLOOKUP(A74,'[1]Census Population Pivot table'!A:H,8,FALSE)</f>
        <v>124605.88800000001</v>
      </c>
      <c r="T74" s="7">
        <f>VLOOKUP(A74,'[1]Census Population Pivot table'!A:I,9,FALSE)</f>
        <v>90855.747000000003</v>
      </c>
      <c r="U74" s="7">
        <f>VLOOKUP(A74,'[1]Census Population Pivot table'!A:J,10,FALSE)</f>
        <v>44843.163</v>
      </c>
      <c r="V74" s="7">
        <f>VLOOKUP(A74,'[1]Census Population Pivot table'!A:K,11,FALSE)</f>
        <v>17960.129999999997</v>
      </c>
      <c r="W74" s="7">
        <f>VLOOKUP(A74,'[1]Census Population Pivot table'!A:L,12,FALSE)</f>
        <v>934695</v>
      </c>
      <c r="X74" s="10">
        <f t="shared" si="3"/>
        <v>0</v>
      </c>
      <c r="Y74" s="10">
        <f t="shared" si="3"/>
        <v>0</v>
      </c>
      <c r="Z74" s="10">
        <f t="shared" si="3"/>
        <v>0</v>
      </c>
      <c r="AA74" s="10">
        <f t="shared" si="3"/>
        <v>0</v>
      </c>
      <c r="AB74" s="10">
        <f t="shared" si="3"/>
        <v>0</v>
      </c>
      <c r="AC74" s="10">
        <f t="shared" si="4"/>
        <v>0</v>
      </c>
      <c r="AD74" s="10">
        <f t="shared" si="4"/>
        <v>0</v>
      </c>
      <c r="AE74" s="10">
        <f t="shared" si="4"/>
        <v>0</v>
      </c>
      <c r="AF74" s="10">
        <f t="shared" si="4"/>
        <v>0</v>
      </c>
      <c r="AG74" s="10">
        <f t="shared" si="4"/>
        <v>0</v>
      </c>
      <c r="AH74" s="10">
        <f t="shared" si="4"/>
        <v>0</v>
      </c>
    </row>
    <row r="75" spans="1:34">
      <c r="A75" t="s">
        <v>122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</v>
      </c>
      <c r="K75">
        <v>0</v>
      </c>
      <c r="L75">
        <v>10</v>
      </c>
      <c r="M75" s="7">
        <f>VLOOKUP(A75,'[1]Census Population Pivot table'!A:B,2,FALSE)</f>
        <v>55282</v>
      </c>
      <c r="N75" s="7">
        <f>VLOOKUP(A75,'[1]Census Population Pivot table'!A:C,3,FALSE)</f>
        <v>114024</v>
      </c>
      <c r="O75" s="7">
        <f>VLOOKUP(A75,'[1]Census Population Pivot table'!A:D,4,FALSE)</f>
        <v>122886</v>
      </c>
      <c r="P75" s="7">
        <f>VLOOKUP(A75,'[1]Census Population Pivot table'!A:E,5,FALSE)</f>
        <v>125241</v>
      </c>
      <c r="Q75" s="7">
        <f>VLOOKUP(A75,'[1]Census Population Pivot table'!A:F,6,FALSE)</f>
        <v>110313</v>
      </c>
      <c r="R75" s="7">
        <f>VLOOKUP(A75,'[1]Census Population Pivot table'!A:G,7,FALSE)</f>
        <v>128392</v>
      </c>
      <c r="S75" s="7">
        <f>VLOOKUP(A75,'[1]Census Population Pivot table'!A:H,8,FALSE)</f>
        <v>127029</v>
      </c>
      <c r="T75" s="7">
        <f>VLOOKUP(A75,'[1]Census Population Pivot table'!A:I,9,FALSE)</f>
        <v>95605</v>
      </c>
      <c r="U75" s="7">
        <f>VLOOKUP(A75,'[1]Census Population Pivot table'!A:J,10,FALSE)</f>
        <v>46641</v>
      </c>
      <c r="V75" s="7">
        <f>VLOOKUP(A75,'[1]Census Population Pivot table'!A:K,11,FALSE)</f>
        <v>18319</v>
      </c>
      <c r="W75" s="7">
        <f>VLOOKUP(A75,'[1]Census Population Pivot table'!A:L,12,FALSE)</f>
        <v>943732</v>
      </c>
      <c r="X75" s="10">
        <f t="shared" si="3"/>
        <v>0</v>
      </c>
      <c r="Y75" s="10">
        <f t="shared" si="3"/>
        <v>0</v>
      </c>
      <c r="Z75" s="10">
        <f t="shared" si="3"/>
        <v>0</v>
      </c>
      <c r="AA75" s="10">
        <f t="shared" si="3"/>
        <v>0</v>
      </c>
      <c r="AB75" s="10">
        <f t="shared" si="3"/>
        <v>0</v>
      </c>
      <c r="AC75" s="10">
        <f t="shared" si="4"/>
        <v>0</v>
      </c>
      <c r="AD75" s="10">
        <f t="shared" si="4"/>
        <v>0</v>
      </c>
      <c r="AE75" s="10">
        <f t="shared" si="4"/>
        <v>0</v>
      </c>
      <c r="AF75" s="10">
        <f t="shared" si="4"/>
        <v>2.144036362856714E-4</v>
      </c>
      <c r="AG75" s="10">
        <f t="shared" si="4"/>
        <v>0</v>
      </c>
      <c r="AH75" s="10">
        <f t="shared" si="4"/>
        <v>1.0596228590320133E-5</v>
      </c>
    </row>
    <row r="76" spans="1:34">
      <c r="A76" t="s">
        <v>123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f>VLOOKUP(A76,'[1]Census Population Pivot table'!A:B,2,FALSE)</f>
        <v>35894.413</v>
      </c>
      <c r="N76" s="7">
        <f>VLOOKUP(A76,'[1]Census Population Pivot table'!A:C,3,FALSE)</f>
        <v>59431.733</v>
      </c>
      <c r="O76" s="7">
        <f>VLOOKUP(A76,'[1]Census Population Pivot table'!A:D,4,FALSE)</f>
        <v>89441.815999999992</v>
      </c>
      <c r="P76" s="7">
        <f>VLOOKUP(A76,'[1]Census Population Pivot table'!A:E,5,FALSE)</f>
        <v>105917.94</v>
      </c>
      <c r="Q76" s="7">
        <f>VLOOKUP(A76,'[1]Census Population Pivot table'!A:F,6,FALSE)</f>
        <v>86499.650999999998</v>
      </c>
      <c r="R76" s="7">
        <f>VLOOKUP(A76,'[1]Census Population Pivot table'!A:G,7,FALSE)</f>
        <v>78261.589000000007</v>
      </c>
      <c r="S76" s="7">
        <f>VLOOKUP(A76,'[1]Census Population Pivot table'!A:H,8,FALSE)</f>
        <v>64139.197</v>
      </c>
      <c r="T76" s="7">
        <f>VLOOKUP(A76,'[1]Census Population Pivot table'!A:I,9,FALSE)</f>
        <v>36482.845999999998</v>
      </c>
      <c r="U76" s="7">
        <f>VLOOKUP(A76,'[1]Census Population Pivot table'!A:J,10,FALSE)</f>
        <v>23537.32</v>
      </c>
      <c r="V76" s="7">
        <f>VLOOKUP(A76,'[1]Census Population Pivot table'!A:K,11,FALSE)</f>
        <v>10003.361000000001</v>
      </c>
      <c r="W76" s="7">
        <f>VLOOKUP(A76,'[1]Census Population Pivot table'!A:L,12,FALSE)</f>
        <v>588433</v>
      </c>
      <c r="X76" s="10">
        <f t="shared" si="3"/>
        <v>0</v>
      </c>
      <c r="Y76" s="10">
        <f t="shared" si="3"/>
        <v>0</v>
      </c>
      <c r="Z76" s="10">
        <f t="shared" si="3"/>
        <v>0</v>
      </c>
      <c r="AA76" s="10">
        <f t="shared" si="3"/>
        <v>0</v>
      </c>
      <c r="AB76" s="10">
        <f t="shared" si="3"/>
        <v>0</v>
      </c>
      <c r="AC76" s="10">
        <f t="shared" si="4"/>
        <v>0</v>
      </c>
      <c r="AD76" s="10">
        <f t="shared" si="4"/>
        <v>0</v>
      </c>
      <c r="AE76" s="10">
        <f t="shared" si="4"/>
        <v>0</v>
      </c>
      <c r="AF76" s="10">
        <f t="shared" si="4"/>
        <v>0</v>
      </c>
      <c r="AG76" s="10">
        <f t="shared" si="4"/>
        <v>0</v>
      </c>
      <c r="AH76" s="10">
        <f t="shared" si="4"/>
        <v>0</v>
      </c>
    </row>
    <row r="77" spans="1:34">
      <c r="A77" t="s">
        <v>124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f>VLOOKUP(A77,'[1]Census Population Pivot table'!A:B,2,FALSE)</f>
        <v>32142</v>
      </c>
      <c r="N77" s="7">
        <f>VLOOKUP(A77,'[1]Census Population Pivot table'!A:C,3,FALSE)</f>
        <v>53180.4</v>
      </c>
      <c r="O77" s="7">
        <f>VLOOKUP(A77,'[1]Census Population Pivot table'!A:D,4,FALSE)</f>
        <v>99932.4</v>
      </c>
      <c r="P77" s="7">
        <f>VLOOKUP(A77,'[1]Census Population Pivot table'!A:E,5,FALSE)</f>
        <v>113958</v>
      </c>
      <c r="Q77" s="7">
        <f>VLOOKUP(A77,'[1]Census Population Pivot table'!A:F,6,FALSE)</f>
        <v>81816</v>
      </c>
      <c r="R77" s="7">
        <f>VLOOKUP(A77,'[1]Census Population Pivot table'!A:G,7,FALSE)</f>
        <v>75387.600000000006</v>
      </c>
      <c r="S77" s="7">
        <f>VLOOKUP(A77,'[1]Census Population Pivot table'!A:H,8,FALSE)</f>
        <v>61946.399999999994</v>
      </c>
      <c r="T77" s="7">
        <f>VLOOKUP(A77,'[1]Census Population Pivot table'!A:I,9,FALSE)</f>
        <v>35648.400000000001</v>
      </c>
      <c r="U77" s="7">
        <f>VLOOKUP(A77,'[1]Census Population Pivot table'!A:J,10,FALSE)</f>
        <v>22207.200000000001</v>
      </c>
      <c r="V77" s="7">
        <f>VLOOKUP(A77,'[1]Census Population Pivot table'!A:K,11,FALSE)</f>
        <v>9350.4</v>
      </c>
      <c r="W77" s="7">
        <f>VLOOKUP(A77,'[1]Census Population Pivot table'!A:L,12,FALSE)</f>
        <v>584400</v>
      </c>
      <c r="X77" s="10">
        <f t="shared" si="3"/>
        <v>0</v>
      </c>
      <c r="Y77" s="10">
        <f t="shared" si="3"/>
        <v>0</v>
      </c>
      <c r="Z77" s="10">
        <f t="shared" si="3"/>
        <v>0</v>
      </c>
      <c r="AA77" s="10">
        <f t="shared" si="3"/>
        <v>0</v>
      </c>
      <c r="AB77" s="10">
        <f t="shared" si="3"/>
        <v>0</v>
      </c>
      <c r="AC77" s="10">
        <f t="shared" si="4"/>
        <v>0</v>
      </c>
      <c r="AD77" s="10">
        <f t="shared" si="4"/>
        <v>0</v>
      </c>
      <c r="AE77" s="10">
        <f t="shared" si="4"/>
        <v>0</v>
      </c>
      <c r="AF77" s="10">
        <f t="shared" si="4"/>
        <v>0</v>
      </c>
      <c r="AG77" s="10">
        <f t="shared" si="4"/>
        <v>0</v>
      </c>
      <c r="AH77" s="10">
        <f t="shared" si="4"/>
        <v>0</v>
      </c>
    </row>
    <row r="78" spans="1:34">
      <c r="A78" t="s">
        <v>125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7">
        <f>VLOOKUP(A78,'[1]Census Population Pivot table'!A:B,2,FALSE)</f>
        <v>33261.480000000003</v>
      </c>
      <c r="N78" s="7">
        <f>VLOOKUP(A78,'[1]Census Population Pivot table'!A:C,3,FALSE)</f>
        <v>52268.04</v>
      </c>
      <c r="O78" s="7">
        <f>VLOOKUP(A78,'[1]Census Population Pivot table'!A:D,4,FALSE)</f>
        <v>100972.35</v>
      </c>
      <c r="P78" s="7">
        <f>VLOOKUP(A78,'[1]Census Population Pivot table'!A:E,5,FALSE)</f>
        <v>119384.955</v>
      </c>
      <c r="Q78" s="7">
        <f>VLOOKUP(A78,'[1]Census Population Pivot table'!A:F,6,FALSE)</f>
        <v>81965.790000000008</v>
      </c>
      <c r="R78" s="7">
        <f>VLOOKUP(A78,'[1]Census Population Pivot table'!A:G,7,FALSE)</f>
        <v>75432.285000000003</v>
      </c>
      <c r="S78" s="7">
        <f>VLOOKUP(A78,'[1]Census Population Pivot table'!A:H,8,FALSE)</f>
        <v>63553.184999999998</v>
      </c>
      <c r="T78" s="7">
        <f>VLOOKUP(A78,'[1]Census Population Pivot table'!A:I,9,FALSE)</f>
        <v>35637.300000000003</v>
      </c>
      <c r="U78" s="7">
        <f>VLOOKUP(A78,'[1]Census Population Pivot table'!A:J,10,FALSE)</f>
        <v>21382.38</v>
      </c>
      <c r="V78" s="7">
        <f>VLOOKUP(A78,'[1]Census Population Pivot table'!A:K,11,FALSE)</f>
        <v>10097.235000000001</v>
      </c>
      <c r="W78" s="7">
        <f>VLOOKUP(A78,'[1]Census Population Pivot table'!A:L,12,FALSE)</f>
        <v>593955</v>
      </c>
      <c r="X78" s="10">
        <f t="shared" si="3"/>
        <v>0</v>
      </c>
      <c r="Y78" s="10">
        <f t="shared" si="3"/>
        <v>0</v>
      </c>
      <c r="Z78" s="10">
        <f t="shared" si="3"/>
        <v>0</v>
      </c>
      <c r="AA78" s="10">
        <f t="shared" si="3"/>
        <v>0</v>
      </c>
      <c r="AB78" s="10">
        <f t="shared" si="3"/>
        <v>0</v>
      </c>
      <c r="AC78" s="10">
        <f t="shared" si="4"/>
        <v>0</v>
      </c>
      <c r="AD78" s="10">
        <f t="shared" si="4"/>
        <v>0</v>
      </c>
      <c r="AE78" s="10">
        <f t="shared" si="4"/>
        <v>0</v>
      </c>
      <c r="AF78" s="10">
        <f t="shared" si="4"/>
        <v>0</v>
      </c>
      <c r="AG78" s="10">
        <f t="shared" si="4"/>
        <v>0</v>
      </c>
      <c r="AH78" s="10">
        <f t="shared" si="4"/>
        <v>0</v>
      </c>
    </row>
    <row r="79" spans="1:34">
      <c r="A79" t="s">
        <v>126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7">
        <f>VLOOKUP(A79,'[1]Census Population Pivot table'!A:B,2,FALSE)</f>
        <v>34528.262999999999</v>
      </c>
      <c r="N79" s="7">
        <f>VLOOKUP(A79,'[1]Census Population Pivot table'!A:C,3,FALSE)</f>
        <v>52095.274000000005</v>
      </c>
      <c r="O79" s="7">
        <f>VLOOKUP(A79,'[1]Census Population Pivot table'!A:D,4,FALSE)</f>
        <v>101161.753</v>
      </c>
      <c r="P79" s="7">
        <f>VLOOKUP(A79,'[1]Census Population Pivot table'!A:E,5,FALSE)</f>
        <v>125392.113</v>
      </c>
      <c r="Q79" s="7">
        <f>VLOOKUP(A79,'[1]Census Population Pivot table'!A:F,6,FALSE)</f>
        <v>82383.224000000002</v>
      </c>
      <c r="R79" s="7">
        <f>VLOOKUP(A79,'[1]Census Population Pivot table'!A:G,7,FALSE)</f>
        <v>75114.116000000009</v>
      </c>
      <c r="S79" s="7">
        <f>VLOOKUP(A79,'[1]Census Population Pivot table'!A:H,8,FALSE)</f>
        <v>64816.213000000003</v>
      </c>
      <c r="T79" s="7">
        <f>VLOOKUP(A79,'[1]Census Population Pivot table'!A:I,9,FALSE)</f>
        <v>37557.058000000005</v>
      </c>
      <c r="U79" s="7">
        <f>VLOOKUP(A79,'[1]Census Population Pivot table'!A:J,10,FALSE)</f>
        <v>21807.324000000001</v>
      </c>
      <c r="V79" s="7">
        <f>VLOOKUP(A79,'[1]Census Population Pivot table'!A:K,11,FALSE)</f>
        <v>10297.903</v>
      </c>
      <c r="W79" s="7">
        <f>VLOOKUP(A79,'[1]Census Population Pivot table'!A:L,12,FALSE)</f>
        <v>605759</v>
      </c>
      <c r="X79" s="10">
        <f t="shared" si="3"/>
        <v>0</v>
      </c>
      <c r="Y79" s="10">
        <f t="shared" si="3"/>
        <v>0</v>
      </c>
      <c r="Z79" s="10">
        <f t="shared" si="3"/>
        <v>0</v>
      </c>
      <c r="AA79" s="10">
        <f t="shared" si="3"/>
        <v>0</v>
      </c>
      <c r="AB79" s="10">
        <f t="shared" si="3"/>
        <v>0</v>
      </c>
      <c r="AC79" s="10">
        <f t="shared" si="4"/>
        <v>0</v>
      </c>
      <c r="AD79" s="10">
        <f t="shared" si="4"/>
        <v>0</v>
      </c>
      <c r="AE79" s="10">
        <f t="shared" si="4"/>
        <v>0</v>
      </c>
      <c r="AF79" s="10">
        <f t="shared" si="4"/>
        <v>0</v>
      </c>
      <c r="AG79" s="10">
        <f t="shared" si="4"/>
        <v>0</v>
      </c>
      <c r="AH79" s="10">
        <f t="shared" si="4"/>
        <v>0</v>
      </c>
    </row>
    <row r="80" spans="1:34">
      <c r="A80" t="s">
        <v>127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7">
        <f>VLOOKUP(A80,'[1]Census Population Pivot table'!A:B,2,FALSE)</f>
        <v>36542.889000000003</v>
      </c>
      <c r="N80" s="7">
        <f>VLOOKUP(A80,'[1]Census Population Pivot table'!A:C,3,FALSE)</f>
        <v>52027.164000000004</v>
      </c>
      <c r="O80" s="7">
        <f>VLOOKUP(A80,'[1]Census Population Pivot table'!A:D,4,FALSE)</f>
        <v>99718.731</v>
      </c>
      <c r="P80" s="7">
        <f>VLOOKUP(A80,'[1]Census Population Pivot table'!A:E,5,FALSE)</f>
        <v>133164.76500000001</v>
      </c>
      <c r="Q80" s="7">
        <f>VLOOKUP(A80,'[1]Census Population Pivot table'!A:F,6,FALSE)</f>
        <v>84234.456000000006</v>
      </c>
      <c r="R80" s="7">
        <f>VLOOKUP(A80,'[1]Census Population Pivot table'!A:G,7,FALSE)</f>
        <v>76182.633000000002</v>
      </c>
      <c r="S80" s="7">
        <f>VLOOKUP(A80,'[1]Census Population Pivot table'!A:H,8,FALSE)</f>
        <v>65653.326000000001</v>
      </c>
      <c r="T80" s="7">
        <f>VLOOKUP(A80,'[1]Census Population Pivot table'!A:I,9,FALSE)</f>
        <v>38401.002</v>
      </c>
      <c r="U80" s="7">
        <f>VLOOKUP(A80,'[1]Census Population Pivot table'!A:J,10,FALSE)</f>
        <v>21677.985000000001</v>
      </c>
      <c r="V80" s="7">
        <f>VLOOKUP(A80,'[1]Census Population Pivot table'!A:K,11,FALSE)</f>
        <v>9909.9359999999997</v>
      </c>
      <c r="W80" s="7">
        <f>VLOOKUP(A80,'[1]Census Population Pivot table'!A:L,12,FALSE)</f>
        <v>619371</v>
      </c>
      <c r="X80" s="10">
        <f t="shared" si="3"/>
        <v>0</v>
      </c>
      <c r="Y80" s="10">
        <f t="shared" si="3"/>
        <v>0</v>
      </c>
      <c r="Z80" s="10">
        <f t="shared" si="3"/>
        <v>0</v>
      </c>
      <c r="AA80" s="10">
        <f t="shared" si="3"/>
        <v>0</v>
      </c>
      <c r="AB80" s="10">
        <f t="shared" si="3"/>
        <v>0</v>
      </c>
      <c r="AC80" s="10">
        <f t="shared" si="4"/>
        <v>0</v>
      </c>
      <c r="AD80" s="10">
        <f t="shared" si="4"/>
        <v>0</v>
      </c>
      <c r="AE80" s="10">
        <f t="shared" si="4"/>
        <v>0</v>
      </c>
      <c r="AF80" s="10">
        <f t="shared" si="4"/>
        <v>0</v>
      </c>
      <c r="AG80" s="10">
        <f t="shared" si="4"/>
        <v>0</v>
      </c>
      <c r="AH80" s="10">
        <f t="shared" si="4"/>
        <v>0</v>
      </c>
    </row>
    <row r="81" spans="1:34">
      <c r="A81" t="s">
        <v>128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f>VLOOKUP(A81,'[1]Census Population Pivot table'!A:B,2,FALSE)</f>
        <v>38657.896000000001</v>
      </c>
      <c r="N81" s="7">
        <f>VLOOKUP(A81,'[1]Census Population Pivot table'!A:C,3,FALSE)</f>
        <v>53233.824000000001</v>
      </c>
      <c r="O81" s="7">
        <f>VLOOKUP(A81,'[1]Census Population Pivot table'!A:D,4,FALSE)</f>
        <v>98862.815999999992</v>
      </c>
      <c r="P81" s="7">
        <f>VLOOKUP(A81,'[1]Census Population Pivot table'!A:E,5,FALSE)</f>
        <v>140055.65600000002</v>
      </c>
      <c r="Q81" s="7">
        <f>VLOOKUP(A81,'[1]Census Population Pivot table'!A:F,6,FALSE)</f>
        <v>87455.567999999999</v>
      </c>
      <c r="R81" s="7">
        <f>VLOOKUP(A81,'[1]Census Population Pivot table'!A:G,7,FALSE)</f>
        <v>76048.320000000007</v>
      </c>
      <c r="S81" s="7">
        <f>VLOOKUP(A81,'[1]Census Population Pivot table'!A:H,8,FALSE)</f>
        <v>67809.752000000008</v>
      </c>
      <c r="T81" s="7">
        <f>VLOOKUP(A81,'[1]Census Population Pivot table'!A:I,9,FALSE)</f>
        <v>39925.368000000002</v>
      </c>
      <c r="U81" s="7">
        <f>VLOOKUP(A81,'[1]Census Population Pivot table'!A:J,10,FALSE)</f>
        <v>21547.023999999998</v>
      </c>
      <c r="V81" s="7">
        <f>VLOOKUP(A81,'[1]Census Population Pivot table'!A:K,11,FALSE)</f>
        <v>10139.776</v>
      </c>
      <c r="W81" s="7">
        <f>VLOOKUP(A81,'[1]Census Population Pivot table'!A:L,12,FALSE)</f>
        <v>633736</v>
      </c>
      <c r="X81" s="10">
        <f t="shared" si="3"/>
        <v>0</v>
      </c>
      <c r="Y81" s="10">
        <f t="shared" si="3"/>
        <v>0</v>
      </c>
      <c r="Z81" s="10">
        <f t="shared" si="3"/>
        <v>0</v>
      </c>
      <c r="AA81" s="10">
        <f t="shared" si="3"/>
        <v>0</v>
      </c>
      <c r="AB81" s="10">
        <f t="shared" si="3"/>
        <v>0</v>
      </c>
      <c r="AC81" s="10">
        <f t="shared" si="4"/>
        <v>0</v>
      </c>
      <c r="AD81" s="10">
        <f t="shared" si="4"/>
        <v>0</v>
      </c>
      <c r="AE81" s="10">
        <f t="shared" si="4"/>
        <v>0</v>
      </c>
      <c r="AF81" s="10">
        <f t="shared" si="4"/>
        <v>0</v>
      </c>
      <c r="AG81" s="10">
        <f t="shared" si="4"/>
        <v>0</v>
      </c>
      <c r="AH81" s="10">
        <f t="shared" si="4"/>
        <v>0</v>
      </c>
    </row>
    <row r="82" spans="1:34">
      <c r="A82" t="s">
        <v>129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f>VLOOKUP(A82,'[1]Census Population Pivot table'!A:B,2,FALSE)</f>
        <v>40144.008000000002</v>
      </c>
      <c r="N82" s="7">
        <f>VLOOKUP(A82,'[1]Census Population Pivot table'!A:C,3,FALSE)</f>
        <v>55036.14</v>
      </c>
      <c r="O82" s="7">
        <f>VLOOKUP(A82,'[1]Census Population Pivot table'!A:D,4,FALSE)</f>
        <v>97770.084000000003</v>
      </c>
      <c r="P82" s="7">
        <f>VLOOKUP(A82,'[1]Census Population Pivot table'!A:E,5,FALSE)</f>
        <v>145036.41600000003</v>
      </c>
      <c r="Q82" s="7">
        <f>VLOOKUP(A82,'[1]Census Population Pivot table'!A:F,6,FALSE)</f>
        <v>90000.276000000013</v>
      </c>
      <c r="R82" s="7">
        <f>VLOOKUP(A82,'[1]Census Population Pivot table'!A:G,7,FALSE)</f>
        <v>77050.59599999999</v>
      </c>
      <c r="S82" s="7">
        <f>VLOOKUP(A82,'[1]Census Population Pivot table'!A:H,8,FALSE)</f>
        <v>68633.304000000004</v>
      </c>
      <c r="T82" s="7">
        <f>VLOOKUP(A82,'[1]Census Population Pivot table'!A:I,9,FALSE)</f>
        <v>41438.975999999995</v>
      </c>
      <c r="U82" s="7">
        <f>VLOOKUP(A82,'[1]Census Population Pivot table'!A:J,10,FALSE)</f>
        <v>22014.455999999998</v>
      </c>
      <c r="V82" s="7">
        <f>VLOOKUP(A82,'[1]Census Population Pivot table'!A:K,11,FALSE)</f>
        <v>10359.744000000001</v>
      </c>
      <c r="W82" s="7">
        <f>VLOOKUP(A82,'[1]Census Population Pivot table'!A:L,12,FALSE)</f>
        <v>647484</v>
      </c>
      <c r="X82" s="10">
        <f t="shared" si="3"/>
        <v>0</v>
      </c>
      <c r="Y82" s="10">
        <f t="shared" si="3"/>
        <v>0</v>
      </c>
      <c r="Z82" s="10">
        <f t="shared" si="3"/>
        <v>0</v>
      </c>
      <c r="AA82" s="10">
        <f t="shared" si="3"/>
        <v>0</v>
      </c>
      <c r="AB82" s="10">
        <f t="shared" si="3"/>
        <v>0</v>
      </c>
      <c r="AC82" s="10">
        <f t="shared" si="4"/>
        <v>0</v>
      </c>
      <c r="AD82" s="10">
        <f t="shared" si="4"/>
        <v>0</v>
      </c>
      <c r="AE82" s="10">
        <f t="shared" si="4"/>
        <v>0</v>
      </c>
      <c r="AF82" s="10">
        <f t="shared" si="4"/>
        <v>0</v>
      </c>
      <c r="AG82" s="10">
        <f t="shared" si="4"/>
        <v>0</v>
      </c>
      <c r="AH82" s="10">
        <f t="shared" si="4"/>
        <v>0</v>
      </c>
    </row>
    <row r="83" spans="1:34">
      <c r="A83" t="s">
        <v>130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7">
        <f>VLOOKUP(A83,'[1]Census Population Pivot table'!A:B,2,FALSE)</f>
        <v>42176.576000000001</v>
      </c>
      <c r="N83" s="7">
        <f>VLOOKUP(A83,'[1]Census Population Pivot table'!A:C,3,FALSE)</f>
        <v>57333.782999999996</v>
      </c>
      <c r="O83" s="7">
        <f>VLOOKUP(A83,'[1]Census Population Pivot table'!A:D,4,FALSE)</f>
        <v>96874.323000000004</v>
      </c>
      <c r="P83" s="7">
        <f>VLOOKUP(A83,'[1]Census Population Pivot table'!A:E,5,FALSE)</f>
        <v>149595.04300000001</v>
      </c>
      <c r="Q83" s="7">
        <f>VLOOKUP(A83,'[1]Census Population Pivot table'!A:F,6,FALSE)</f>
        <v>92920.269</v>
      </c>
      <c r="R83" s="7">
        <f>VLOOKUP(A83,'[1]Census Population Pivot table'!A:G,7,FALSE)</f>
        <v>77104.053</v>
      </c>
      <c r="S83" s="7">
        <f>VLOOKUP(A83,'[1]Census Population Pivot table'!A:H,8,FALSE)</f>
        <v>69195.945000000007</v>
      </c>
      <c r="T83" s="7">
        <f>VLOOKUP(A83,'[1]Census Population Pivot table'!A:I,9,FALSE)</f>
        <v>42835.584999999999</v>
      </c>
      <c r="U83" s="7">
        <f>VLOOKUP(A83,'[1]Census Population Pivot table'!A:J,10,FALSE)</f>
        <v>21747.296999999999</v>
      </c>
      <c r="V83" s="7">
        <f>VLOOKUP(A83,'[1]Census Population Pivot table'!A:K,11,FALSE)</f>
        <v>10544.144</v>
      </c>
      <c r="W83" s="7">
        <f>VLOOKUP(A83,'[1]Census Population Pivot table'!A:L,12,FALSE)</f>
        <v>659009</v>
      </c>
      <c r="X83" s="10">
        <f t="shared" si="3"/>
        <v>0</v>
      </c>
      <c r="Y83" s="10">
        <f t="shared" si="3"/>
        <v>0</v>
      </c>
      <c r="Z83" s="10">
        <f t="shared" si="3"/>
        <v>0</v>
      </c>
      <c r="AA83" s="10">
        <f t="shared" si="3"/>
        <v>0</v>
      </c>
      <c r="AB83" s="10">
        <f t="shared" si="3"/>
        <v>0</v>
      </c>
      <c r="AC83" s="10">
        <f t="shared" si="4"/>
        <v>0</v>
      </c>
      <c r="AD83" s="10">
        <f t="shared" si="4"/>
        <v>0</v>
      </c>
      <c r="AE83" s="10">
        <f t="shared" si="4"/>
        <v>0</v>
      </c>
      <c r="AF83" s="10">
        <f t="shared" si="4"/>
        <v>0</v>
      </c>
      <c r="AG83" s="10">
        <f t="shared" si="4"/>
        <v>0</v>
      </c>
      <c r="AH83" s="10">
        <f t="shared" si="4"/>
        <v>0</v>
      </c>
    </row>
    <row r="84" spans="1:34">
      <c r="A84" t="s">
        <v>131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7">
        <f>VLOOKUP(A84,'[1]Census Population Pivot table'!A:B,2,FALSE)</f>
        <v>43607</v>
      </c>
      <c r="N84" s="7">
        <f>VLOOKUP(A84,'[1]Census Population Pivot table'!A:C,3,FALSE)</f>
        <v>58900</v>
      </c>
      <c r="O84" s="7">
        <f>VLOOKUP(A84,'[1]Census Population Pivot table'!A:D,4,FALSE)</f>
        <v>92041</v>
      </c>
      <c r="P84" s="7">
        <f>VLOOKUP(A84,'[1]Census Population Pivot table'!A:E,5,FALSE)</f>
        <v>156390</v>
      </c>
      <c r="Q84" s="7">
        <f>VLOOKUP(A84,'[1]Census Population Pivot table'!A:F,6,FALSE)</f>
        <v>95604</v>
      </c>
      <c r="R84" s="7">
        <f>VLOOKUP(A84,'[1]Census Population Pivot table'!A:G,7,FALSE)</f>
        <v>76580</v>
      </c>
      <c r="S84" s="7">
        <f>VLOOKUP(A84,'[1]Census Population Pivot table'!A:H,8,FALSE)</f>
        <v>69500</v>
      </c>
      <c r="T84" s="7">
        <f>VLOOKUP(A84,'[1]Census Population Pivot table'!A:I,9,FALSE)</f>
        <v>45582</v>
      </c>
      <c r="U84" s="7">
        <f>VLOOKUP(A84,'[1]Census Population Pivot table'!A:J,10,FALSE)</f>
        <v>23058</v>
      </c>
      <c r="V84" s="7">
        <f>VLOOKUP(A84,'[1]Census Population Pivot table'!A:K,11,FALSE)</f>
        <v>11129</v>
      </c>
      <c r="W84" s="7">
        <f>VLOOKUP(A84,'[1]Census Population Pivot table'!A:L,12,FALSE)</f>
        <v>672391</v>
      </c>
      <c r="X84" s="10">
        <f t="shared" si="3"/>
        <v>0</v>
      </c>
      <c r="Y84" s="10">
        <f t="shared" si="3"/>
        <v>0</v>
      </c>
      <c r="Z84" s="10">
        <f t="shared" si="3"/>
        <v>0</v>
      </c>
      <c r="AA84" s="10">
        <f t="shared" si="3"/>
        <v>0</v>
      </c>
      <c r="AB84" s="10">
        <f t="shared" si="3"/>
        <v>0</v>
      </c>
      <c r="AC84" s="10">
        <f t="shared" si="4"/>
        <v>0</v>
      </c>
      <c r="AD84" s="10">
        <f t="shared" si="4"/>
        <v>0</v>
      </c>
      <c r="AE84" s="10">
        <f t="shared" si="4"/>
        <v>0</v>
      </c>
      <c r="AF84" s="10">
        <f t="shared" si="4"/>
        <v>0</v>
      </c>
      <c r="AG84" s="10">
        <f t="shared" si="4"/>
        <v>0</v>
      </c>
      <c r="AH84" s="10">
        <f t="shared" si="4"/>
        <v>0</v>
      </c>
    </row>
    <row r="85" spans="1:34">
      <c r="A85" t="s">
        <v>132</v>
      </c>
      <c r="B85">
        <v>0</v>
      </c>
      <c r="C85">
        <v>0</v>
      </c>
      <c r="D85">
        <v>0</v>
      </c>
      <c r="E85">
        <v>20</v>
      </c>
      <c r="F85">
        <v>22</v>
      </c>
      <c r="G85">
        <v>150</v>
      </c>
      <c r="H85">
        <v>201</v>
      </c>
      <c r="I85">
        <v>284</v>
      </c>
      <c r="J85">
        <v>604</v>
      </c>
      <c r="K85">
        <v>973</v>
      </c>
      <c r="L85">
        <v>2254</v>
      </c>
      <c r="M85" s="7">
        <f>VLOOKUP(A85,'[1]Census Population Pivot table'!A:B,2,FALSE)</f>
        <v>1145650.9979999999</v>
      </c>
      <c r="N85" s="7">
        <f>VLOOKUP(A85,'[1]Census Population Pivot table'!A:C,3,FALSE)</f>
        <v>2200526.0930000003</v>
      </c>
      <c r="O85" s="7">
        <f>VLOOKUP(A85,'[1]Census Population Pivot table'!A:D,4,FALSE)</f>
        <v>2347623.716</v>
      </c>
      <c r="P85" s="7">
        <f>VLOOKUP(A85,'[1]Census Population Pivot table'!A:E,5,FALSE)</f>
        <v>2290188.2549999999</v>
      </c>
      <c r="Q85" s="7">
        <f>VLOOKUP(A85,'[1]Census Population Pivot table'!A:F,6,FALSE)</f>
        <v>2518290.550999999</v>
      </c>
      <c r="R85" s="7">
        <f>VLOOKUP(A85,'[1]Census Population Pivot table'!A:G,7,FALSE)</f>
        <v>2560323.9870000007</v>
      </c>
      <c r="S85" s="7">
        <f>VLOOKUP(A85,'[1]Census Population Pivot table'!A:H,8,FALSE)</f>
        <v>2092147.9109999994</v>
      </c>
      <c r="T85" s="7">
        <f>VLOOKUP(A85,'[1]Census Population Pivot table'!A:I,9,FALSE)</f>
        <v>1478978.5720000002</v>
      </c>
      <c r="U85" s="7">
        <f>VLOOKUP(A85,'[1]Census Population Pivot table'!A:J,10,FALSE)</f>
        <v>1165060.9329999997</v>
      </c>
      <c r="V85" s="7">
        <f>VLOOKUP(A85,'[1]Census Population Pivot table'!A:K,11,FALSE)</f>
        <v>427425.42700000003</v>
      </c>
      <c r="W85" s="7">
        <f>VLOOKUP(A85,'[1]Census Population Pivot table'!A:L,12,FALSE)</f>
        <v>18222420</v>
      </c>
      <c r="X85" s="10">
        <f t="shared" si="3"/>
        <v>0</v>
      </c>
      <c r="Y85" s="10">
        <f t="shared" si="3"/>
        <v>0</v>
      </c>
      <c r="Z85" s="10">
        <f t="shared" si="3"/>
        <v>0</v>
      </c>
      <c r="AA85" s="10">
        <f t="shared" si="3"/>
        <v>8.7329065444010844E-6</v>
      </c>
      <c r="AB85" s="10">
        <f t="shared" si="3"/>
        <v>8.7360848776023567E-6</v>
      </c>
      <c r="AC85" s="10">
        <f t="shared" si="4"/>
        <v>5.8586335464426506E-5</v>
      </c>
      <c r="AD85" s="10">
        <f t="shared" si="4"/>
        <v>9.6073513226857158E-5</v>
      </c>
      <c r="AE85" s="10">
        <f t="shared" si="4"/>
        <v>1.9202441832267463E-4</v>
      </c>
      <c r="AF85" s="10">
        <f t="shared" si="4"/>
        <v>5.184278202898081E-4</v>
      </c>
      <c r="AG85" s="10">
        <f t="shared" si="4"/>
        <v>2.2764204900706572E-3</v>
      </c>
      <c r="AH85" s="10">
        <f t="shared" si="4"/>
        <v>1.2369377942117457E-4</v>
      </c>
    </row>
    <row r="86" spans="1:34">
      <c r="A86" t="s">
        <v>133</v>
      </c>
      <c r="B86">
        <v>0</v>
      </c>
      <c r="C86">
        <v>0</v>
      </c>
      <c r="D86">
        <v>0</v>
      </c>
      <c r="E86">
        <v>0</v>
      </c>
      <c r="F86">
        <v>0</v>
      </c>
      <c r="G86">
        <v>60</v>
      </c>
      <c r="H86">
        <v>140</v>
      </c>
      <c r="I86">
        <v>294</v>
      </c>
      <c r="J86">
        <v>648</v>
      </c>
      <c r="K86">
        <v>962</v>
      </c>
      <c r="L86">
        <v>2104</v>
      </c>
      <c r="M86" s="7">
        <f>VLOOKUP(A86,'[1]Census Population Pivot table'!A:B,2,FALSE)</f>
        <v>1083664.9839999999</v>
      </c>
      <c r="N86" s="7">
        <f>VLOOKUP(A86,'[1]Census Population Pivot table'!A:C,3,FALSE)</f>
        <v>2207634.0710000009</v>
      </c>
      <c r="O86" s="7">
        <f>VLOOKUP(A86,'[1]Census Population Pivot table'!A:D,4,FALSE)</f>
        <v>2447809.6439999989</v>
      </c>
      <c r="P86" s="7">
        <f>VLOOKUP(A86,'[1]Census Population Pivot table'!A:E,5,FALSE)</f>
        <v>2252455.3450000007</v>
      </c>
      <c r="Q86" s="7">
        <f>VLOOKUP(A86,'[1]Census Population Pivot table'!A:F,6,FALSE)</f>
        <v>2511271.9369999995</v>
      </c>
      <c r="R86" s="7">
        <f>VLOOKUP(A86,'[1]Census Population Pivot table'!A:G,7,FALSE)</f>
        <v>2671795.9079999998</v>
      </c>
      <c r="S86" s="7">
        <f>VLOOKUP(A86,'[1]Census Population Pivot table'!A:H,8,FALSE)</f>
        <v>2228963.6939999997</v>
      </c>
      <c r="T86" s="7">
        <f>VLOOKUP(A86,'[1]Census Population Pivot table'!A:I,9,FALSE)</f>
        <v>1637561.4230000002</v>
      </c>
      <c r="U86" s="7">
        <f>VLOOKUP(A86,'[1]Census Population Pivot table'!A:J,10,FALSE)</f>
        <v>1089156.9950000001</v>
      </c>
      <c r="V86" s="7">
        <f>VLOOKUP(A86,'[1]Census Population Pivot table'!A:K,11,FALSE)</f>
        <v>413687.53900000005</v>
      </c>
      <c r="W86" s="7">
        <f>VLOOKUP(A86,'[1]Census Population Pivot table'!A:L,12,FALSE)</f>
        <v>18549507</v>
      </c>
      <c r="X86" s="10">
        <f t="shared" si="3"/>
        <v>0</v>
      </c>
      <c r="Y86" s="10">
        <f t="shared" si="3"/>
        <v>0</v>
      </c>
      <c r="Z86" s="10">
        <f t="shared" si="3"/>
        <v>0</v>
      </c>
      <c r="AA86" s="10">
        <f t="shared" si="3"/>
        <v>0</v>
      </c>
      <c r="AB86" s="10">
        <f t="shared" si="3"/>
        <v>0</v>
      </c>
      <c r="AC86" s="10">
        <f t="shared" si="4"/>
        <v>2.2456805110130443E-5</v>
      </c>
      <c r="AD86" s="10">
        <f t="shared" si="4"/>
        <v>6.28094573172532E-5</v>
      </c>
      <c r="AE86" s="10">
        <f t="shared" si="4"/>
        <v>1.7953525032446979E-4</v>
      </c>
      <c r="AF86" s="10">
        <f t="shared" si="4"/>
        <v>5.9495555092128839E-4</v>
      </c>
      <c r="AG86" s="10">
        <f t="shared" si="4"/>
        <v>2.3254265824042622E-3</v>
      </c>
      <c r="AH86" s="10">
        <f t="shared" si="4"/>
        <v>1.1342619510049512E-4</v>
      </c>
    </row>
    <row r="87" spans="1:34">
      <c r="A87" t="s">
        <v>134</v>
      </c>
      <c r="B87">
        <v>0</v>
      </c>
      <c r="C87">
        <v>0</v>
      </c>
      <c r="D87">
        <v>0</v>
      </c>
      <c r="E87">
        <v>0</v>
      </c>
      <c r="F87">
        <v>10</v>
      </c>
      <c r="G87">
        <v>74</v>
      </c>
      <c r="H87">
        <v>193</v>
      </c>
      <c r="I87">
        <v>327</v>
      </c>
      <c r="J87">
        <v>629</v>
      </c>
      <c r="K87">
        <v>1078</v>
      </c>
      <c r="L87">
        <v>2311</v>
      </c>
      <c r="M87" s="7">
        <f>VLOOKUP(A87,'[1]Census Population Pivot table'!A:B,2,FALSE)</f>
        <v>1076278.574</v>
      </c>
      <c r="N87" s="7">
        <f>VLOOKUP(A87,'[1]Census Population Pivot table'!A:C,3,FALSE)</f>
        <v>2198252.3189999997</v>
      </c>
      <c r="O87" s="7">
        <f>VLOOKUP(A87,'[1]Census Population Pivot table'!A:D,4,FALSE)</f>
        <v>2450814.7779999999</v>
      </c>
      <c r="P87" s="7">
        <f>VLOOKUP(A87,'[1]Census Population Pivot table'!A:E,5,FALSE)</f>
        <v>2269669.4440000001</v>
      </c>
      <c r="Q87" s="7">
        <f>VLOOKUP(A87,'[1]Census Population Pivot table'!A:F,6,FALSE)</f>
        <v>2465973.4669999997</v>
      </c>
      <c r="R87" s="7">
        <f>VLOOKUP(A87,'[1]Census Population Pivot table'!A:G,7,FALSE)</f>
        <v>2693234.0309999995</v>
      </c>
      <c r="S87" s="7">
        <f>VLOOKUP(A87,'[1]Census Population Pivot table'!A:H,8,FALSE)</f>
        <v>2282822.878000001</v>
      </c>
      <c r="T87" s="7">
        <f>VLOOKUP(A87,'[1]Census Population Pivot table'!A:I,9,FALSE)</f>
        <v>1677543.2919999999</v>
      </c>
      <c r="U87" s="7">
        <f>VLOOKUP(A87,'[1]Census Population Pivot table'!A:J,10,FALSE)</f>
        <v>1093333.7030000002</v>
      </c>
      <c r="V87" s="7">
        <f>VLOOKUP(A87,'[1]Census Population Pivot table'!A:K,11,FALSE)</f>
        <v>430240.88800000015</v>
      </c>
      <c r="W87" s="7">
        <f>VLOOKUP(A87,'[1]Census Population Pivot table'!A:L,12,FALSE)</f>
        <v>18633958</v>
      </c>
      <c r="X87" s="10">
        <f t="shared" si="3"/>
        <v>0</v>
      </c>
      <c r="Y87" s="10">
        <f t="shared" si="3"/>
        <v>0</v>
      </c>
      <c r="Z87" s="10">
        <f t="shared" si="3"/>
        <v>0</v>
      </c>
      <c r="AA87" s="10">
        <f t="shared" si="3"/>
        <v>0</v>
      </c>
      <c r="AB87" s="10">
        <f t="shared" si="3"/>
        <v>4.0551936725278646E-6</v>
      </c>
      <c r="AC87" s="10">
        <f t="shared" si="4"/>
        <v>2.7476260565638164E-5</v>
      </c>
      <c r="AD87" s="10">
        <f t="shared" si="4"/>
        <v>8.4544447955195204E-5</v>
      </c>
      <c r="AE87" s="10">
        <f t="shared" si="4"/>
        <v>1.9492790532406719E-4</v>
      </c>
      <c r="AF87" s="10">
        <f t="shared" si="4"/>
        <v>5.753046835326541E-4</v>
      </c>
      <c r="AG87" s="10">
        <f t="shared" si="4"/>
        <v>2.5055731104757289E-3</v>
      </c>
      <c r="AH87" s="10">
        <f t="shared" si="4"/>
        <v>1.24020887027866E-4</v>
      </c>
    </row>
    <row r="88" spans="1:34">
      <c r="A88" t="s">
        <v>135</v>
      </c>
      <c r="B88">
        <v>0</v>
      </c>
      <c r="C88">
        <v>0</v>
      </c>
      <c r="D88">
        <v>0</v>
      </c>
      <c r="E88">
        <v>0</v>
      </c>
      <c r="F88">
        <v>0</v>
      </c>
      <c r="G88">
        <v>25</v>
      </c>
      <c r="H88">
        <v>186</v>
      </c>
      <c r="I88">
        <v>324</v>
      </c>
      <c r="J88">
        <v>606</v>
      </c>
      <c r="K88">
        <v>1055</v>
      </c>
      <c r="L88">
        <v>2196</v>
      </c>
      <c r="M88" s="7">
        <f>VLOOKUP(A88,'[1]Census Population Pivot table'!A:B,2,FALSE)</f>
        <v>1062753.5740000003</v>
      </c>
      <c r="N88" s="7">
        <f>VLOOKUP(A88,'[1]Census Population Pivot table'!A:C,3,FALSE)</f>
        <v>2185260.2759999996</v>
      </c>
      <c r="O88" s="7">
        <f>VLOOKUP(A88,'[1]Census Population Pivot table'!A:D,4,FALSE)</f>
        <v>2447663.5260000005</v>
      </c>
      <c r="P88" s="7">
        <f>VLOOKUP(A88,'[1]Census Population Pivot table'!A:E,5,FALSE)</f>
        <v>2286073.11</v>
      </c>
      <c r="Q88" s="7">
        <f>VLOOKUP(A88,'[1]Census Population Pivot table'!A:F,6,FALSE)</f>
        <v>2414774.2719999994</v>
      </c>
      <c r="R88" s="7">
        <f>VLOOKUP(A88,'[1]Census Population Pivot table'!A:G,7,FALSE)</f>
        <v>2700344.2289999994</v>
      </c>
      <c r="S88" s="7">
        <f>VLOOKUP(A88,'[1]Census Population Pivot table'!A:H,8,FALSE)</f>
        <v>2328421.781</v>
      </c>
      <c r="T88" s="7">
        <f>VLOOKUP(A88,'[1]Census Population Pivot table'!A:I,9,FALSE)</f>
        <v>1732394.8089999999</v>
      </c>
      <c r="U88" s="7">
        <f>VLOOKUP(A88,'[1]Census Population Pivot table'!A:J,10,FALSE)</f>
        <v>1095270.8570000001</v>
      </c>
      <c r="V88" s="7">
        <f>VLOOKUP(A88,'[1]Census Population Pivot table'!A:K,11,FALSE)</f>
        <v>445257.47200000007</v>
      </c>
      <c r="W88" s="7">
        <f>VLOOKUP(A88,'[1]Census Population Pivot table'!A:L,12,FALSE)</f>
        <v>18696017</v>
      </c>
      <c r="X88" s="10">
        <f t="shared" si="3"/>
        <v>0</v>
      </c>
      <c r="Y88" s="10">
        <f t="shared" si="3"/>
        <v>0</v>
      </c>
      <c r="Z88" s="10">
        <f t="shared" si="3"/>
        <v>0</v>
      </c>
      <c r="AA88" s="10">
        <f t="shared" si="3"/>
        <v>0</v>
      </c>
      <c r="AB88" s="10">
        <f t="shared" si="3"/>
        <v>0</v>
      </c>
      <c r="AC88" s="10">
        <f t="shared" si="4"/>
        <v>9.2580789262034517E-6</v>
      </c>
      <c r="AD88" s="10">
        <f t="shared" si="4"/>
        <v>7.9882434324299079E-5</v>
      </c>
      <c r="AE88" s="10">
        <f t="shared" si="4"/>
        <v>1.8702434244017641E-4</v>
      </c>
      <c r="AF88" s="10">
        <f t="shared" si="4"/>
        <v>5.5328779737631598E-4</v>
      </c>
      <c r="AG88" s="10">
        <f t="shared" si="4"/>
        <v>2.3694155996106447E-3</v>
      </c>
      <c r="AH88" s="10">
        <f t="shared" si="4"/>
        <v>1.1745817304295349E-4</v>
      </c>
    </row>
    <row r="89" spans="1:34">
      <c r="A89" t="s">
        <v>136</v>
      </c>
      <c r="B89">
        <v>0</v>
      </c>
      <c r="C89">
        <v>0</v>
      </c>
      <c r="D89">
        <v>0</v>
      </c>
      <c r="E89">
        <v>0</v>
      </c>
      <c r="F89">
        <v>13</v>
      </c>
      <c r="G89">
        <v>115</v>
      </c>
      <c r="H89">
        <v>278</v>
      </c>
      <c r="I89">
        <v>374</v>
      </c>
      <c r="J89">
        <v>609</v>
      </c>
      <c r="K89">
        <v>1153</v>
      </c>
      <c r="L89">
        <v>2542</v>
      </c>
      <c r="M89" s="7">
        <f>VLOOKUP(A89,'[1]Census Population Pivot table'!A:B,2,FALSE)</f>
        <v>1063059.5109999992</v>
      </c>
      <c r="N89" s="7">
        <f>VLOOKUP(A89,'[1]Census Population Pivot table'!A:C,3,FALSE)</f>
        <v>2191710.176</v>
      </c>
      <c r="O89" s="7">
        <f>VLOOKUP(A89,'[1]Census Population Pivot table'!A:D,4,FALSE)</f>
        <v>2451029.6340000001</v>
      </c>
      <c r="P89" s="7">
        <f>VLOOKUP(A89,'[1]Census Population Pivot table'!A:E,5,FALSE)</f>
        <v>2322338.1360000004</v>
      </c>
      <c r="Q89" s="7">
        <f>VLOOKUP(A89,'[1]Census Population Pivot table'!A:F,6,FALSE)</f>
        <v>2390987.6549999993</v>
      </c>
      <c r="R89" s="7">
        <f>VLOOKUP(A89,'[1]Census Population Pivot table'!A:G,7,FALSE)</f>
        <v>2703347.9390000002</v>
      </c>
      <c r="S89" s="7">
        <f>VLOOKUP(A89,'[1]Census Population Pivot table'!A:H,8,FALSE)</f>
        <v>2370885.452</v>
      </c>
      <c r="T89" s="7">
        <f>VLOOKUP(A89,'[1]Census Population Pivot table'!A:I,9,FALSE)</f>
        <v>1780374.5109999997</v>
      </c>
      <c r="U89" s="7">
        <f>VLOOKUP(A89,'[1]Census Population Pivot table'!A:J,10,FALSE)</f>
        <v>1093985.9009999998</v>
      </c>
      <c r="V89" s="7">
        <f>VLOOKUP(A89,'[1]Census Population Pivot table'!A:K,11,FALSE)</f>
        <v>458530.58799999987</v>
      </c>
      <c r="W89" s="7">
        <f>VLOOKUP(A89,'[1]Census Population Pivot table'!A:L,12,FALSE)</f>
        <v>18828013</v>
      </c>
      <c r="X89" s="10">
        <f t="shared" si="3"/>
        <v>0</v>
      </c>
      <c r="Y89" s="10">
        <f t="shared" si="3"/>
        <v>0</v>
      </c>
      <c r="Z89" s="10">
        <f t="shared" si="3"/>
        <v>0</v>
      </c>
      <c r="AA89" s="10">
        <f t="shared" si="3"/>
        <v>0</v>
      </c>
      <c r="AB89" s="10">
        <f t="shared" si="3"/>
        <v>5.4370836975316814E-6</v>
      </c>
      <c r="AC89" s="10">
        <f t="shared" si="4"/>
        <v>4.2539844146935757E-5</v>
      </c>
      <c r="AD89" s="10">
        <f t="shared" si="4"/>
        <v>1.1725577031378233E-4</v>
      </c>
      <c r="AE89" s="10">
        <f t="shared" si="4"/>
        <v>2.1006816132743437E-4</v>
      </c>
      <c r="AF89" s="10">
        <f t="shared" si="4"/>
        <v>5.5667993476270596E-4</v>
      </c>
      <c r="AG89" s="10">
        <f t="shared" si="4"/>
        <v>2.5145541653591938E-3</v>
      </c>
      <c r="AH89" s="10">
        <f t="shared" si="4"/>
        <v>1.3501159150463728E-4</v>
      </c>
    </row>
    <row r="90" spans="1:34">
      <c r="A90" t="s">
        <v>137</v>
      </c>
      <c r="B90">
        <v>0</v>
      </c>
      <c r="C90">
        <v>0</v>
      </c>
      <c r="D90">
        <v>0</v>
      </c>
      <c r="E90">
        <v>13</v>
      </c>
      <c r="F90">
        <v>22</v>
      </c>
      <c r="G90">
        <v>139</v>
      </c>
      <c r="H90">
        <v>277</v>
      </c>
      <c r="I90">
        <v>388</v>
      </c>
      <c r="J90">
        <v>671</v>
      </c>
      <c r="K90">
        <v>1084</v>
      </c>
      <c r="L90">
        <v>2594</v>
      </c>
      <c r="M90" s="7">
        <f>VLOOKUP(A90,'[1]Census Population Pivot table'!A:B,2,FALSE)</f>
        <v>1070704.605</v>
      </c>
      <c r="N90" s="7">
        <f>VLOOKUP(A90,'[1]Census Population Pivot table'!A:C,3,FALSE)</f>
        <v>2221061.8509999989</v>
      </c>
      <c r="O90" s="7">
        <f>VLOOKUP(A90,'[1]Census Population Pivot table'!A:D,4,FALSE)</f>
        <v>2474681.6660000016</v>
      </c>
      <c r="P90" s="7">
        <f>VLOOKUP(A90,'[1]Census Population Pivot table'!A:E,5,FALSE)</f>
        <v>2392226.9990000003</v>
      </c>
      <c r="Q90" s="7">
        <f>VLOOKUP(A90,'[1]Census Population Pivot table'!A:F,6,FALSE)</f>
        <v>2399871.9749999996</v>
      </c>
      <c r="R90" s="7">
        <f>VLOOKUP(A90,'[1]Census Population Pivot table'!A:G,7,FALSE)</f>
        <v>2725974.1489999997</v>
      </c>
      <c r="S90" s="7">
        <f>VLOOKUP(A90,'[1]Census Population Pivot table'!A:H,8,FALSE)</f>
        <v>2446347.9810000001</v>
      </c>
      <c r="T90" s="7">
        <f>VLOOKUP(A90,'[1]Census Population Pivot table'!A:I,9,FALSE)</f>
        <v>1871177.4499999997</v>
      </c>
      <c r="U90" s="7">
        <f>VLOOKUP(A90,'[1]Census Population Pivot table'!A:J,10,FALSE)</f>
        <v>1124170.5029999998</v>
      </c>
      <c r="V90" s="7">
        <f>VLOOKUP(A90,'[1]Census Population Pivot table'!A:K,11,FALSE)</f>
        <v>476813.78299999994</v>
      </c>
      <c r="W90" s="7">
        <f>VLOOKUP(A90,'[1]Census Population Pivot table'!A:L,12,FALSE)</f>
        <v>19202176</v>
      </c>
      <c r="X90" s="10">
        <f t="shared" si="3"/>
        <v>0</v>
      </c>
      <c r="Y90" s="10">
        <f t="shared" si="3"/>
        <v>0</v>
      </c>
      <c r="Z90" s="10">
        <f t="shared" si="3"/>
        <v>0</v>
      </c>
      <c r="AA90" s="10">
        <f t="shared" si="3"/>
        <v>5.4342669008560915E-6</v>
      </c>
      <c r="AB90" s="10">
        <f t="shared" si="3"/>
        <v>9.1671556771273193E-6</v>
      </c>
      <c r="AC90" s="10">
        <f t="shared" si="4"/>
        <v>5.0990945769236647E-5</v>
      </c>
      <c r="AD90" s="10">
        <f t="shared" si="4"/>
        <v>1.1323000740343161E-4</v>
      </c>
      <c r="AE90" s="10">
        <f t="shared" si="4"/>
        <v>2.0735606876835761E-4</v>
      </c>
      <c r="AF90" s="10">
        <f t="shared" si="4"/>
        <v>5.9688454572446659E-4</v>
      </c>
      <c r="AG90" s="10">
        <f t="shared" si="4"/>
        <v>2.2734242143331671E-3</v>
      </c>
      <c r="AH90" s="10">
        <f t="shared" si="4"/>
        <v>1.3508885659625243E-4</v>
      </c>
    </row>
    <row r="91" spans="1:34">
      <c r="A91" t="s">
        <v>138</v>
      </c>
      <c r="B91">
        <v>0</v>
      </c>
      <c r="C91">
        <v>0</v>
      </c>
      <c r="D91">
        <v>0</v>
      </c>
      <c r="E91">
        <v>0</v>
      </c>
      <c r="F91">
        <v>0</v>
      </c>
      <c r="G91">
        <v>56</v>
      </c>
      <c r="H91">
        <v>224</v>
      </c>
      <c r="I91">
        <v>441</v>
      </c>
      <c r="J91">
        <v>733</v>
      </c>
      <c r="K91">
        <v>1097</v>
      </c>
      <c r="L91">
        <v>2551</v>
      </c>
      <c r="M91" s="7">
        <f>VLOOKUP(A91,'[1]Census Population Pivot table'!A:B,2,FALSE)</f>
        <v>1064943.575</v>
      </c>
      <c r="N91" s="7">
        <f>VLOOKUP(A91,'[1]Census Population Pivot table'!A:C,3,FALSE)</f>
        <v>2210282.1259999997</v>
      </c>
      <c r="O91" s="7">
        <f>VLOOKUP(A91,'[1]Census Population Pivot table'!A:D,4,FALSE)</f>
        <v>2448874.5329999998</v>
      </c>
      <c r="P91" s="7">
        <f>VLOOKUP(A91,'[1]Census Population Pivot table'!A:E,5,FALSE)</f>
        <v>2426553.2090000007</v>
      </c>
      <c r="Q91" s="7">
        <f>VLOOKUP(A91,'[1]Census Population Pivot table'!A:F,6,FALSE)</f>
        <v>2388301.2420000001</v>
      </c>
      <c r="R91" s="7">
        <f>VLOOKUP(A91,'[1]Census Population Pivot table'!A:G,7,FALSE)</f>
        <v>2709205.4820000008</v>
      </c>
      <c r="S91" s="7">
        <f>VLOOKUP(A91,'[1]Census Population Pivot table'!A:H,8,FALSE)</f>
        <v>2498189.9999999991</v>
      </c>
      <c r="T91" s="7">
        <f>VLOOKUP(A91,'[1]Census Population Pivot table'!A:I,9,FALSE)</f>
        <v>1961767.3490000004</v>
      </c>
      <c r="U91" s="7">
        <f>VLOOKUP(A91,'[1]Census Population Pivot table'!A:J,10,FALSE)</f>
        <v>1157635.5219999996</v>
      </c>
      <c r="V91" s="7">
        <f>VLOOKUP(A91,'[1]Census Population Pivot table'!A:K,11,FALSE)</f>
        <v>494974.69099999999</v>
      </c>
      <c r="W91" s="7">
        <f>VLOOKUP(A91,'[1]Census Population Pivot table'!A:L,12,FALSE)</f>
        <v>19358086</v>
      </c>
      <c r="X91" s="10">
        <f t="shared" si="3"/>
        <v>0</v>
      </c>
      <c r="Y91" s="10">
        <f t="shared" si="3"/>
        <v>0</v>
      </c>
      <c r="Z91" s="10">
        <f t="shared" si="3"/>
        <v>0</v>
      </c>
      <c r="AA91" s="10">
        <f t="shared" si="3"/>
        <v>0</v>
      </c>
      <c r="AB91" s="10">
        <f t="shared" si="3"/>
        <v>0</v>
      </c>
      <c r="AC91" s="10">
        <f t="shared" si="4"/>
        <v>2.0670266752398365E-5</v>
      </c>
      <c r="AD91" s="10">
        <f t="shared" si="4"/>
        <v>8.9664917400197774E-5</v>
      </c>
      <c r="AE91" s="10">
        <f t="shared" si="4"/>
        <v>2.2479729832632661E-4</v>
      </c>
      <c r="AF91" s="10">
        <f t="shared" si="4"/>
        <v>6.3318720449561348E-4</v>
      </c>
      <c r="AG91" s="10">
        <f t="shared" si="4"/>
        <v>2.2162749327318638E-3</v>
      </c>
      <c r="AH91" s="10">
        <f t="shared" si="4"/>
        <v>1.3177955713183627E-4</v>
      </c>
    </row>
    <row r="92" spans="1:34">
      <c r="A92" t="s">
        <v>139</v>
      </c>
      <c r="B92">
        <v>0</v>
      </c>
      <c r="C92">
        <v>0</v>
      </c>
      <c r="D92">
        <v>0</v>
      </c>
      <c r="E92">
        <v>0</v>
      </c>
      <c r="F92">
        <v>30</v>
      </c>
      <c r="G92">
        <v>108</v>
      </c>
      <c r="H92">
        <v>274</v>
      </c>
      <c r="I92">
        <v>471</v>
      </c>
      <c r="J92">
        <v>701</v>
      </c>
      <c r="K92">
        <v>1088</v>
      </c>
      <c r="L92">
        <v>2672</v>
      </c>
      <c r="M92" s="7">
        <f>VLOOKUP(A92,'[1]Census Population Pivot table'!A:B,2,FALSE)</f>
        <v>1100233.4720000001</v>
      </c>
      <c r="N92" s="7">
        <f>VLOOKUP(A92,'[1]Census Population Pivot table'!A:C,3,FALSE)</f>
        <v>2277652.929</v>
      </c>
      <c r="O92" s="7">
        <f>VLOOKUP(A92,'[1]Census Population Pivot table'!A:D,4,FALSE)</f>
        <v>2496728.9919999992</v>
      </c>
      <c r="P92" s="7">
        <f>VLOOKUP(A92,'[1]Census Population Pivot table'!A:E,5,FALSE)</f>
        <v>2539950.6469999994</v>
      </c>
      <c r="Q92" s="7">
        <f>VLOOKUP(A92,'[1]Census Population Pivot table'!A:F,6,FALSE)</f>
        <v>2444310.5619999999</v>
      </c>
      <c r="R92" s="7">
        <f>VLOOKUP(A92,'[1]Census Population Pivot table'!A:G,7,FALSE)</f>
        <v>2759872.6089999997</v>
      </c>
      <c r="S92" s="7">
        <f>VLOOKUP(A92,'[1]Census Population Pivot table'!A:H,8,FALSE)</f>
        <v>2595851.11</v>
      </c>
      <c r="T92" s="7">
        <f>VLOOKUP(A92,'[1]Census Population Pivot table'!A:I,9,FALSE)</f>
        <v>2094603.5249999999</v>
      </c>
      <c r="U92" s="7">
        <f>VLOOKUP(A92,'[1]Census Population Pivot table'!A:J,10,FALSE)</f>
        <v>1203592.6179999998</v>
      </c>
      <c r="V92" s="7">
        <f>VLOOKUP(A92,'[1]Census Population Pivot table'!A:K,11,FALSE)</f>
        <v>517464.64500000008</v>
      </c>
      <c r="W92" s="7">
        <f>VLOOKUP(A92,'[1]Census Population Pivot table'!A:L,12,FALSE)</f>
        <v>20031616</v>
      </c>
      <c r="X92" s="10">
        <f t="shared" si="3"/>
        <v>0</v>
      </c>
      <c r="Y92" s="10">
        <f t="shared" si="3"/>
        <v>0</v>
      </c>
      <c r="Z92" s="10">
        <f t="shared" si="3"/>
        <v>0</v>
      </c>
      <c r="AA92" s="10">
        <f t="shared" si="3"/>
        <v>0</v>
      </c>
      <c r="AB92" s="10">
        <f t="shared" si="3"/>
        <v>1.2273399487932991E-5</v>
      </c>
      <c r="AC92" s="10">
        <f t="shared" si="4"/>
        <v>3.9132240976561687E-5</v>
      </c>
      <c r="AD92" s="10">
        <f t="shared" si="4"/>
        <v>1.055530492270799E-4</v>
      </c>
      <c r="AE92" s="10">
        <f t="shared" si="4"/>
        <v>2.2486355741237475E-4</v>
      </c>
      <c r="AF92" s="10">
        <f t="shared" si="4"/>
        <v>5.824229805969117E-4</v>
      </c>
      <c r="AG92" s="10">
        <f t="shared" si="4"/>
        <v>2.1025591033373881E-3</v>
      </c>
      <c r="AH92" s="10">
        <f t="shared" si="4"/>
        <v>1.3338913844993834E-4</v>
      </c>
    </row>
    <row r="93" spans="1:34">
      <c r="A93" t="s">
        <v>140</v>
      </c>
      <c r="B93">
        <v>0</v>
      </c>
      <c r="C93">
        <v>0</v>
      </c>
      <c r="D93">
        <v>0</v>
      </c>
      <c r="E93">
        <v>0</v>
      </c>
      <c r="F93">
        <v>0</v>
      </c>
      <c r="G93">
        <v>51</v>
      </c>
      <c r="H93">
        <v>300</v>
      </c>
      <c r="I93">
        <v>516</v>
      </c>
      <c r="J93">
        <v>744</v>
      </c>
      <c r="K93">
        <v>1294</v>
      </c>
      <c r="L93">
        <v>2905</v>
      </c>
      <c r="M93" s="7">
        <f>VLOOKUP(A93,'[1]Census Population Pivot table'!A:B,2,FALSE)</f>
        <v>1115082</v>
      </c>
      <c r="N93" s="7">
        <f>VLOOKUP(A93,'[1]Census Population Pivot table'!A:C,3,FALSE)</f>
        <v>2308358</v>
      </c>
      <c r="O93" s="7">
        <f>VLOOKUP(A93,'[1]Census Population Pivot table'!A:D,4,FALSE)</f>
        <v>2515016</v>
      </c>
      <c r="P93" s="7">
        <f>VLOOKUP(A93,'[1]Census Population Pivot table'!A:E,5,FALSE)</f>
        <v>2617967</v>
      </c>
      <c r="Q93" s="7">
        <f>VLOOKUP(A93,'[1]Census Population Pivot table'!A:F,6,FALSE)</f>
        <v>2482411</v>
      </c>
      <c r="R93" s="7">
        <f>VLOOKUP(A93,'[1]Census Population Pivot table'!A:G,7,FALSE)</f>
        <v>2775781</v>
      </c>
      <c r="S93" s="7">
        <f>VLOOKUP(A93,'[1]Census Population Pivot table'!A:H,8,FALSE)</f>
        <v>2671831</v>
      </c>
      <c r="T93" s="7">
        <f>VLOOKUP(A93,'[1]Census Population Pivot table'!A:I,9,FALSE)</f>
        <v>2184197</v>
      </c>
      <c r="U93" s="7">
        <f>VLOOKUP(A93,'[1]Census Population Pivot table'!A:J,10,FALSE)</f>
        <v>1241746</v>
      </c>
      <c r="V93" s="7">
        <f>VLOOKUP(A93,'[1]Census Population Pivot table'!A:K,11,FALSE)</f>
        <v>526343</v>
      </c>
      <c r="W93" s="7">
        <f>VLOOKUP(A93,'[1]Census Population Pivot table'!A:L,12,FALSE)</f>
        <v>20438732</v>
      </c>
      <c r="X93" s="10">
        <f t="shared" si="3"/>
        <v>0</v>
      </c>
      <c r="Y93" s="10">
        <f t="shared" si="3"/>
        <v>0</v>
      </c>
      <c r="Z93" s="10">
        <f t="shared" si="3"/>
        <v>0</v>
      </c>
      <c r="AA93" s="10">
        <f t="shared" si="3"/>
        <v>0</v>
      </c>
      <c r="AB93" s="10">
        <f t="shared" si="3"/>
        <v>0</v>
      </c>
      <c r="AC93" s="10">
        <f t="shared" si="4"/>
        <v>1.8373207396404831E-5</v>
      </c>
      <c r="AD93" s="10">
        <f t="shared" si="4"/>
        <v>1.1228255080504718E-4</v>
      </c>
      <c r="AE93" s="10">
        <f t="shared" si="4"/>
        <v>2.3624242685069157E-4</v>
      </c>
      <c r="AF93" s="10">
        <f t="shared" si="4"/>
        <v>5.9915634920507089E-4</v>
      </c>
      <c r="AG93" s="10">
        <f t="shared" si="4"/>
        <v>2.4584728969512274E-3</v>
      </c>
      <c r="AH93" s="10">
        <f t="shared" si="4"/>
        <v>1.4213210486834507E-4</v>
      </c>
    </row>
    <row r="94" spans="1:34">
      <c r="A94" t="s">
        <v>141</v>
      </c>
      <c r="B94">
        <v>0</v>
      </c>
      <c r="C94">
        <v>0</v>
      </c>
      <c r="D94">
        <v>0</v>
      </c>
      <c r="E94">
        <v>0</v>
      </c>
      <c r="F94">
        <v>10</v>
      </c>
      <c r="G94">
        <v>31</v>
      </c>
      <c r="H94">
        <v>116</v>
      </c>
      <c r="I94">
        <v>189</v>
      </c>
      <c r="J94">
        <v>410</v>
      </c>
      <c r="K94">
        <v>562</v>
      </c>
      <c r="L94">
        <v>1318</v>
      </c>
      <c r="M94" s="7">
        <f>VLOOKUP(A94,'[1]Census Population Pivot table'!A:B,2,FALSE)</f>
        <v>739624.83200000029</v>
      </c>
      <c r="N94" s="7">
        <f>VLOOKUP(A94,'[1]Census Population Pivot table'!A:C,3,FALSE)</f>
        <v>1392671.2689999999</v>
      </c>
      <c r="O94" s="7">
        <f>VLOOKUP(A94,'[1]Census Population Pivot table'!A:D,4,FALSE)</f>
        <v>1417353.1870000004</v>
      </c>
      <c r="P94" s="7">
        <f>VLOOKUP(A94,'[1]Census Population Pivot table'!A:E,5,FALSE)</f>
        <v>1376408.6700000009</v>
      </c>
      <c r="Q94" s="7">
        <f>VLOOKUP(A94,'[1]Census Population Pivot table'!A:F,6,FALSE)</f>
        <v>1467137.1529999992</v>
      </c>
      <c r="R94" s="7">
        <f>VLOOKUP(A94,'[1]Census Population Pivot table'!A:G,7,FALSE)</f>
        <v>1355167.8039999995</v>
      </c>
      <c r="S94" s="7">
        <f>VLOOKUP(A94,'[1]Census Population Pivot table'!A:H,8,FALSE)</f>
        <v>983688.55400000012</v>
      </c>
      <c r="T94" s="7">
        <f>VLOOKUP(A94,'[1]Census Population Pivot table'!A:I,9,FALSE)</f>
        <v>547344.3330000001</v>
      </c>
      <c r="U94" s="7">
        <f>VLOOKUP(A94,'[1]Census Population Pivot table'!A:J,10,FALSE)</f>
        <v>315195.20999999996</v>
      </c>
      <c r="V94" s="7">
        <f>VLOOKUP(A94,'[1]Census Population Pivot table'!A:K,11,FALSE)</f>
        <v>116393.38099999999</v>
      </c>
      <c r="W94" s="7">
        <f>VLOOKUP(A94,'[1]Census Population Pivot table'!A:L,12,FALSE)</f>
        <v>9713030</v>
      </c>
      <c r="X94" s="10">
        <f t="shared" si="3"/>
        <v>0</v>
      </c>
      <c r="Y94" s="10">
        <f t="shared" si="3"/>
        <v>0</v>
      </c>
      <c r="Z94" s="10">
        <f t="shared" si="3"/>
        <v>0</v>
      </c>
      <c r="AA94" s="10">
        <f t="shared" si="3"/>
        <v>0</v>
      </c>
      <c r="AB94" s="10">
        <f t="shared" si="3"/>
        <v>6.8159953413707908E-6</v>
      </c>
      <c r="AC94" s="10">
        <f t="shared" si="4"/>
        <v>2.2875395879756314E-5</v>
      </c>
      <c r="AD94" s="10">
        <f t="shared" si="4"/>
        <v>1.1792350284884984E-4</v>
      </c>
      <c r="AE94" s="10">
        <f t="shared" si="4"/>
        <v>3.4530365732314972E-4</v>
      </c>
      <c r="AF94" s="10">
        <f t="shared" si="4"/>
        <v>1.3007811889019507E-3</v>
      </c>
      <c r="AG94" s="10">
        <f t="shared" si="4"/>
        <v>4.8284532605853249E-3</v>
      </c>
      <c r="AH94" s="10">
        <f t="shared" si="4"/>
        <v>1.3569401103466169E-4</v>
      </c>
    </row>
    <row r="95" spans="1:34">
      <c r="A95" t="s">
        <v>142</v>
      </c>
      <c r="B95">
        <v>0</v>
      </c>
      <c r="C95">
        <v>0</v>
      </c>
      <c r="D95">
        <v>0</v>
      </c>
      <c r="E95">
        <v>0</v>
      </c>
      <c r="F95">
        <v>0</v>
      </c>
      <c r="G95">
        <v>22</v>
      </c>
      <c r="H95">
        <v>91</v>
      </c>
      <c r="I95">
        <v>223</v>
      </c>
      <c r="J95">
        <v>392</v>
      </c>
      <c r="K95">
        <v>557</v>
      </c>
      <c r="L95">
        <v>1285</v>
      </c>
      <c r="M95" s="7">
        <f>VLOOKUP(A95,'[1]Census Population Pivot table'!A:B,2,FALSE)</f>
        <v>695925.40600000054</v>
      </c>
      <c r="N95" s="7">
        <f>VLOOKUP(A95,'[1]Census Population Pivot table'!A:C,3,FALSE)</f>
        <v>1371186.5069999998</v>
      </c>
      <c r="O95" s="7">
        <f>VLOOKUP(A95,'[1]Census Population Pivot table'!A:D,4,FALSE)</f>
        <v>1390282.4679999999</v>
      </c>
      <c r="P95" s="7">
        <f>VLOOKUP(A95,'[1]Census Population Pivot table'!A:E,5,FALSE)</f>
        <v>1333440.0680000002</v>
      </c>
      <c r="Q95" s="7">
        <f>VLOOKUP(A95,'[1]Census Population Pivot table'!A:F,6,FALSE)</f>
        <v>1437063.3609999998</v>
      </c>
      <c r="R95" s="7">
        <f>VLOOKUP(A95,'[1]Census Population Pivot table'!A:G,7,FALSE)</f>
        <v>1362741.0070000002</v>
      </c>
      <c r="S95" s="7">
        <f>VLOOKUP(A95,'[1]Census Population Pivot table'!A:H,8,FALSE)</f>
        <v>1016218.9640000003</v>
      </c>
      <c r="T95" s="7">
        <f>VLOOKUP(A95,'[1]Census Population Pivot table'!A:I,9,FALSE)</f>
        <v>571854.83100000012</v>
      </c>
      <c r="U95" s="7">
        <f>VLOOKUP(A95,'[1]Census Population Pivot table'!A:J,10,FALSE)</f>
        <v>307713.27800000011</v>
      </c>
      <c r="V95" s="7">
        <f>VLOOKUP(A95,'[1]Census Population Pivot table'!A:K,11,FALSE)</f>
        <v>111861.603</v>
      </c>
      <c r="W95" s="7">
        <f>VLOOKUP(A95,'[1]Census Population Pivot table'!A:L,12,FALSE)</f>
        <v>9598767</v>
      </c>
      <c r="X95" s="10">
        <f t="shared" si="3"/>
        <v>0</v>
      </c>
      <c r="Y95" s="10">
        <f t="shared" si="3"/>
        <v>0</v>
      </c>
      <c r="Z95" s="10">
        <f t="shared" si="3"/>
        <v>0</v>
      </c>
      <c r="AA95" s="10">
        <f t="shared" si="3"/>
        <v>0</v>
      </c>
      <c r="AB95" s="10">
        <f t="shared" si="3"/>
        <v>0</v>
      </c>
      <c r="AC95" s="10">
        <f t="shared" si="4"/>
        <v>1.6143933357103412E-5</v>
      </c>
      <c r="AD95" s="10">
        <f t="shared" si="4"/>
        <v>8.9547630209349226E-5</v>
      </c>
      <c r="AE95" s="10">
        <f t="shared" si="4"/>
        <v>3.8995910834580314E-4</v>
      </c>
      <c r="AF95" s="10">
        <f t="shared" si="4"/>
        <v>1.2739131783581982E-3</v>
      </c>
      <c r="AG95" s="10">
        <f t="shared" si="4"/>
        <v>4.9793672275552855E-3</v>
      </c>
      <c r="AH95" s="10">
        <f t="shared" si="4"/>
        <v>1.3387136076956551E-4</v>
      </c>
    </row>
    <row r="96" spans="1:34">
      <c r="A96" t="s">
        <v>143</v>
      </c>
      <c r="B96">
        <v>0</v>
      </c>
      <c r="C96">
        <v>0</v>
      </c>
      <c r="D96">
        <v>0</v>
      </c>
      <c r="E96">
        <v>0</v>
      </c>
      <c r="F96">
        <v>0</v>
      </c>
      <c r="G96">
        <v>12</v>
      </c>
      <c r="H96">
        <v>130</v>
      </c>
      <c r="I96">
        <v>253</v>
      </c>
      <c r="J96">
        <v>376</v>
      </c>
      <c r="K96">
        <v>544</v>
      </c>
      <c r="L96">
        <v>1315</v>
      </c>
      <c r="M96" s="7">
        <f>VLOOKUP(A96,'[1]Census Population Pivot table'!A:B,2,FALSE)</f>
        <v>690598.10899999982</v>
      </c>
      <c r="N96" s="7">
        <f>VLOOKUP(A96,'[1]Census Population Pivot table'!A:C,3,FALSE)</f>
        <v>1374777.9829999991</v>
      </c>
      <c r="O96" s="7">
        <f>VLOOKUP(A96,'[1]Census Population Pivot table'!A:D,4,FALSE)</f>
        <v>1391755.5709999995</v>
      </c>
      <c r="P96" s="7">
        <f>VLOOKUP(A96,'[1]Census Population Pivot table'!A:E,5,FALSE)</f>
        <v>1329501.9569999999</v>
      </c>
      <c r="Q96" s="7">
        <f>VLOOKUP(A96,'[1]Census Population Pivot table'!A:F,6,FALSE)</f>
        <v>1415733.0629999992</v>
      </c>
      <c r="R96" s="7">
        <f>VLOOKUP(A96,'[1]Census Population Pivot table'!A:G,7,FALSE)</f>
        <v>1371910.0569999993</v>
      </c>
      <c r="S96" s="7">
        <f>VLOOKUP(A96,'[1]Census Population Pivot table'!A:H,8,FALSE)</f>
        <v>1041014.9040000002</v>
      </c>
      <c r="T96" s="7">
        <f>VLOOKUP(A96,'[1]Census Population Pivot table'!A:I,9,FALSE)</f>
        <v>588939.09500000009</v>
      </c>
      <c r="U96" s="7">
        <f>VLOOKUP(A96,'[1]Census Population Pivot table'!A:J,10,FALSE)</f>
        <v>310828.94800000009</v>
      </c>
      <c r="V96" s="7">
        <f>VLOOKUP(A96,'[1]Census Population Pivot table'!A:K,11,FALSE)</f>
        <v>113346.60299999996</v>
      </c>
      <c r="W96" s="7">
        <f>VLOOKUP(A96,'[1]Census Population Pivot table'!A:L,12,FALSE)</f>
        <v>9627433</v>
      </c>
      <c r="X96" s="10">
        <f t="shared" si="3"/>
        <v>0</v>
      </c>
      <c r="Y96" s="10">
        <f t="shared" si="3"/>
        <v>0</v>
      </c>
      <c r="Z96" s="10">
        <f t="shared" si="3"/>
        <v>0</v>
      </c>
      <c r="AA96" s="10">
        <f t="shared" si="3"/>
        <v>0</v>
      </c>
      <c r="AB96" s="10">
        <f t="shared" si="3"/>
        <v>0</v>
      </c>
      <c r="AC96" s="10">
        <f t="shared" si="4"/>
        <v>8.746929099886325E-6</v>
      </c>
      <c r="AD96" s="10">
        <f t="shared" si="4"/>
        <v>1.2487813527019395E-4</v>
      </c>
      <c r="AE96" s="10">
        <f t="shared" si="4"/>
        <v>4.2958601686987678E-4</v>
      </c>
      <c r="AF96" s="10">
        <f t="shared" si="4"/>
        <v>1.209668540910803E-3</v>
      </c>
      <c r="AG96" s="10">
        <f t="shared" si="4"/>
        <v>4.799438056383571E-3</v>
      </c>
      <c r="AH96" s="10">
        <f t="shared" si="4"/>
        <v>1.3658884980035697E-4</v>
      </c>
    </row>
    <row r="97" spans="1:34">
      <c r="A97" t="s">
        <v>144</v>
      </c>
      <c r="B97">
        <v>0</v>
      </c>
      <c r="C97">
        <v>0</v>
      </c>
      <c r="D97">
        <v>0</v>
      </c>
      <c r="E97">
        <v>0</v>
      </c>
      <c r="F97">
        <v>0</v>
      </c>
      <c r="G97">
        <v>13</v>
      </c>
      <c r="H97">
        <v>109</v>
      </c>
      <c r="I97">
        <v>156</v>
      </c>
      <c r="J97">
        <v>419</v>
      </c>
      <c r="K97">
        <v>533</v>
      </c>
      <c r="L97">
        <v>1230</v>
      </c>
      <c r="M97" s="7">
        <f>VLOOKUP(A97,'[1]Census Population Pivot table'!A:B,2,FALSE)</f>
        <v>700954.23400000029</v>
      </c>
      <c r="N97" s="7">
        <f>VLOOKUP(A97,'[1]Census Population Pivot table'!A:C,3,FALSE)</f>
        <v>1412764.26</v>
      </c>
      <c r="O97" s="7">
        <f>VLOOKUP(A97,'[1]Census Population Pivot table'!A:D,4,FALSE)</f>
        <v>1434462.6470000013</v>
      </c>
      <c r="P97" s="7">
        <f>VLOOKUP(A97,'[1]Census Population Pivot table'!A:E,5,FALSE)</f>
        <v>1370175.8809999991</v>
      </c>
      <c r="Q97" s="7">
        <f>VLOOKUP(A97,'[1]Census Population Pivot table'!A:F,6,FALSE)</f>
        <v>1433627.746999999</v>
      </c>
      <c r="R97" s="7">
        <f>VLOOKUP(A97,'[1]Census Population Pivot table'!A:G,7,FALSE)</f>
        <v>1418795.5050000004</v>
      </c>
      <c r="S97" s="7">
        <f>VLOOKUP(A97,'[1]Census Population Pivot table'!A:H,8,FALSE)</f>
        <v>1103370.0780000007</v>
      </c>
      <c r="T97" s="7">
        <f>VLOOKUP(A97,'[1]Census Population Pivot table'!A:I,9,FALSE)</f>
        <v>636876.42900000047</v>
      </c>
      <c r="U97" s="7">
        <f>VLOOKUP(A97,'[1]Census Population Pivot table'!A:J,10,FALSE)</f>
        <v>327595.29299999983</v>
      </c>
      <c r="V97" s="7">
        <f>VLOOKUP(A97,'[1]Census Population Pivot table'!A:K,11,FALSE)</f>
        <v>121861.17800000003</v>
      </c>
      <c r="W97" s="7">
        <f>VLOOKUP(A97,'[1]Census Population Pivot table'!A:L,12,FALSE)</f>
        <v>9955103</v>
      </c>
      <c r="X97" s="10">
        <f t="shared" si="3"/>
        <v>0</v>
      </c>
      <c r="Y97" s="10">
        <f t="shared" si="3"/>
        <v>0</v>
      </c>
      <c r="Z97" s="10">
        <f t="shared" si="3"/>
        <v>0</v>
      </c>
      <c r="AA97" s="10">
        <f t="shared" si="3"/>
        <v>0</v>
      </c>
      <c r="AB97" s="10">
        <f t="shared" si="3"/>
        <v>0</v>
      </c>
      <c r="AC97" s="10">
        <f t="shared" si="4"/>
        <v>9.1627017101382748E-6</v>
      </c>
      <c r="AD97" s="10">
        <f t="shared" si="4"/>
        <v>9.8788250808447189E-5</v>
      </c>
      <c r="AE97" s="10">
        <f t="shared" si="4"/>
        <v>2.4494547591429213E-4</v>
      </c>
      <c r="AF97" s="10">
        <f t="shared" si="4"/>
        <v>1.2790171560859399E-3</v>
      </c>
      <c r="AG97" s="10">
        <f t="shared" si="4"/>
        <v>4.3738293749302163E-3</v>
      </c>
      <c r="AH97" s="10">
        <f t="shared" si="4"/>
        <v>1.2355472364273881E-4</v>
      </c>
    </row>
    <row r="98" spans="1:34">
      <c r="A98" t="s">
        <v>145</v>
      </c>
      <c r="B98">
        <v>0</v>
      </c>
      <c r="C98">
        <v>0</v>
      </c>
      <c r="D98">
        <v>0</v>
      </c>
      <c r="E98">
        <v>0</v>
      </c>
      <c r="F98">
        <v>17</v>
      </c>
      <c r="G98">
        <v>42</v>
      </c>
      <c r="H98">
        <v>113</v>
      </c>
      <c r="I98">
        <v>222</v>
      </c>
      <c r="J98">
        <v>398</v>
      </c>
      <c r="K98">
        <v>531</v>
      </c>
      <c r="L98">
        <v>1323</v>
      </c>
      <c r="M98" s="7">
        <f>VLOOKUP(A98,'[1]Census Population Pivot table'!A:B,2,FALSE)</f>
        <v>691444.81099999999</v>
      </c>
      <c r="N98" s="7">
        <f>VLOOKUP(A98,'[1]Census Population Pivot table'!A:C,3,FALSE)</f>
        <v>1426313.2659999996</v>
      </c>
      <c r="O98" s="7">
        <f>VLOOKUP(A98,'[1]Census Population Pivot table'!A:D,4,FALSE)</f>
        <v>1446631.723</v>
      </c>
      <c r="P98" s="7">
        <f>VLOOKUP(A98,'[1]Census Population Pivot table'!A:E,5,FALSE)</f>
        <v>1362817.3760000002</v>
      </c>
      <c r="Q98" s="7">
        <f>VLOOKUP(A98,'[1]Census Population Pivot table'!A:F,6,FALSE)</f>
        <v>1412578.6849999994</v>
      </c>
      <c r="R98" s="7">
        <f>VLOOKUP(A98,'[1]Census Population Pivot table'!A:G,7,FALSE)</f>
        <v>1419745.4540000001</v>
      </c>
      <c r="S98" s="7">
        <f>VLOOKUP(A98,'[1]Census Population Pivot table'!A:H,8,FALSE)</f>
        <v>1132038.4889999996</v>
      </c>
      <c r="T98" s="7">
        <f>VLOOKUP(A98,'[1]Census Population Pivot table'!A:I,9,FALSE)</f>
        <v>670954.59800000023</v>
      </c>
      <c r="U98" s="7">
        <f>VLOOKUP(A98,'[1]Census Population Pivot table'!A:J,10,FALSE)</f>
        <v>335349.01900000009</v>
      </c>
      <c r="V98" s="7">
        <f>VLOOKUP(A98,'[1]Census Population Pivot table'!A:K,11,FALSE)</f>
        <v>124659.00000000007</v>
      </c>
      <c r="W98" s="7">
        <f>VLOOKUP(A98,'[1]Census Population Pivot table'!A:L,12,FALSE)</f>
        <v>10022337</v>
      </c>
      <c r="X98" s="10">
        <f t="shared" si="3"/>
        <v>0</v>
      </c>
      <c r="Y98" s="10">
        <f t="shared" si="3"/>
        <v>0</v>
      </c>
      <c r="Z98" s="10">
        <f t="shared" si="3"/>
        <v>0</v>
      </c>
      <c r="AA98" s="10">
        <f t="shared" si="3"/>
        <v>0</v>
      </c>
      <c r="AB98" s="10">
        <f t="shared" si="3"/>
        <v>1.2034727821197449E-5</v>
      </c>
      <c r="AC98" s="10">
        <f t="shared" si="4"/>
        <v>2.9582767729010101E-5</v>
      </c>
      <c r="AD98" s="10">
        <f t="shared" si="4"/>
        <v>9.9819927589052173E-5</v>
      </c>
      <c r="AE98" s="10">
        <f t="shared" si="4"/>
        <v>3.3087186623617106E-4</v>
      </c>
      <c r="AF98" s="10">
        <f t="shared" si="4"/>
        <v>1.1868232123857798E-3</v>
      </c>
      <c r="AG98" s="10">
        <f t="shared" si="4"/>
        <v>4.2596202440256994E-3</v>
      </c>
      <c r="AH98" s="10">
        <f t="shared" si="4"/>
        <v>1.3200514011851727E-4</v>
      </c>
    </row>
    <row r="99" spans="1:34">
      <c r="A99" t="s">
        <v>146</v>
      </c>
      <c r="B99">
        <v>0</v>
      </c>
      <c r="C99">
        <v>0</v>
      </c>
      <c r="D99">
        <v>0</v>
      </c>
      <c r="E99">
        <v>0</v>
      </c>
      <c r="F99">
        <v>14</v>
      </c>
      <c r="G99">
        <v>47</v>
      </c>
      <c r="H99">
        <v>187</v>
      </c>
      <c r="I99">
        <v>257</v>
      </c>
      <c r="J99">
        <v>348</v>
      </c>
      <c r="K99">
        <v>528</v>
      </c>
      <c r="L99">
        <v>1381</v>
      </c>
      <c r="M99" s="7">
        <f>VLOOKUP(A99,'[1]Census Population Pivot table'!A:B,2,FALSE)</f>
        <v>666762.4520000004</v>
      </c>
      <c r="N99" s="7">
        <f>VLOOKUP(A99,'[1]Census Population Pivot table'!A:C,3,FALSE)</f>
        <v>1392597.8999999997</v>
      </c>
      <c r="O99" s="7">
        <f>VLOOKUP(A99,'[1]Census Population Pivot table'!A:D,4,FALSE)</f>
        <v>1407174.9589999998</v>
      </c>
      <c r="P99" s="7">
        <f>VLOOKUP(A99,'[1]Census Population Pivot table'!A:E,5,FALSE)</f>
        <v>1343698.8329999999</v>
      </c>
      <c r="Q99" s="7">
        <f>VLOOKUP(A99,'[1]Census Population Pivot table'!A:F,6,FALSE)</f>
        <v>1372438.8869999999</v>
      </c>
      <c r="R99" s="7">
        <f>VLOOKUP(A99,'[1]Census Population Pivot table'!A:G,7,FALSE)</f>
        <v>1383792.284</v>
      </c>
      <c r="S99" s="7">
        <f>VLOOKUP(A99,'[1]Census Population Pivot table'!A:H,8,FALSE)</f>
        <v>1123092.8639999998</v>
      </c>
      <c r="T99" s="7">
        <f>VLOOKUP(A99,'[1]Census Population Pivot table'!A:I,9,FALSE)</f>
        <v>673031.41200000013</v>
      </c>
      <c r="U99" s="7">
        <f>VLOOKUP(A99,'[1]Census Population Pivot table'!A:J,10,FALSE)</f>
        <v>329927.53299999988</v>
      </c>
      <c r="V99" s="7">
        <f>VLOOKUP(A99,'[1]Census Population Pivot table'!A:K,11,FALSE)</f>
        <v>121363.59899999996</v>
      </c>
      <c r="W99" s="7">
        <f>VLOOKUP(A99,'[1]Census Population Pivot table'!A:L,12,FALSE)</f>
        <v>9817046</v>
      </c>
      <c r="X99" s="10">
        <f t="shared" si="3"/>
        <v>0</v>
      </c>
      <c r="Y99" s="10">
        <f t="shared" si="3"/>
        <v>0</v>
      </c>
      <c r="Z99" s="10">
        <f t="shared" si="3"/>
        <v>0</v>
      </c>
      <c r="AA99" s="10">
        <f t="shared" si="3"/>
        <v>0</v>
      </c>
      <c r="AB99" s="10">
        <f t="shared" si="3"/>
        <v>1.0200818508285244E-5</v>
      </c>
      <c r="AC99" s="10">
        <f t="shared" si="4"/>
        <v>3.3964635114268349E-5</v>
      </c>
      <c r="AD99" s="10">
        <f t="shared" si="4"/>
        <v>1.6650448595495663E-4</v>
      </c>
      <c r="AE99" s="10">
        <f t="shared" si="4"/>
        <v>3.8185439106963993E-4</v>
      </c>
      <c r="AF99" s="10">
        <f t="shared" si="4"/>
        <v>1.0547770803960158E-3</v>
      </c>
      <c r="AG99" s="10">
        <f t="shared" si="4"/>
        <v>4.3505631371396642E-3</v>
      </c>
      <c r="AH99" s="10">
        <f t="shared" si="4"/>
        <v>1.4067368126827561E-4</v>
      </c>
    </row>
    <row r="100" spans="1:34">
      <c r="A100" t="s">
        <v>147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162</v>
      </c>
      <c r="I100">
        <v>241</v>
      </c>
      <c r="J100">
        <v>419</v>
      </c>
      <c r="K100">
        <v>499</v>
      </c>
      <c r="L100">
        <v>1332</v>
      </c>
      <c r="M100" s="7">
        <f>VLOOKUP(A100,'[1]Census Population Pivot table'!A:B,2,FALSE)</f>
        <v>683342.71300000011</v>
      </c>
      <c r="N100" s="7">
        <f>VLOOKUP(A100,'[1]Census Population Pivot table'!A:C,3,FALSE)</f>
        <v>1449543.5089999996</v>
      </c>
      <c r="O100" s="7">
        <f>VLOOKUP(A100,'[1]Census Population Pivot table'!A:D,4,FALSE)</f>
        <v>1460426.2569999993</v>
      </c>
      <c r="P100" s="7">
        <f>VLOOKUP(A100,'[1]Census Population Pivot table'!A:E,5,FALSE)</f>
        <v>1398410.3309999995</v>
      </c>
      <c r="Q100" s="7">
        <f>VLOOKUP(A100,'[1]Census Population Pivot table'!A:F,6,FALSE)</f>
        <v>1415569.2259999996</v>
      </c>
      <c r="R100" s="7">
        <f>VLOOKUP(A100,'[1]Census Population Pivot table'!A:G,7,FALSE)</f>
        <v>1443849.1720000003</v>
      </c>
      <c r="S100" s="7">
        <f>VLOOKUP(A100,'[1]Census Population Pivot table'!A:H,8,FALSE)</f>
        <v>1210474.0179999997</v>
      </c>
      <c r="T100" s="7">
        <f>VLOOKUP(A100,'[1]Census Population Pivot table'!A:I,9,FALSE)</f>
        <v>753918.33599999989</v>
      </c>
      <c r="U100" s="7">
        <f>VLOOKUP(A100,'[1]Census Population Pivot table'!A:J,10,FALSE)</f>
        <v>362474.38200000004</v>
      </c>
      <c r="V100" s="7">
        <f>VLOOKUP(A100,'[1]Census Population Pivot table'!A:K,11,FALSE)</f>
        <v>130460.00300000003</v>
      </c>
      <c r="W100" s="7">
        <f>VLOOKUP(A100,'[1]Census Population Pivot table'!A:L,12,FALSE)</f>
        <v>10307372</v>
      </c>
      <c r="X100" s="10">
        <f t="shared" si="3"/>
        <v>0</v>
      </c>
      <c r="Y100" s="10">
        <f t="shared" si="3"/>
        <v>0</v>
      </c>
      <c r="Z100" s="10">
        <f t="shared" si="3"/>
        <v>0</v>
      </c>
      <c r="AA100" s="10">
        <f t="shared" si="3"/>
        <v>0</v>
      </c>
      <c r="AB100" s="10">
        <f t="shared" si="3"/>
        <v>0</v>
      </c>
      <c r="AC100" s="10">
        <f t="shared" si="4"/>
        <v>7.6185242983260846E-6</v>
      </c>
      <c r="AD100" s="10">
        <f t="shared" si="4"/>
        <v>1.3383186883074433E-4</v>
      </c>
      <c r="AE100" s="10">
        <f t="shared" si="4"/>
        <v>3.196632692058574E-4</v>
      </c>
      <c r="AF100" s="10">
        <f t="shared" si="4"/>
        <v>1.1559437599096313E-3</v>
      </c>
      <c r="AG100" s="10">
        <f t="shared" si="4"/>
        <v>3.8249270927887369E-3</v>
      </c>
      <c r="AH100" s="10">
        <f t="shared" si="4"/>
        <v>1.2922789630567325E-4</v>
      </c>
    </row>
    <row r="101" spans="1:34">
      <c r="A101" t="s">
        <v>148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10</v>
      </c>
      <c r="H101">
        <v>192</v>
      </c>
      <c r="I101">
        <v>266</v>
      </c>
      <c r="J101">
        <v>351</v>
      </c>
      <c r="K101">
        <v>451</v>
      </c>
      <c r="L101">
        <v>1270</v>
      </c>
      <c r="M101" s="7">
        <f>VLOOKUP(A101,'[1]Census Population Pivot table'!A:B,2,FALSE)</f>
        <v>662316.90699999966</v>
      </c>
      <c r="N101" s="7">
        <f>VLOOKUP(A101,'[1]Census Population Pivot table'!A:C,3,FALSE)</f>
        <v>1411119.2490000001</v>
      </c>
      <c r="O101" s="7">
        <f>VLOOKUP(A101,'[1]Census Population Pivot table'!A:D,4,FALSE)</f>
        <v>1426914.0810000007</v>
      </c>
      <c r="P101" s="7">
        <f>VLOOKUP(A101,'[1]Census Population Pivot table'!A:E,5,FALSE)</f>
        <v>1377267.844</v>
      </c>
      <c r="Q101" s="7">
        <f>VLOOKUP(A101,'[1]Census Population Pivot table'!A:F,6,FALSE)</f>
        <v>1371909.422000001</v>
      </c>
      <c r="R101" s="7">
        <f>VLOOKUP(A101,'[1]Census Population Pivot table'!A:G,7,FALSE)</f>
        <v>1400263.1359999995</v>
      </c>
      <c r="S101" s="7">
        <f>VLOOKUP(A101,'[1]Census Population Pivot table'!A:H,8,FALSE)</f>
        <v>1185185.5219999999</v>
      </c>
      <c r="T101" s="7">
        <f>VLOOKUP(A101,'[1]Census Population Pivot table'!A:I,9,FALSE)</f>
        <v>759477.07200000051</v>
      </c>
      <c r="U101" s="7">
        <f>VLOOKUP(A101,'[1]Census Population Pivot table'!A:J,10,FALSE)</f>
        <v>355823.61499999982</v>
      </c>
      <c r="V101" s="7">
        <f>VLOOKUP(A101,'[1]Census Population Pivot table'!A:K,11,FALSE)</f>
        <v>129717.45100000007</v>
      </c>
      <c r="W101" s="7">
        <f>VLOOKUP(A101,'[1]Census Population Pivot table'!A:L,12,FALSE)</f>
        <v>10082058</v>
      </c>
      <c r="X101" s="10">
        <f t="shared" si="3"/>
        <v>0</v>
      </c>
      <c r="Y101" s="10">
        <f t="shared" si="3"/>
        <v>0</v>
      </c>
      <c r="Z101" s="10">
        <f t="shared" si="3"/>
        <v>0</v>
      </c>
      <c r="AA101" s="10">
        <f t="shared" si="3"/>
        <v>0</v>
      </c>
      <c r="AB101" s="10">
        <f t="shared" si="3"/>
        <v>0</v>
      </c>
      <c r="AC101" s="10">
        <f t="shared" si="4"/>
        <v>7.1415148645318646E-6</v>
      </c>
      <c r="AD101" s="10">
        <f t="shared" si="4"/>
        <v>1.6199995396163811E-4</v>
      </c>
      <c r="AE101" s="10">
        <f t="shared" si="4"/>
        <v>3.502409879201723E-4</v>
      </c>
      <c r="AF101" s="10">
        <f t="shared" si="4"/>
        <v>9.8644380306236903E-4</v>
      </c>
      <c r="AG101" s="10">
        <f t="shared" si="4"/>
        <v>3.4767874061910125E-3</v>
      </c>
      <c r="AH101" s="10">
        <f t="shared" si="4"/>
        <v>1.259663453632185E-4</v>
      </c>
    </row>
    <row r="102" spans="1:34">
      <c r="A102" t="s">
        <v>149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20</v>
      </c>
      <c r="H102">
        <v>149</v>
      </c>
      <c r="I102">
        <v>274</v>
      </c>
      <c r="J102">
        <v>391</v>
      </c>
      <c r="K102">
        <v>452</v>
      </c>
      <c r="L102">
        <v>1286</v>
      </c>
      <c r="M102" s="7">
        <f>VLOOKUP(A102,'[1]Census Population Pivot table'!A:B,2,FALSE)</f>
        <v>664105</v>
      </c>
      <c r="N102" s="7">
        <f>VLOOKUP(A102,'[1]Census Population Pivot table'!A:C,3,FALSE)</f>
        <v>1427856</v>
      </c>
      <c r="O102" s="7">
        <f>VLOOKUP(A102,'[1]Census Population Pivot table'!A:D,4,FALSE)</f>
        <v>1446984</v>
      </c>
      <c r="P102" s="7">
        <f>VLOOKUP(A102,'[1]Census Population Pivot table'!A:E,5,FALSE)</f>
        <v>1415370</v>
      </c>
      <c r="Q102" s="7">
        <f>VLOOKUP(A102,'[1]Census Population Pivot table'!A:F,6,FALSE)</f>
        <v>1390455</v>
      </c>
      <c r="R102" s="7">
        <f>VLOOKUP(A102,'[1]Census Population Pivot table'!A:G,7,FALSE)</f>
        <v>1427589</v>
      </c>
      <c r="S102" s="7">
        <f>VLOOKUP(A102,'[1]Census Population Pivot table'!A:H,8,FALSE)</f>
        <v>1240644</v>
      </c>
      <c r="T102" s="7">
        <f>VLOOKUP(A102,'[1]Census Population Pivot table'!A:I,9,FALSE)</f>
        <v>819673</v>
      </c>
      <c r="U102" s="7">
        <f>VLOOKUP(A102,'[1]Census Population Pivot table'!A:J,10,FALSE)</f>
        <v>379593</v>
      </c>
      <c r="V102" s="7">
        <f>VLOOKUP(A102,'[1]Census Population Pivot table'!A:K,11,FALSE)</f>
        <v>134083</v>
      </c>
      <c r="W102" s="7">
        <f>VLOOKUP(A102,'[1]Census Population Pivot table'!A:L,12,FALSE)</f>
        <v>10346352</v>
      </c>
      <c r="X102" s="10">
        <f t="shared" si="3"/>
        <v>0</v>
      </c>
      <c r="Y102" s="10">
        <f t="shared" si="3"/>
        <v>0</v>
      </c>
      <c r="Z102" s="10">
        <f t="shared" si="3"/>
        <v>0</v>
      </c>
      <c r="AA102" s="10">
        <f t="shared" si="3"/>
        <v>0</v>
      </c>
      <c r="AB102" s="10">
        <f t="shared" si="3"/>
        <v>0</v>
      </c>
      <c r="AC102" s="10">
        <f t="shared" si="4"/>
        <v>1.4009634425594481E-5</v>
      </c>
      <c r="AD102" s="10">
        <f t="shared" si="4"/>
        <v>1.2009891636924049E-4</v>
      </c>
      <c r="AE102" s="10">
        <f t="shared" si="4"/>
        <v>3.342796456635756E-4</v>
      </c>
      <c r="AF102" s="10">
        <f t="shared" si="4"/>
        <v>1.0300506068341619E-3</v>
      </c>
      <c r="AG102" s="10">
        <f t="shared" si="4"/>
        <v>3.3710462922219818E-3</v>
      </c>
      <c r="AH102" s="10">
        <f t="shared" si="4"/>
        <v>1.2429501721959585E-4</v>
      </c>
    </row>
    <row r="103" spans="1:34">
      <c r="A103" t="s">
        <v>150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105</v>
      </c>
      <c r="L103">
        <v>105</v>
      </c>
      <c r="M103" s="7">
        <f>VLOOKUP(A103,'[1]Census Population Pivot table'!A:B,2,FALSE)</f>
        <v>86680.740999999995</v>
      </c>
      <c r="N103" s="7">
        <f>VLOOKUP(A103,'[1]Census Population Pivot table'!A:C,3,FALSE)</f>
        <v>154047.16699999999</v>
      </c>
      <c r="O103" s="7">
        <f>VLOOKUP(A103,'[1]Census Population Pivot table'!A:D,4,FALSE)</f>
        <v>174733.16500000001</v>
      </c>
      <c r="P103" s="7">
        <f>VLOOKUP(A103,'[1]Census Population Pivot table'!A:E,5,FALSE)</f>
        <v>183511.85700000002</v>
      </c>
      <c r="Q103" s="7">
        <f>VLOOKUP(A103,'[1]Census Population Pivot table'!A:F,6,FALSE)</f>
        <v>175700.70799999998</v>
      </c>
      <c r="R103" s="7">
        <f>VLOOKUP(A103,'[1]Census Population Pivot table'!A:G,7,FALSE)</f>
        <v>180058.22700000001</v>
      </c>
      <c r="S103" s="7">
        <f>VLOOKUP(A103,'[1]Census Population Pivot table'!A:H,8,FALSE)</f>
        <v>147014.962</v>
      </c>
      <c r="T103" s="7">
        <f>VLOOKUP(A103,'[1]Census Population Pivot table'!A:I,9,FALSE)</f>
        <v>86906.005000000005</v>
      </c>
      <c r="U103" s="7">
        <f>VLOOKUP(A103,'[1]Census Population Pivot table'!A:J,10,FALSE)</f>
        <v>67847.144</v>
      </c>
      <c r="V103" s="7">
        <f>VLOOKUP(A103,'[1]Census Population Pivot table'!A:K,11,FALSE)</f>
        <v>25893.421000000002</v>
      </c>
      <c r="W103" s="7">
        <f>VLOOKUP(A103,'[1]Census Population Pivot table'!A:L,12,FALSE)</f>
        <v>1280241</v>
      </c>
      <c r="X103" s="10">
        <f t="shared" si="3"/>
        <v>0</v>
      </c>
      <c r="Y103" s="10">
        <f t="shared" si="3"/>
        <v>0</v>
      </c>
      <c r="Z103" s="10">
        <f t="shared" si="3"/>
        <v>0</v>
      </c>
      <c r="AA103" s="10">
        <f t="shared" si="3"/>
        <v>0</v>
      </c>
      <c r="AB103" s="10">
        <f t="shared" si="3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4.0550841080442789E-3</v>
      </c>
      <c r="AH103" s="10">
        <f t="shared" si="4"/>
        <v>8.2015807961157309E-5</v>
      </c>
    </row>
    <row r="104" spans="1:34">
      <c r="A104" t="s">
        <v>151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22</v>
      </c>
      <c r="K104">
        <v>119</v>
      </c>
      <c r="L104">
        <v>141</v>
      </c>
      <c r="M104" s="7">
        <f>VLOOKUP(A104,'[1]Census Population Pivot table'!A:B,2,FALSE)</f>
        <v>86252.421000000002</v>
      </c>
      <c r="N104" s="7">
        <f>VLOOKUP(A104,'[1]Census Population Pivot table'!A:C,3,FALSE)</f>
        <v>162175.20699999997</v>
      </c>
      <c r="O104" s="7">
        <f>VLOOKUP(A104,'[1]Census Population Pivot table'!A:D,4,FALSE)</f>
        <v>180941.44699999999</v>
      </c>
      <c r="P104" s="7">
        <f>VLOOKUP(A104,'[1]Census Population Pivot table'!A:E,5,FALSE)</f>
        <v>179787.30600000004</v>
      </c>
      <c r="Q104" s="7">
        <f>VLOOKUP(A104,'[1]Census Population Pivot table'!A:F,6,FALSE)</f>
        <v>179139.769</v>
      </c>
      <c r="R104" s="7">
        <f>VLOOKUP(A104,'[1]Census Population Pivot table'!A:G,7,FALSE)</f>
        <v>194286.103</v>
      </c>
      <c r="S104" s="7">
        <f>VLOOKUP(A104,'[1]Census Population Pivot table'!A:H,8,FALSE)</f>
        <v>165165.84499999997</v>
      </c>
      <c r="T104" s="7">
        <f>VLOOKUP(A104,'[1]Census Population Pivot table'!A:I,9,FALSE)</f>
        <v>93984.443999999989</v>
      </c>
      <c r="U104" s="7">
        <f>VLOOKUP(A104,'[1]Census Population Pivot table'!A:J,10,FALSE)</f>
        <v>64883.703000000001</v>
      </c>
      <c r="V104" s="7">
        <f>VLOOKUP(A104,'[1]Census Population Pivot table'!A:K,11,FALSE)</f>
        <v>27040.289000000001</v>
      </c>
      <c r="W104" s="7">
        <f>VLOOKUP(A104,'[1]Census Population Pivot table'!A:L,12,FALSE)</f>
        <v>1333591</v>
      </c>
      <c r="X104" s="10">
        <f t="shared" si="3"/>
        <v>0</v>
      </c>
      <c r="Y104" s="10">
        <f t="shared" si="3"/>
        <v>0</v>
      </c>
      <c r="Z104" s="10">
        <f t="shared" si="3"/>
        <v>0</v>
      </c>
      <c r="AA104" s="10">
        <f t="shared" si="3"/>
        <v>0</v>
      </c>
      <c r="AB104" s="10">
        <f t="shared" si="3"/>
        <v>0</v>
      </c>
      <c r="AC104" s="10">
        <f t="shared" si="4"/>
        <v>0</v>
      </c>
      <c r="AD104" s="10">
        <f t="shared" si="4"/>
        <v>0</v>
      </c>
      <c r="AE104" s="10">
        <f t="shared" si="4"/>
        <v>0</v>
      </c>
      <c r="AF104" s="10">
        <f t="shared" si="4"/>
        <v>3.3906819405791312E-4</v>
      </c>
      <c r="AG104" s="10">
        <f t="shared" si="4"/>
        <v>4.4008405383537137E-3</v>
      </c>
      <c r="AH104" s="10">
        <f t="shared" si="4"/>
        <v>1.0572956776103018E-4</v>
      </c>
    </row>
    <row r="105" spans="1:34">
      <c r="A105" t="s">
        <v>152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11</v>
      </c>
      <c r="K105">
        <v>182</v>
      </c>
      <c r="L105">
        <v>193</v>
      </c>
      <c r="M105" s="7">
        <f>VLOOKUP(A105,'[1]Census Population Pivot table'!A:B,2,FALSE)</f>
        <v>87273.002000000008</v>
      </c>
      <c r="N105" s="7">
        <f>VLOOKUP(A105,'[1]Census Population Pivot table'!A:C,3,FALSE)</f>
        <v>163361.682</v>
      </c>
      <c r="O105" s="7">
        <f>VLOOKUP(A105,'[1]Census Population Pivot table'!A:D,4,FALSE)</f>
        <v>181829.715</v>
      </c>
      <c r="P105" s="7">
        <f>VLOOKUP(A105,'[1]Census Population Pivot table'!A:E,5,FALSE)</f>
        <v>183269.86200000002</v>
      </c>
      <c r="Q105" s="7">
        <f>VLOOKUP(A105,'[1]Census Population Pivot table'!A:F,6,FALSE)</f>
        <v>177677.43799999999</v>
      </c>
      <c r="R105" s="7">
        <f>VLOOKUP(A105,'[1]Census Population Pivot table'!A:G,7,FALSE)</f>
        <v>192700.54499999998</v>
      </c>
      <c r="S105" s="7">
        <f>VLOOKUP(A105,'[1]Census Population Pivot table'!A:H,8,FALSE)</f>
        <v>170625.44500000001</v>
      </c>
      <c r="T105" s="7">
        <f>VLOOKUP(A105,'[1]Census Population Pivot table'!A:I,9,FALSE)</f>
        <v>97991.892000000007</v>
      </c>
      <c r="U105" s="7">
        <f>VLOOKUP(A105,'[1]Census Population Pivot table'!A:J,10,FALSE)</f>
        <v>65051.873999999996</v>
      </c>
      <c r="V105" s="7">
        <f>VLOOKUP(A105,'[1]Census Population Pivot table'!A:K,11,FALSE)</f>
        <v>28777.923999999999</v>
      </c>
      <c r="W105" s="7">
        <f>VLOOKUP(A105,'[1]Census Population Pivot table'!A:L,12,FALSE)</f>
        <v>1346554</v>
      </c>
      <c r="X105" s="10">
        <f t="shared" si="3"/>
        <v>0</v>
      </c>
      <c r="Y105" s="10">
        <f t="shared" si="3"/>
        <v>0</v>
      </c>
      <c r="Z105" s="10">
        <f t="shared" si="3"/>
        <v>0</v>
      </c>
      <c r="AA105" s="10">
        <f t="shared" si="3"/>
        <v>0</v>
      </c>
      <c r="AB105" s="10">
        <f t="shared" si="3"/>
        <v>0</v>
      </c>
      <c r="AC105" s="10">
        <f t="shared" si="4"/>
        <v>0</v>
      </c>
      <c r="AD105" s="10">
        <f t="shared" si="4"/>
        <v>0</v>
      </c>
      <c r="AE105" s="10">
        <f t="shared" si="4"/>
        <v>0</v>
      </c>
      <c r="AF105" s="10">
        <f t="shared" si="4"/>
        <v>1.6909582036022514E-4</v>
      </c>
      <c r="AG105" s="10">
        <f t="shared" si="4"/>
        <v>6.3242921900829264E-3</v>
      </c>
      <c r="AH105" s="10">
        <f t="shared" si="4"/>
        <v>1.4332882305499817E-4</v>
      </c>
    </row>
    <row r="106" spans="1:34">
      <c r="A106" t="s">
        <v>153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31</v>
      </c>
      <c r="K106">
        <v>239</v>
      </c>
      <c r="L106">
        <v>270</v>
      </c>
      <c r="M106" s="7">
        <f>VLOOKUP(A106,'[1]Census Population Pivot table'!A:B,2,FALSE)</f>
        <v>88387.760999999999</v>
      </c>
      <c r="N106" s="7">
        <f>VLOOKUP(A106,'[1]Census Population Pivot table'!A:C,3,FALSE)</f>
        <v>163162.182</v>
      </c>
      <c r="O106" s="7">
        <f>VLOOKUP(A106,'[1]Census Population Pivot table'!A:D,4,FALSE)</f>
        <v>182441.715</v>
      </c>
      <c r="P106" s="7">
        <f>VLOOKUP(A106,'[1]Census Population Pivot table'!A:E,5,FALSE)</f>
        <v>188610.20899999997</v>
      </c>
      <c r="Q106" s="7">
        <f>VLOOKUP(A106,'[1]Census Population Pivot table'!A:F,6,FALSE)</f>
        <v>176124.67700000003</v>
      </c>
      <c r="R106" s="7">
        <f>VLOOKUP(A106,'[1]Census Population Pivot table'!A:G,7,FALSE)</f>
        <v>191607.36</v>
      </c>
      <c r="S106" s="7">
        <f>VLOOKUP(A106,'[1]Census Population Pivot table'!A:H,8,FALSE)</f>
        <v>174620.43299999999</v>
      </c>
      <c r="T106" s="7">
        <f>VLOOKUP(A106,'[1]Census Population Pivot table'!A:I,9,FALSE)</f>
        <v>102127.91000000002</v>
      </c>
      <c r="U106" s="7">
        <f>VLOOKUP(A106,'[1]Census Population Pivot table'!A:J,10,FALSE)</f>
        <v>63200.142000000007</v>
      </c>
      <c r="V106" s="7">
        <f>VLOOKUP(A106,'[1]Census Population Pivot table'!A:K,11,FALSE)</f>
        <v>31781.493000000002</v>
      </c>
      <c r="W106" s="7">
        <f>VLOOKUP(A106,'[1]Census Population Pivot table'!A:L,12,FALSE)</f>
        <v>1362730</v>
      </c>
      <c r="X106" s="10">
        <f t="shared" si="3"/>
        <v>0</v>
      </c>
      <c r="Y106" s="10">
        <f t="shared" si="3"/>
        <v>0</v>
      </c>
      <c r="Z106" s="10">
        <f t="shared" si="3"/>
        <v>0</v>
      </c>
      <c r="AA106" s="10">
        <f t="shared" si="3"/>
        <v>0</v>
      </c>
      <c r="AB106" s="10">
        <f t="shared" si="3"/>
        <v>0</v>
      </c>
      <c r="AC106" s="10">
        <f t="shared" si="4"/>
        <v>0</v>
      </c>
      <c r="AD106" s="10">
        <f t="shared" si="4"/>
        <v>0</v>
      </c>
      <c r="AE106" s="10">
        <f t="shared" si="4"/>
        <v>0</v>
      </c>
      <c r="AF106" s="10">
        <f t="shared" si="4"/>
        <v>4.9050522702939487E-4</v>
      </c>
      <c r="AG106" s="10">
        <f t="shared" si="4"/>
        <v>7.520099826650686E-3</v>
      </c>
      <c r="AH106" s="10">
        <f t="shared" si="4"/>
        <v>1.9813169153097093E-4</v>
      </c>
    </row>
    <row r="107" spans="1:34">
      <c r="A107" t="s">
        <v>154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67</v>
      </c>
      <c r="K107">
        <v>252</v>
      </c>
      <c r="L107">
        <v>319</v>
      </c>
      <c r="M107" s="7">
        <f>VLOOKUP(A107,'[1]Census Population Pivot table'!A:B,2,FALSE)</f>
        <v>88924.034</v>
      </c>
      <c r="N107" s="7">
        <f>VLOOKUP(A107,'[1]Census Population Pivot table'!A:C,3,FALSE)</f>
        <v>165870.53600000002</v>
      </c>
      <c r="O107" s="7">
        <f>VLOOKUP(A107,'[1]Census Population Pivot table'!A:D,4,FALSE)</f>
        <v>182628.31600000002</v>
      </c>
      <c r="P107" s="7">
        <f>VLOOKUP(A107,'[1]Census Population Pivot table'!A:E,5,FALSE)</f>
        <v>192634.27100000001</v>
      </c>
      <c r="Q107" s="7">
        <f>VLOOKUP(A107,'[1]Census Population Pivot table'!A:F,6,FALSE)</f>
        <v>174196.14199999999</v>
      </c>
      <c r="R107" s="7">
        <f>VLOOKUP(A107,'[1]Census Population Pivot table'!A:G,7,FALSE)</f>
        <v>188485.30199999997</v>
      </c>
      <c r="S107" s="7">
        <f>VLOOKUP(A107,'[1]Census Population Pivot table'!A:H,8,FALSE)</f>
        <v>177111.15400000001</v>
      </c>
      <c r="T107" s="7">
        <f>VLOOKUP(A107,'[1]Census Population Pivot table'!A:I,9,FALSE)</f>
        <v>106876.09300000001</v>
      </c>
      <c r="U107" s="7">
        <f>VLOOKUP(A107,'[1]Census Population Pivot table'!A:J,10,FALSE)</f>
        <v>62754.050999999999</v>
      </c>
      <c r="V107" s="7">
        <f>VLOOKUP(A107,'[1]Census Population Pivot table'!A:K,11,FALSE)</f>
        <v>32578.109000000004</v>
      </c>
      <c r="W107" s="7">
        <f>VLOOKUP(A107,'[1]Census Population Pivot table'!A:L,12,FALSE)</f>
        <v>1376298</v>
      </c>
      <c r="X107" s="10">
        <f t="shared" si="3"/>
        <v>0</v>
      </c>
      <c r="Y107" s="10">
        <f t="shared" si="3"/>
        <v>0</v>
      </c>
      <c r="Z107" s="10">
        <f t="shared" si="3"/>
        <v>0</v>
      </c>
      <c r="AA107" s="10">
        <f t="shared" si="3"/>
        <v>0</v>
      </c>
      <c r="AB107" s="10">
        <f t="shared" si="3"/>
        <v>0</v>
      </c>
      <c r="AC107" s="10">
        <f t="shared" si="4"/>
        <v>0</v>
      </c>
      <c r="AD107" s="10">
        <f t="shared" si="4"/>
        <v>0</v>
      </c>
      <c r="AE107" s="10">
        <f t="shared" si="4"/>
        <v>0</v>
      </c>
      <c r="AF107" s="10">
        <f t="shared" si="4"/>
        <v>1.0676601579075748E-3</v>
      </c>
      <c r="AG107" s="10">
        <f t="shared" si="4"/>
        <v>7.7352555975547868E-3</v>
      </c>
      <c r="AH107" s="10">
        <f t="shared" si="4"/>
        <v>2.3178119854857016E-4</v>
      </c>
    </row>
    <row r="108" spans="1:34">
      <c r="A108" t="s">
        <v>155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62</v>
      </c>
      <c r="K108">
        <v>224</v>
      </c>
      <c r="L108">
        <v>286</v>
      </c>
      <c r="M108" s="7">
        <f>VLOOKUP(A108,'[1]Census Population Pivot table'!A:B,2,FALSE)</f>
        <v>89518.225999999995</v>
      </c>
      <c r="N108" s="7">
        <f>VLOOKUP(A108,'[1]Census Population Pivot table'!A:C,3,FALSE)</f>
        <v>168002.12400000001</v>
      </c>
      <c r="O108" s="7">
        <f>VLOOKUP(A108,'[1]Census Population Pivot table'!A:D,4,FALSE)</f>
        <v>186077.82000000004</v>
      </c>
      <c r="P108" s="7">
        <f>VLOOKUP(A108,'[1]Census Population Pivot table'!A:E,5,FALSE)</f>
        <v>199121.39999999997</v>
      </c>
      <c r="Q108" s="7">
        <f>VLOOKUP(A108,'[1]Census Population Pivot table'!A:F,6,FALSE)</f>
        <v>174280.28600000002</v>
      </c>
      <c r="R108" s="7">
        <f>VLOOKUP(A108,'[1]Census Population Pivot table'!A:G,7,FALSE)</f>
        <v>184341.89500000002</v>
      </c>
      <c r="S108" s="7">
        <f>VLOOKUP(A108,'[1]Census Population Pivot table'!A:H,8,FALSE)</f>
        <v>177204.234</v>
      </c>
      <c r="T108" s="7">
        <f>VLOOKUP(A108,'[1]Census Population Pivot table'!A:I,9,FALSE)</f>
        <v>112912.48300000001</v>
      </c>
      <c r="U108" s="7">
        <f>VLOOKUP(A108,'[1]Census Population Pivot table'!A:J,10,FALSE)</f>
        <v>64472.092000000004</v>
      </c>
      <c r="V108" s="7">
        <f>VLOOKUP(A108,'[1]Census Population Pivot table'!A:K,11,FALSE)</f>
        <v>35489.490000000005</v>
      </c>
      <c r="W108" s="7">
        <f>VLOOKUP(A108,'[1]Census Population Pivot table'!A:L,12,FALSE)</f>
        <v>1391072</v>
      </c>
      <c r="X108" s="10">
        <f t="shared" ref="X108:AE142" si="5">B108/M108</f>
        <v>0</v>
      </c>
      <c r="Y108" s="10">
        <f t="shared" si="5"/>
        <v>0</v>
      </c>
      <c r="Z108" s="10">
        <f t="shared" si="5"/>
        <v>0</v>
      </c>
      <c r="AA108" s="10">
        <f t="shared" si="5"/>
        <v>0</v>
      </c>
      <c r="AB108" s="10">
        <f t="shared" si="5"/>
        <v>0</v>
      </c>
      <c r="AC108" s="10">
        <f t="shared" si="4"/>
        <v>0</v>
      </c>
      <c r="AD108" s="10">
        <f t="shared" si="4"/>
        <v>0</v>
      </c>
      <c r="AE108" s="10">
        <f t="shared" si="4"/>
        <v>0</v>
      </c>
      <c r="AF108" s="10">
        <f t="shared" si="4"/>
        <v>9.6165640165670439E-4</v>
      </c>
      <c r="AG108" s="10">
        <f t="shared" si="4"/>
        <v>6.3117277819433291E-3</v>
      </c>
      <c r="AH108" s="10">
        <f t="shared" si="4"/>
        <v>2.0559683467139011E-4</v>
      </c>
    </row>
    <row r="109" spans="1:34">
      <c r="A109" t="s">
        <v>156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79</v>
      </c>
      <c r="K109">
        <v>326</v>
      </c>
      <c r="L109">
        <v>405</v>
      </c>
      <c r="M109" s="7">
        <f>VLOOKUP(A109,'[1]Census Population Pivot table'!A:B,2,FALSE)</f>
        <v>91491.915999999997</v>
      </c>
      <c r="N109" s="7">
        <f>VLOOKUP(A109,'[1]Census Population Pivot table'!A:C,3,FALSE)</f>
        <v>168365.158</v>
      </c>
      <c r="O109" s="7">
        <f>VLOOKUP(A109,'[1]Census Population Pivot table'!A:D,4,FALSE)</f>
        <v>184446.45100000003</v>
      </c>
      <c r="P109" s="7">
        <f>VLOOKUP(A109,'[1]Census Population Pivot table'!A:E,5,FALSE)</f>
        <v>204911.745</v>
      </c>
      <c r="Q109" s="7">
        <f>VLOOKUP(A109,'[1]Census Population Pivot table'!A:F,6,FALSE)</f>
        <v>175432.212</v>
      </c>
      <c r="R109" s="7">
        <f>VLOOKUP(A109,'[1]Census Population Pivot table'!A:G,7,FALSE)</f>
        <v>181558.927</v>
      </c>
      <c r="S109" s="7">
        <f>VLOOKUP(A109,'[1]Census Population Pivot table'!A:H,8,FALSE)</f>
        <v>179121.21399999998</v>
      </c>
      <c r="T109" s="7">
        <f>VLOOKUP(A109,'[1]Census Population Pivot table'!A:I,9,FALSE)</f>
        <v>119782.58900000001</v>
      </c>
      <c r="U109" s="7">
        <f>VLOOKUP(A109,'[1]Census Population Pivot table'!A:J,10,FALSE)</f>
        <v>63347.564000000006</v>
      </c>
      <c r="V109" s="7">
        <f>VLOOKUP(A109,'[1]Census Population Pivot table'!A:K,11,FALSE)</f>
        <v>36780.498999999996</v>
      </c>
      <c r="W109" s="7">
        <f>VLOOKUP(A109,'[1]Census Population Pivot table'!A:L,12,FALSE)</f>
        <v>1406214</v>
      </c>
      <c r="X109" s="10">
        <f t="shared" si="5"/>
        <v>0</v>
      </c>
      <c r="Y109" s="10">
        <f t="shared" si="5"/>
        <v>0</v>
      </c>
      <c r="Z109" s="10">
        <f t="shared" si="5"/>
        <v>0</v>
      </c>
      <c r="AA109" s="10">
        <f t="shared" si="5"/>
        <v>0</v>
      </c>
      <c r="AB109" s="10">
        <f t="shared" si="5"/>
        <v>0</v>
      </c>
      <c r="AC109" s="10">
        <f t="shared" si="4"/>
        <v>0</v>
      </c>
      <c r="AD109" s="10">
        <f t="shared" si="4"/>
        <v>0</v>
      </c>
      <c r="AE109" s="10">
        <f t="shared" si="4"/>
        <v>0</v>
      </c>
      <c r="AF109" s="10">
        <f t="shared" si="4"/>
        <v>1.247088206896164E-3</v>
      </c>
      <c r="AG109" s="10">
        <f t="shared" si="4"/>
        <v>8.8633925276543971E-3</v>
      </c>
      <c r="AH109" s="10">
        <f t="shared" si="4"/>
        <v>2.8800737298874851E-4</v>
      </c>
    </row>
    <row r="110" spans="1:34">
      <c r="A110" t="s">
        <v>157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45</v>
      </c>
      <c r="K110">
        <v>303</v>
      </c>
      <c r="L110">
        <v>348</v>
      </c>
      <c r="M110" s="7">
        <f>VLOOKUP(A110,'[1]Census Population Pivot table'!A:B,2,FALSE)</f>
        <v>92158.558000000019</v>
      </c>
      <c r="N110" s="7">
        <f>VLOOKUP(A110,'[1]Census Population Pivot table'!A:C,3,FALSE)</f>
        <v>167987.815</v>
      </c>
      <c r="O110" s="7">
        <f>VLOOKUP(A110,'[1]Census Population Pivot table'!A:D,4,FALSE)</f>
        <v>180209.18800000002</v>
      </c>
      <c r="P110" s="7">
        <f>VLOOKUP(A110,'[1]Census Population Pivot table'!A:E,5,FALSE)</f>
        <v>203187.95700000002</v>
      </c>
      <c r="Q110" s="7">
        <f>VLOOKUP(A110,'[1]Census Population Pivot table'!A:F,6,FALSE)</f>
        <v>176254.22400000002</v>
      </c>
      <c r="R110" s="7">
        <f>VLOOKUP(A110,'[1]Census Population Pivot table'!A:G,7,FALSE)</f>
        <v>181785.24799999996</v>
      </c>
      <c r="S110" s="7">
        <f>VLOOKUP(A110,'[1]Census Population Pivot table'!A:H,8,FALSE)</f>
        <v>184036.68400000001</v>
      </c>
      <c r="T110" s="7">
        <f>VLOOKUP(A110,'[1]Census Population Pivot table'!A:I,9,FALSE)</f>
        <v>126288.821</v>
      </c>
      <c r="U110" s="7">
        <f>VLOOKUP(A110,'[1]Census Population Pivot table'!A:J,10,FALSE)</f>
        <v>63877.96699999999</v>
      </c>
      <c r="V110" s="7">
        <f>VLOOKUP(A110,'[1]Census Population Pivot table'!A:K,11,FALSE)</f>
        <v>37988.300000000003</v>
      </c>
      <c r="W110" s="7">
        <f>VLOOKUP(A110,'[1]Census Population Pivot table'!A:L,12,FALSE)</f>
        <v>1413673</v>
      </c>
      <c r="X110" s="10">
        <f t="shared" si="5"/>
        <v>0</v>
      </c>
      <c r="Y110" s="10">
        <f t="shared" si="5"/>
        <v>0</v>
      </c>
      <c r="Z110" s="10">
        <f t="shared" si="5"/>
        <v>0</v>
      </c>
      <c r="AA110" s="10">
        <f t="shared" si="5"/>
        <v>0</v>
      </c>
      <c r="AB110" s="10">
        <f t="shared" si="5"/>
        <v>0</v>
      </c>
      <c r="AC110" s="10">
        <f t="shared" si="4"/>
        <v>0</v>
      </c>
      <c r="AD110" s="10">
        <f t="shared" si="4"/>
        <v>0</v>
      </c>
      <c r="AE110" s="10">
        <f t="shared" si="4"/>
        <v>0</v>
      </c>
      <c r="AF110" s="10">
        <f t="shared" si="4"/>
        <v>7.044682558541665E-4</v>
      </c>
      <c r="AG110" s="10">
        <f t="shared" si="4"/>
        <v>7.9761400220594234E-3</v>
      </c>
      <c r="AH110" s="10">
        <f t="shared" si="4"/>
        <v>2.4616725367181802E-4</v>
      </c>
    </row>
    <row r="111" spans="1:34">
      <c r="A111" t="s">
        <v>158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76</v>
      </c>
      <c r="K111">
        <v>382</v>
      </c>
      <c r="L111">
        <v>458</v>
      </c>
      <c r="M111" s="7">
        <f>VLOOKUP(A111,'[1]Census Population Pivot table'!A:B,2,FALSE)</f>
        <v>91417</v>
      </c>
      <c r="N111" s="7">
        <f>VLOOKUP(A111,'[1]Census Population Pivot table'!A:C,3,FALSE)</f>
        <v>168645</v>
      </c>
      <c r="O111" s="7">
        <f>VLOOKUP(A111,'[1]Census Population Pivot table'!A:D,4,FALSE)</f>
        <v>177286</v>
      </c>
      <c r="P111" s="7">
        <f>VLOOKUP(A111,'[1]Census Population Pivot table'!A:E,5,FALSE)</f>
        <v>205405</v>
      </c>
      <c r="Q111" s="7">
        <f>VLOOKUP(A111,'[1]Census Population Pivot table'!A:F,6,FALSE)</f>
        <v>177415</v>
      </c>
      <c r="R111" s="7">
        <f>VLOOKUP(A111,'[1]Census Population Pivot table'!A:G,7,FALSE)</f>
        <v>179768</v>
      </c>
      <c r="S111" s="7">
        <f>VLOOKUP(A111,'[1]Census Population Pivot table'!A:H,8,FALSE)</f>
        <v>183652</v>
      </c>
      <c r="T111" s="7">
        <f>VLOOKUP(A111,'[1]Census Population Pivot table'!A:I,9,FALSE)</f>
        <v>133689</v>
      </c>
      <c r="U111" s="7">
        <f>VLOOKUP(A111,'[1]Census Population Pivot table'!A:J,10,FALSE)</f>
        <v>66602</v>
      </c>
      <c r="V111" s="7">
        <f>VLOOKUP(A111,'[1]Census Population Pivot table'!A:K,11,FALSE)</f>
        <v>37853</v>
      </c>
      <c r="W111" s="7">
        <f>VLOOKUP(A111,'[1]Census Population Pivot table'!A:L,12,FALSE)</f>
        <v>1421732</v>
      </c>
      <c r="X111" s="10">
        <f t="shared" si="5"/>
        <v>0</v>
      </c>
      <c r="Y111" s="10">
        <f t="shared" si="5"/>
        <v>0</v>
      </c>
      <c r="Z111" s="10">
        <f t="shared" si="5"/>
        <v>0</v>
      </c>
      <c r="AA111" s="10">
        <f t="shared" si="5"/>
        <v>0</v>
      </c>
      <c r="AB111" s="10">
        <f t="shared" si="5"/>
        <v>0</v>
      </c>
      <c r="AC111" s="10">
        <f t="shared" si="4"/>
        <v>0</v>
      </c>
      <c r="AD111" s="10">
        <f t="shared" si="4"/>
        <v>0</v>
      </c>
      <c r="AE111" s="10">
        <f t="shared" si="4"/>
        <v>0</v>
      </c>
      <c r="AF111" s="10">
        <f t="shared" si="4"/>
        <v>1.1411068736674574E-3</v>
      </c>
      <c r="AG111" s="10">
        <f t="shared" si="4"/>
        <v>1.0091670409214593E-2</v>
      </c>
      <c r="AH111" s="10">
        <f t="shared" si="4"/>
        <v>3.2214228842003978E-4</v>
      </c>
    </row>
    <row r="112" spans="1:34">
      <c r="A112" t="s">
        <v>159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</v>
      </c>
      <c r="L112">
        <v>10</v>
      </c>
      <c r="M112" s="7">
        <f>VLOOKUP(A112,'[1]Census Population Pivot table'!A:B,2,FALSE)</f>
        <v>118760.60999999997</v>
      </c>
      <c r="N112" s="7">
        <f>VLOOKUP(A112,'[1]Census Population Pivot table'!A:C,3,FALSE)</f>
        <v>220896.01099999997</v>
      </c>
      <c r="O112" s="7">
        <f>VLOOKUP(A112,'[1]Census Population Pivot table'!A:D,4,FALSE)</f>
        <v>227909.16900000002</v>
      </c>
      <c r="P112" s="7">
        <f>VLOOKUP(A112,'[1]Census Population Pivot table'!A:E,5,FALSE)</f>
        <v>199464.77699999997</v>
      </c>
      <c r="Q112" s="7">
        <f>VLOOKUP(A112,'[1]Census Population Pivot table'!A:F,6,FALSE)</f>
        <v>191812.43000000005</v>
      </c>
      <c r="R112" s="7">
        <f>VLOOKUP(A112,'[1]Census Population Pivot table'!A:G,7,FALSE)</f>
        <v>203232.60300000006</v>
      </c>
      <c r="S112" s="7">
        <f>VLOOKUP(A112,'[1]Census Population Pivot table'!A:H,8,FALSE)</f>
        <v>159866.85100000005</v>
      </c>
      <c r="T112" s="7">
        <f>VLOOKUP(A112,'[1]Census Population Pivot table'!A:I,9,FALSE)</f>
        <v>94100.931000000026</v>
      </c>
      <c r="U112" s="7">
        <f>VLOOKUP(A112,'[1]Census Population Pivot table'!A:J,10,FALSE)</f>
        <v>58708.122000000018</v>
      </c>
      <c r="V112" s="7">
        <f>VLOOKUP(A112,'[1]Census Population Pivot table'!A:K,11,FALSE)</f>
        <v>23731.290999999997</v>
      </c>
      <c r="W112" s="7">
        <f>VLOOKUP(A112,'[1]Census Population Pivot table'!A:L,12,FALSE)</f>
        <v>1498101</v>
      </c>
      <c r="X112" s="10">
        <f t="shared" si="5"/>
        <v>0</v>
      </c>
      <c r="Y112" s="10">
        <f t="shared" si="5"/>
        <v>0</v>
      </c>
      <c r="Z112" s="10">
        <f t="shared" si="5"/>
        <v>0</v>
      </c>
      <c r="AA112" s="10">
        <f t="shared" si="5"/>
        <v>0</v>
      </c>
      <c r="AB112" s="10">
        <f t="shared" si="5"/>
        <v>0</v>
      </c>
      <c r="AC112" s="10">
        <f t="shared" si="4"/>
        <v>0</v>
      </c>
      <c r="AD112" s="10">
        <f t="shared" si="4"/>
        <v>0</v>
      </c>
      <c r="AE112" s="10">
        <f t="shared" si="4"/>
        <v>0</v>
      </c>
      <c r="AF112" s="10">
        <f t="shared" si="4"/>
        <v>0</v>
      </c>
      <c r="AG112" s="10">
        <f t="shared" si="4"/>
        <v>4.2138457616991849E-4</v>
      </c>
      <c r="AH112" s="10">
        <f t="shared" si="4"/>
        <v>6.6751173652510742E-6</v>
      </c>
    </row>
    <row r="113" spans="1:34">
      <c r="A113" t="s">
        <v>160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10</v>
      </c>
      <c r="K113">
        <v>68</v>
      </c>
      <c r="L113">
        <v>78</v>
      </c>
      <c r="M113" s="7">
        <f>VLOOKUP(A113,'[1]Census Population Pivot table'!A:B,2,FALSE)</f>
        <v>119524.94499999998</v>
      </c>
      <c r="N113" s="7">
        <f>VLOOKUP(A113,'[1]Census Population Pivot table'!A:C,3,FALSE)</f>
        <v>231517.07100000003</v>
      </c>
      <c r="O113" s="7">
        <f>VLOOKUP(A113,'[1]Census Population Pivot table'!A:D,4,FALSE)</f>
        <v>224908.00599999999</v>
      </c>
      <c r="P113" s="7">
        <f>VLOOKUP(A113,'[1]Census Population Pivot table'!A:E,5,FALSE)</f>
        <v>202326.26300000006</v>
      </c>
      <c r="Q113" s="7">
        <f>VLOOKUP(A113,'[1]Census Population Pivot table'!A:F,6,FALSE)</f>
        <v>194189.31600000002</v>
      </c>
      <c r="R113" s="7">
        <f>VLOOKUP(A113,'[1]Census Population Pivot table'!A:G,7,FALSE)</f>
        <v>209128.40899999999</v>
      </c>
      <c r="S113" s="7">
        <f>VLOOKUP(A113,'[1]Census Population Pivot table'!A:H,8,FALSE)</f>
        <v>169778.25600000008</v>
      </c>
      <c r="T113" s="7">
        <f>VLOOKUP(A113,'[1]Census Population Pivot table'!A:I,9,FALSE)</f>
        <v>100706.37500000004</v>
      </c>
      <c r="U113" s="7">
        <f>VLOOKUP(A113,'[1]Census Population Pivot table'!A:J,10,FALSE)</f>
        <v>58472.378000000004</v>
      </c>
      <c r="V113" s="7">
        <f>VLOOKUP(A113,'[1]Census Population Pivot table'!A:K,11,FALSE)</f>
        <v>23979.518000000004</v>
      </c>
      <c r="W113" s="7">
        <f>VLOOKUP(A113,'[1]Census Population Pivot table'!A:L,12,FALSE)</f>
        <v>1535086</v>
      </c>
      <c r="X113" s="10">
        <f t="shared" si="5"/>
        <v>0</v>
      </c>
      <c r="Y113" s="10">
        <f t="shared" si="5"/>
        <v>0</v>
      </c>
      <c r="Z113" s="10">
        <f t="shared" si="5"/>
        <v>0</v>
      </c>
      <c r="AA113" s="10">
        <f t="shared" si="5"/>
        <v>0</v>
      </c>
      <c r="AB113" s="10">
        <f t="shared" si="5"/>
        <v>0</v>
      </c>
      <c r="AC113" s="10">
        <f t="shared" si="4"/>
        <v>0</v>
      </c>
      <c r="AD113" s="10">
        <f t="shared" si="4"/>
        <v>0</v>
      </c>
      <c r="AE113" s="10">
        <f t="shared" si="4"/>
        <v>0</v>
      </c>
      <c r="AF113" s="10">
        <f t="shared" ref="AF113:AH176" si="6">J113/U113</f>
        <v>1.7102092204972403E-4</v>
      </c>
      <c r="AG113" s="10">
        <f t="shared" si="6"/>
        <v>2.8357534125581668E-3</v>
      </c>
      <c r="AH113" s="10">
        <f t="shared" si="6"/>
        <v>5.0811485480292311E-5</v>
      </c>
    </row>
    <row r="114" spans="1:34">
      <c r="A114" t="s">
        <v>161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61</v>
      </c>
      <c r="L114">
        <v>61</v>
      </c>
      <c r="M114" s="7">
        <f>VLOOKUP(A114,'[1]Census Population Pivot table'!A:B,2,FALSE)</f>
        <v>121450.36799999999</v>
      </c>
      <c r="N114" s="7">
        <f>VLOOKUP(A114,'[1]Census Population Pivot table'!A:C,3,FALSE)</f>
        <v>238213.03</v>
      </c>
      <c r="O114" s="7">
        <f>VLOOKUP(A114,'[1]Census Population Pivot table'!A:D,4,FALSE)</f>
        <v>229197.72599999997</v>
      </c>
      <c r="P114" s="7">
        <f>VLOOKUP(A114,'[1]Census Population Pivot table'!A:E,5,FALSE)</f>
        <v>209056.80600000007</v>
      </c>
      <c r="Q114" s="7">
        <f>VLOOKUP(A114,'[1]Census Population Pivot table'!A:F,6,FALSE)</f>
        <v>196419.45399999997</v>
      </c>
      <c r="R114" s="7">
        <f>VLOOKUP(A114,'[1]Census Population Pivot table'!A:G,7,FALSE)</f>
        <v>213641.52900000001</v>
      </c>
      <c r="S114" s="7">
        <f>VLOOKUP(A114,'[1]Census Population Pivot table'!A:H,8,FALSE)</f>
        <v>180963.60900000003</v>
      </c>
      <c r="T114" s="7">
        <f>VLOOKUP(A114,'[1]Census Population Pivot table'!A:I,9,FALSE)</f>
        <v>109783.45600000001</v>
      </c>
      <c r="U114" s="7">
        <f>VLOOKUP(A114,'[1]Census Population Pivot table'!A:J,10,FALSE)</f>
        <v>62874.728000000025</v>
      </c>
      <c r="V114" s="7">
        <f>VLOOKUP(A114,'[1]Census Population Pivot table'!A:K,11,FALSE)</f>
        <v>25403.285</v>
      </c>
      <c r="W114" s="7">
        <f>VLOOKUP(A114,'[1]Census Population Pivot table'!A:L,12,FALSE)</f>
        <v>1587086</v>
      </c>
      <c r="X114" s="10">
        <f t="shared" si="5"/>
        <v>0</v>
      </c>
      <c r="Y114" s="10">
        <f t="shared" si="5"/>
        <v>0</v>
      </c>
      <c r="Z114" s="10">
        <f t="shared" si="5"/>
        <v>0</v>
      </c>
      <c r="AA114" s="10">
        <f t="shared" si="5"/>
        <v>0</v>
      </c>
      <c r="AB114" s="10">
        <f t="shared" si="5"/>
        <v>0</v>
      </c>
      <c r="AC114" s="10">
        <f t="shared" si="5"/>
        <v>0</v>
      </c>
      <c r="AD114" s="10">
        <f t="shared" si="5"/>
        <v>0</v>
      </c>
      <c r="AE114" s="10">
        <f t="shared" si="5"/>
        <v>0</v>
      </c>
      <c r="AF114" s="10">
        <f t="shared" si="6"/>
        <v>0</v>
      </c>
      <c r="AG114" s="10">
        <f t="shared" si="6"/>
        <v>2.4012642459429953E-3</v>
      </c>
      <c r="AH114" s="10">
        <f t="shared" si="6"/>
        <v>3.8435220271617292E-5</v>
      </c>
    </row>
    <row r="115" spans="1:34">
      <c r="A115" t="s">
        <v>162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46</v>
      </c>
      <c r="L115">
        <v>46</v>
      </c>
      <c r="M115" s="7">
        <f>VLOOKUP(A115,'[1]Census Population Pivot table'!A:B,2,FALSE)</f>
        <v>119971.77999999998</v>
      </c>
      <c r="N115" s="7">
        <f>VLOOKUP(A115,'[1]Census Population Pivot table'!A:C,3,FALSE)</f>
        <v>236973.13399999999</v>
      </c>
      <c r="O115" s="7">
        <f>VLOOKUP(A115,'[1]Census Population Pivot table'!A:D,4,FALSE)</f>
        <v>227110.834</v>
      </c>
      <c r="P115" s="7">
        <f>VLOOKUP(A115,'[1]Census Population Pivot table'!A:E,5,FALSE)</f>
        <v>208567.74200000006</v>
      </c>
      <c r="Q115" s="7">
        <f>VLOOKUP(A115,'[1]Census Population Pivot table'!A:F,6,FALSE)</f>
        <v>192581.84099999996</v>
      </c>
      <c r="R115" s="7">
        <f>VLOOKUP(A115,'[1]Census Population Pivot table'!A:G,7,FALSE)</f>
        <v>207517.12000000005</v>
      </c>
      <c r="S115" s="7">
        <f>VLOOKUP(A115,'[1]Census Population Pivot table'!A:H,8,FALSE)</f>
        <v>181335.54700000005</v>
      </c>
      <c r="T115" s="7">
        <f>VLOOKUP(A115,'[1]Census Population Pivot table'!A:I,9,FALSE)</f>
        <v>111777.64800000002</v>
      </c>
      <c r="U115" s="7">
        <f>VLOOKUP(A115,'[1]Census Population Pivot table'!A:J,10,FALSE)</f>
        <v>61361.46</v>
      </c>
      <c r="V115" s="7">
        <f>VLOOKUP(A115,'[1]Census Population Pivot table'!A:K,11,FALSE)</f>
        <v>24736.277999999998</v>
      </c>
      <c r="W115" s="7">
        <f>VLOOKUP(A115,'[1]Census Population Pivot table'!A:L,12,FALSE)</f>
        <v>1570747</v>
      </c>
      <c r="X115" s="10">
        <f t="shared" si="5"/>
        <v>0</v>
      </c>
      <c r="Y115" s="10">
        <f t="shared" si="5"/>
        <v>0</v>
      </c>
      <c r="Z115" s="10">
        <f t="shared" si="5"/>
        <v>0</v>
      </c>
      <c r="AA115" s="10">
        <f t="shared" si="5"/>
        <v>0</v>
      </c>
      <c r="AB115" s="10">
        <f t="shared" si="5"/>
        <v>0</v>
      </c>
      <c r="AC115" s="10">
        <f t="shared" si="5"/>
        <v>0</v>
      </c>
      <c r="AD115" s="10">
        <f t="shared" si="5"/>
        <v>0</v>
      </c>
      <c r="AE115" s="10">
        <f t="shared" si="5"/>
        <v>0</v>
      </c>
      <c r="AF115" s="10">
        <f t="shared" si="6"/>
        <v>0</v>
      </c>
      <c r="AG115" s="10">
        <f t="shared" si="6"/>
        <v>1.8596168752631258E-3</v>
      </c>
      <c r="AH115" s="10">
        <f t="shared" si="6"/>
        <v>2.9285429162048375E-5</v>
      </c>
    </row>
    <row r="116" spans="1:34">
      <c r="A116" t="s">
        <v>163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12</v>
      </c>
      <c r="K116">
        <v>94</v>
      </c>
      <c r="L116">
        <v>106</v>
      </c>
      <c r="M116" s="7">
        <f>VLOOKUP(A116,'[1]Census Population Pivot table'!A:B,2,FALSE)</f>
        <v>126635.63900000002</v>
      </c>
      <c r="N116" s="7">
        <f>VLOOKUP(A116,'[1]Census Population Pivot table'!A:C,3,FALSE)</f>
        <v>257873.815</v>
      </c>
      <c r="O116" s="7">
        <f>VLOOKUP(A116,'[1]Census Population Pivot table'!A:D,4,FALSE)</f>
        <v>240509.09000000008</v>
      </c>
      <c r="P116" s="7">
        <f>VLOOKUP(A116,'[1]Census Population Pivot table'!A:E,5,FALSE)</f>
        <v>224381.85200000001</v>
      </c>
      <c r="Q116" s="7">
        <f>VLOOKUP(A116,'[1]Census Population Pivot table'!A:F,6,FALSE)</f>
        <v>208619.37300000002</v>
      </c>
      <c r="R116" s="7">
        <f>VLOOKUP(A116,'[1]Census Population Pivot table'!A:G,7,FALSE)</f>
        <v>221892.35400000005</v>
      </c>
      <c r="S116" s="7">
        <f>VLOOKUP(A116,'[1]Census Population Pivot table'!A:H,8,FALSE)</f>
        <v>202218.32200000001</v>
      </c>
      <c r="T116" s="7">
        <f>VLOOKUP(A116,'[1]Census Population Pivot table'!A:I,9,FALSE)</f>
        <v>127454.47100000008</v>
      </c>
      <c r="U116" s="7">
        <f>VLOOKUP(A116,'[1]Census Population Pivot table'!A:J,10,FALSE)</f>
        <v>67936.468000000008</v>
      </c>
      <c r="V116" s="7">
        <f>VLOOKUP(A116,'[1]Census Population Pivot table'!A:K,11,FALSE)</f>
        <v>27286.062000000009</v>
      </c>
      <c r="W116" s="7">
        <f>VLOOKUP(A116,'[1]Census Population Pivot table'!A:L,12,FALSE)</f>
        <v>1704449</v>
      </c>
      <c r="X116" s="10">
        <f t="shared" si="5"/>
        <v>0</v>
      </c>
      <c r="Y116" s="10">
        <f t="shared" si="5"/>
        <v>0</v>
      </c>
      <c r="Z116" s="10">
        <f t="shared" si="5"/>
        <v>0</v>
      </c>
      <c r="AA116" s="10">
        <f t="shared" si="5"/>
        <v>0</v>
      </c>
      <c r="AB116" s="10">
        <f t="shared" si="5"/>
        <v>0</v>
      </c>
      <c r="AC116" s="10">
        <f t="shared" si="5"/>
        <v>0</v>
      </c>
      <c r="AD116" s="10">
        <f t="shared" si="5"/>
        <v>0</v>
      </c>
      <c r="AE116" s="10">
        <f t="shared" si="5"/>
        <v>0</v>
      </c>
      <c r="AF116" s="10">
        <f t="shared" si="6"/>
        <v>1.7663561785402206E-4</v>
      </c>
      <c r="AG116" s="10">
        <f t="shared" si="6"/>
        <v>3.4449822770321334E-3</v>
      </c>
      <c r="AH116" s="10">
        <f t="shared" si="6"/>
        <v>6.2190185801980585E-5</v>
      </c>
    </row>
    <row r="117" spans="1:34">
      <c r="A117" t="s">
        <v>164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</v>
      </c>
      <c r="L117">
        <v>56</v>
      </c>
      <c r="M117" s="7">
        <f>VLOOKUP(A117,'[1]Census Population Pivot table'!A:B,2,FALSE)</f>
        <v>118000.12700000002</v>
      </c>
      <c r="N117" s="7">
        <f>VLOOKUP(A117,'[1]Census Population Pivot table'!A:C,3,FALSE)</f>
        <v>246015.89199999996</v>
      </c>
      <c r="O117" s="7">
        <f>VLOOKUP(A117,'[1]Census Population Pivot table'!A:D,4,FALSE)</f>
        <v>232542.245</v>
      </c>
      <c r="P117" s="7">
        <f>VLOOKUP(A117,'[1]Census Population Pivot table'!A:E,5,FALSE)</f>
        <v>219069.53399999996</v>
      </c>
      <c r="Q117" s="7">
        <f>VLOOKUP(A117,'[1]Census Population Pivot table'!A:F,6,FALSE)</f>
        <v>202050.82199999999</v>
      </c>
      <c r="R117" s="7">
        <f>VLOOKUP(A117,'[1]Census Population Pivot table'!A:G,7,FALSE)</f>
        <v>210869.43399999995</v>
      </c>
      <c r="S117" s="7">
        <f>VLOOKUP(A117,'[1]Census Population Pivot table'!A:H,8,FALSE)</f>
        <v>198149.22499999998</v>
      </c>
      <c r="T117" s="7">
        <f>VLOOKUP(A117,'[1]Census Population Pivot table'!A:I,9,FALSE)</f>
        <v>128949.448</v>
      </c>
      <c r="U117" s="7">
        <f>VLOOKUP(A117,'[1]Census Population Pivot table'!A:J,10,FALSE)</f>
        <v>67509.631999999983</v>
      </c>
      <c r="V117" s="7">
        <f>VLOOKUP(A117,'[1]Census Population Pivot table'!A:K,11,FALSE)</f>
        <v>26774.835000000006</v>
      </c>
      <c r="W117" s="7">
        <f>VLOOKUP(A117,'[1]Census Population Pivot table'!A:L,12,FALSE)</f>
        <v>1650525</v>
      </c>
      <c r="X117" s="10">
        <f t="shared" si="5"/>
        <v>0</v>
      </c>
      <c r="Y117" s="10">
        <f t="shared" si="5"/>
        <v>0</v>
      </c>
      <c r="Z117" s="10">
        <f t="shared" si="5"/>
        <v>0</v>
      </c>
      <c r="AA117" s="10">
        <f t="shared" si="5"/>
        <v>0</v>
      </c>
      <c r="AB117" s="10">
        <f t="shared" si="5"/>
        <v>0</v>
      </c>
      <c r="AC117" s="10">
        <f t="shared" si="5"/>
        <v>0</v>
      </c>
      <c r="AD117" s="10">
        <f t="shared" si="5"/>
        <v>0</v>
      </c>
      <c r="AE117" s="10">
        <f t="shared" si="5"/>
        <v>0</v>
      </c>
      <c r="AF117" s="10">
        <f t="shared" si="6"/>
        <v>0</v>
      </c>
      <c r="AG117" s="10">
        <f t="shared" si="6"/>
        <v>2.09151615686894E-3</v>
      </c>
      <c r="AH117" s="10">
        <f t="shared" si="6"/>
        <v>3.3928598476242405E-5</v>
      </c>
    </row>
    <row r="118" spans="1:34">
      <c r="A118" t="s">
        <v>165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13</v>
      </c>
      <c r="K118">
        <v>69</v>
      </c>
      <c r="L118">
        <v>82</v>
      </c>
      <c r="M118" s="7">
        <f>VLOOKUP(A118,'[1]Census Population Pivot table'!A:B,2,FALSE)</f>
        <v>118259.13900000004</v>
      </c>
      <c r="N118" s="7">
        <f>VLOOKUP(A118,'[1]Census Population Pivot table'!A:C,3,FALSE)</f>
        <v>249937.36300000004</v>
      </c>
      <c r="O118" s="7">
        <f>VLOOKUP(A118,'[1]Census Population Pivot table'!A:D,4,FALSE)</f>
        <v>238658.63999999998</v>
      </c>
      <c r="P118" s="7">
        <f>VLOOKUP(A118,'[1]Census Population Pivot table'!A:E,5,FALSE)</f>
        <v>225331.579</v>
      </c>
      <c r="Q118" s="7">
        <f>VLOOKUP(A118,'[1]Census Population Pivot table'!A:F,6,FALSE)</f>
        <v>211799.14400000006</v>
      </c>
      <c r="R118" s="7">
        <f>VLOOKUP(A118,'[1]Census Population Pivot table'!A:G,7,FALSE)</f>
        <v>217510.70900000003</v>
      </c>
      <c r="S118" s="7">
        <f>VLOOKUP(A118,'[1]Census Population Pivot table'!A:H,8,FALSE)</f>
        <v>207801.67899999989</v>
      </c>
      <c r="T118" s="7">
        <f>VLOOKUP(A118,'[1]Census Population Pivot table'!A:I,9,FALSE)</f>
        <v>136951.065</v>
      </c>
      <c r="U118" s="7">
        <f>VLOOKUP(A118,'[1]Census Population Pivot table'!A:J,10,FALSE)</f>
        <v>70093.112999999983</v>
      </c>
      <c r="V118" s="7">
        <f>VLOOKUP(A118,'[1]Census Population Pivot table'!A:K,11,FALSE)</f>
        <v>28387.567999999996</v>
      </c>
      <c r="W118" s="7">
        <f>VLOOKUP(A118,'[1]Census Population Pivot table'!A:L,12,FALSE)</f>
        <v>1705292</v>
      </c>
      <c r="X118" s="10">
        <f t="shared" si="5"/>
        <v>0</v>
      </c>
      <c r="Y118" s="10">
        <f t="shared" si="5"/>
        <v>0</v>
      </c>
      <c r="Z118" s="10">
        <f t="shared" si="5"/>
        <v>0</v>
      </c>
      <c r="AA118" s="10">
        <f t="shared" si="5"/>
        <v>0</v>
      </c>
      <c r="AB118" s="10">
        <f t="shared" si="5"/>
        <v>0</v>
      </c>
      <c r="AC118" s="10">
        <f t="shared" si="5"/>
        <v>0</v>
      </c>
      <c r="AD118" s="10">
        <f t="shared" si="5"/>
        <v>0</v>
      </c>
      <c r="AE118" s="10">
        <f t="shared" si="5"/>
        <v>0</v>
      </c>
      <c r="AF118" s="10">
        <f t="shared" si="6"/>
        <v>1.8546757938971842E-4</v>
      </c>
      <c r="AG118" s="10">
        <f t="shared" si="6"/>
        <v>2.4306414695334242E-3</v>
      </c>
      <c r="AH118" s="10">
        <f t="shared" si="6"/>
        <v>4.8085606453322949E-5</v>
      </c>
    </row>
    <row r="119" spans="1:34">
      <c r="A119" t="s">
        <v>166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42</v>
      </c>
      <c r="L119">
        <v>42</v>
      </c>
      <c r="M119" s="7">
        <f>VLOOKUP(A119,'[1]Census Population Pivot table'!A:B,2,FALSE)</f>
        <v>107824.39800000002</v>
      </c>
      <c r="N119" s="7">
        <f>VLOOKUP(A119,'[1]Census Population Pivot table'!A:C,3,FALSE)</f>
        <v>232667.24399999998</v>
      </c>
      <c r="O119" s="7">
        <f>VLOOKUP(A119,'[1]Census Population Pivot table'!A:D,4,FALSE)</f>
        <v>217072.69399999999</v>
      </c>
      <c r="P119" s="7">
        <f>VLOOKUP(A119,'[1]Census Population Pivot table'!A:E,5,FALSE)</f>
        <v>204428.49000000002</v>
      </c>
      <c r="Q119" s="7">
        <f>VLOOKUP(A119,'[1]Census Population Pivot table'!A:F,6,FALSE)</f>
        <v>190891.83899999998</v>
      </c>
      <c r="R119" s="7">
        <f>VLOOKUP(A119,'[1]Census Population Pivot table'!A:G,7,FALSE)</f>
        <v>190171.68700000001</v>
      </c>
      <c r="S119" s="7">
        <f>VLOOKUP(A119,'[1]Census Population Pivot table'!A:H,8,FALSE)</f>
        <v>188818.258</v>
      </c>
      <c r="T119" s="7">
        <f>VLOOKUP(A119,'[1]Census Population Pivot table'!A:I,9,FALSE)</f>
        <v>131599.65100000004</v>
      </c>
      <c r="U119" s="7">
        <f>VLOOKUP(A119,'[1]Census Population Pivot table'!A:J,10,FALSE)</f>
        <v>64682.336999999985</v>
      </c>
      <c r="V119" s="7">
        <f>VLOOKUP(A119,'[1]Census Population Pivot table'!A:K,11,FALSE)</f>
        <v>25437.776999999998</v>
      </c>
      <c r="W119" s="7">
        <f>VLOOKUP(A119,'[1]Census Population Pivot table'!A:L,12,FALSE)</f>
        <v>1554682</v>
      </c>
      <c r="X119" s="10">
        <f t="shared" si="5"/>
        <v>0</v>
      </c>
      <c r="Y119" s="10">
        <f t="shared" si="5"/>
        <v>0</v>
      </c>
      <c r="Z119" s="10">
        <f t="shared" si="5"/>
        <v>0</v>
      </c>
      <c r="AA119" s="10">
        <f t="shared" si="5"/>
        <v>0</v>
      </c>
      <c r="AB119" s="10">
        <f t="shared" si="5"/>
        <v>0</v>
      </c>
      <c r="AC119" s="10">
        <f t="shared" si="5"/>
        <v>0</v>
      </c>
      <c r="AD119" s="10">
        <f t="shared" si="5"/>
        <v>0</v>
      </c>
      <c r="AE119" s="10">
        <f t="shared" si="5"/>
        <v>0</v>
      </c>
      <c r="AF119" s="10">
        <f t="shared" si="6"/>
        <v>0</v>
      </c>
      <c r="AG119" s="10">
        <f t="shared" si="6"/>
        <v>1.6510876716939536E-3</v>
      </c>
      <c r="AH119" s="10">
        <f t="shared" si="6"/>
        <v>2.701517094814245E-5</v>
      </c>
    </row>
    <row r="120" spans="1:34">
      <c r="A120" t="s">
        <v>167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26</v>
      </c>
      <c r="K120">
        <v>79</v>
      </c>
      <c r="L120">
        <v>105</v>
      </c>
      <c r="M120" s="7">
        <f>VLOOKUP(A120,'[1]Census Population Pivot table'!A:B,2,FALSE)</f>
        <v>105307</v>
      </c>
      <c r="N120" s="7">
        <f>VLOOKUP(A120,'[1]Census Population Pivot table'!A:C,3,FALSE)</f>
        <v>231853</v>
      </c>
      <c r="O120" s="7">
        <f>VLOOKUP(A120,'[1]Census Population Pivot table'!A:D,4,FALSE)</f>
        <v>213523</v>
      </c>
      <c r="P120" s="7">
        <f>VLOOKUP(A120,'[1]Census Population Pivot table'!A:E,5,FALSE)</f>
        <v>206868</v>
      </c>
      <c r="Q120" s="7">
        <f>VLOOKUP(A120,'[1]Census Population Pivot table'!A:F,6,FALSE)</f>
        <v>196246</v>
      </c>
      <c r="R120" s="7">
        <f>VLOOKUP(A120,'[1]Census Population Pivot table'!A:G,7,FALSE)</f>
        <v>193162</v>
      </c>
      <c r="S120" s="7">
        <f>VLOOKUP(A120,'[1]Census Population Pivot table'!A:H,8,FALSE)</f>
        <v>194898</v>
      </c>
      <c r="T120" s="7">
        <f>VLOOKUP(A120,'[1]Census Population Pivot table'!A:I,9,FALSE)</f>
        <v>140110</v>
      </c>
      <c r="U120" s="7">
        <f>VLOOKUP(A120,'[1]Census Population Pivot table'!A:J,10,FALSE)</f>
        <v>67751</v>
      </c>
      <c r="V120" s="7">
        <f>VLOOKUP(A120,'[1]Census Population Pivot table'!A:K,11,FALSE)</f>
        <v>26601</v>
      </c>
      <c r="W120" s="7">
        <f>VLOOKUP(A120,'[1]Census Population Pivot table'!A:L,12,FALSE)</f>
        <v>1576319</v>
      </c>
      <c r="X120" s="10">
        <f t="shared" si="5"/>
        <v>0</v>
      </c>
      <c r="Y120" s="10">
        <f t="shared" si="5"/>
        <v>0</v>
      </c>
      <c r="Z120" s="10">
        <f t="shared" si="5"/>
        <v>0</v>
      </c>
      <c r="AA120" s="10">
        <f t="shared" si="5"/>
        <v>0</v>
      </c>
      <c r="AB120" s="10">
        <f t="shared" si="5"/>
        <v>0</v>
      </c>
      <c r="AC120" s="10">
        <f t="shared" si="5"/>
        <v>0</v>
      </c>
      <c r="AD120" s="10">
        <f t="shared" si="5"/>
        <v>0</v>
      </c>
      <c r="AE120" s="10">
        <f t="shared" si="5"/>
        <v>0</v>
      </c>
      <c r="AF120" s="10">
        <f t="shared" si="6"/>
        <v>3.8375817331109502E-4</v>
      </c>
      <c r="AG120" s="10">
        <f t="shared" si="6"/>
        <v>2.9698131649186122E-3</v>
      </c>
      <c r="AH120" s="10">
        <f t="shared" si="6"/>
        <v>6.6610882695698016E-5</v>
      </c>
    </row>
    <row r="121" spans="1:34">
      <c r="A121" t="s">
        <v>168</v>
      </c>
      <c r="B121">
        <v>0</v>
      </c>
      <c r="C121">
        <v>0</v>
      </c>
      <c r="D121">
        <v>0</v>
      </c>
      <c r="E121">
        <v>0</v>
      </c>
      <c r="F121">
        <v>22</v>
      </c>
      <c r="G121">
        <v>67</v>
      </c>
      <c r="H121">
        <v>173</v>
      </c>
      <c r="I121">
        <v>263</v>
      </c>
      <c r="J121">
        <v>589</v>
      </c>
      <c r="K121">
        <v>1154</v>
      </c>
      <c r="L121">
        <v>2268</v>
      </c>
      <c r="M121" s="7">
        <f>VLOOKUP(A121,'[1]Census Population Pivot table'!A:B,2,FALSE)</f>
        <v>898968.31600000046</v>
      </c>
      <c r="N121" s="7">
        <f>VLOOKUP(A121,'[1]Census Population Pivot table'!A:C,3,FALSE)</f>
        <v>1769246.6900000009</v>
      </c>
      <c r="O121" s="7">
        <f>VLOOKUP(A121,'[1]Census Population Pivot table'!A:D,4,FALSE)</f>
        <v>1845653.7050000001</v>
      </c>
      <c r="P121" s="7">
        <f>VLOOKUP(A121,'[1]Census Population Pivot table'!A:E,5,FALSE)</f>
        <v>1770474.816000001</v>
      </c>
      <c r="Q121" s="7">
        <f>VLOOKUP(A121,'[1]Census Population Pivot table'!A:F,6,FALSE)</f>
        <v>1829792.743</v>
      </c>
      <c r="R121" s="7">
        <f>VLOOKUP(A121,'[1]Census Population Pivot table'!A:G,7,FALSE)</f>
        <v>1867044.4869999995</v>
      </c>
      <c r="S121" s="7">
        <f>VLOOKUP(A121,'[1]Census Population Pivot table'!A:H,8,FALSE)</f>
        <v>1342706.284</v>
      </c>
      <c r="T121" s="7">
        <f>VLOOKUP(A121,'[1]Census Population Pivot table'!A:I,9,FALSE)</f>
        <v>804823.98000000033</v>
      </c>
      <c r="U121" s="7">
        <f>VLOOKUP(A121,'[1]Census Population Pivot table'!A:J,10,FALSE)</f>
        <v>539871.78899999987</v>
      </c>
      <c r="V121" s="7">
        <f>VLOOKUP(A121,'[1]Census Population Pivot table'!A:K,11,FALSE)</f>
        <v>223035.83400000003</v>
      </c>
      <c r="W121" s="7">
        <f>VLOOKUP(A121,'[1]Census Population Pivot table'!A:L,12,FALSE)</f>
        <v>12892496</v>
      </c>
      <c r="X121" s="10">
        <f t="shared" si="5"/>
        <v>0</v>
      </c>
      <c r="Y121" s="10">
        <f t="shared" si="5"/>
        <v>0</v>
      </c>
      <c r="Z121" s="10">
        <f t="shared" si="5"/>
        <v>0</v>
      </c>
      <c r="AA121" s="10">
        <f t="shared" si="5"/>
        <v>0</v>
      </c>
      <c r="AB121" s="10">
        <f t="shared" si="5"/>
        <v>1.2023219615534347E-5</v>
      </c>
      <c r="AC121" s="10">
        <f t="shared" si="5"/>
        <v>3.5885593764108322E-5</v>
      </c>
      <c r="AD121" s="10">
        <f t="shared" si="5"/>
        <v>1.2884426181772454E-4</v>
      </c>
      <c r="AE121" s="10">
        <f t="shared" si="5"/>
        <v>3.2677952761795179E-4</v>
      </c>
      <c r="AF121" s="10">
        <f t="shared" si="6"/>
        <v>1.0909997743927312E-3</v>
      </c>
      <c r="AG121" s="10">
        <f t="shared" si="6"/>
        <v>5.1740564702262145E-3</v>
      </c>
      <c r="AH121" s="10">
        <f t="shared" si="6"/>
        <v>1.7591628494590961E-4</v>
      </c>
    </row>
    <row r="122" spans="1:34">
      <c r="A122" t="s">
        <v>169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20</v>
      </c>
      <c r="H122">
        <v>148</v>
      </c>
      <c r="I122">
        <v>247</v>
      </c>
      <c r="J122">
        <v>597</v>
      </c>
      <c r="K122">
        <v>1068</v>
      </c>
      <c r="L122">
        <v>2080</v>
      </c>
      <c r="M122" s="7">
        <f>VLOOKUP(A122,'[1]Census Population Pivot table'!A:B,2,FALSE)</f>
        <v>855937.99299999967</v>
      </c>
      <c r="N122" s="7">
        <f>VLOOKUP(A122,'[1]Census Population Pivot table'!A:C,3,FALSE)</f>
        <v>1766228.7700000005</v>
      </c>
      <c r="O122" s="7">
        <f>VLOOKUP(A122,'[1]Census Population Pivot table'!A:D,4,FALSE)</f>
        <v>1827369.9670000002</v>
      </c>
      <c r="P122" s="7">
        <f>VLOOKUP(A122,'[1]Census Population Pivot table'!A:E,5,FALSE)</f>
        <v>1773201.8840000001</v>
      </c>
      <c r="Q122" s="7">
        <f>VLOOKUP(A122,'[1]Census Population Pivot table'!A:F,6,FALSE)</f>
        <v>1799088.5200000003</v>
      </c>
      <c r="R122" s="7">
        <f>VLOOKUP(A122,'[1]Census Population Pivot table'!A:G,7,FALSE)</f>
        <v>1878514.0919999997</v>
      </c>
      <c r="S122" s="7">
        <f>VLOOKUP(A122,'[1]Census Population Pivot table'!A:H,8,FALSE)</f>
        <v>1410095.5449999997</v>
      </c>
      <c r="T122" s="7">
        <f>VLOOKUP(A122,'[1]Census Population Pivot table'!A:I,9,FALSE)</f>
        <v>825436.33800000022</v>
      </c>
      <c r="U122" s="7">
        <f>VLOOKUP(A122,'[1]Census Population Pivot table'!A:J,10,FALSE)</f>
        <v>534431.69700000004</v>
      </c>
      <c r="V122" s="7">
        <f>VLOOKUP(A122,'[1]Census Population Pivot table'!A:K,11,FALSE)</f>
        <v>228987.07499999995</v>
      </c>
      <c r="W122" s="7">
        <f>VLOOKUP(A122,'[1]Census Population Pivot table'!A:L,12,FALSE)</f>
        <v>12896183</v>
      </c>
      <c r="X122" s="10">
        <f t="shared" si="5"/>
        <v>0</v>
      </c>
      <c r="Y122" s="10">
        <f t="shared" si="5"/>
        <v>0</v>
      </c>
      <c r="Z122" s="10">
        <f t="shared" si="5"/>
        <v>0</v>
      </c>
      <c r="AA122" s="10">
        <f t="shared" si="5"/>
        <v>0</v>
      </c>
      <c r="AB122" s="10">
        <f t="shared" si="5"/>
        <v>0</v>
      </c>
      <c r="AC122" s="10">
        <f t="shared" si="5"/>
        <v>1.0646712784947266E-5</v>
      </c>
      <c r="AD122" s="10">
        <f t="shared" si="5"/>
        <v>1.0495742683876079E-4</v>
      </c>
      <c r="AE122" s="10">
        <f t="shared" si="5"/>
        <v>2.9923567527747962E-4</v>
      </c>
      <c r="AF122" s="10">
        <f t="shared" si="6"/>
        <v>1.1170744612477579E-3</v>
      </c>
      <c r="AG122" s="10">
        <f t="shared" si="6"/>
        <v>4.6640187006188024E-3</v>
      </c>
      <c r="AH122" s="10">
        <f t="shared" si="6"/>
        <v>1.6128803383140577E-4</v>
      </c>
    </row>
    <row r="123" spans="1:34">
      <c r="A123" t="s">
        <v>170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41</v>
      </c>
      <c r="H123">
        <v>201</v>
      </c>
      <c r="I123">
        <v>256</v>
      </c>
      <c r="J123">
        <v>625</v>
      </c>
      <c r="K123">
        <v>1168</v>
      </c>
      <c r="L123">
        <v>2291</v>
      </c>
      <c r="M123" s="7">
        <f>VLOOKUP(A123,'[1]Census Population Pivot table'!A:B,2,FALSE)</f>
        <v>835803.59300000034</v>
      </c>
      <c r="N123" s="7">
        <f>VLOOKUP(A123,'[1]Census Population Pivot table'!A:C,3,FALSE)</f>
        <v>1735350.4260000004</v>
      </c>
      <c r="O123" s="7">
        <f>VLOOKUP(A123,'[1]Census Population Pivot table'!A:D,4,FALSE)</f>
        <v>1796793.002000001</v>
      </c>
      <c r="P123" s="7">
        <f>VLOOKUP(A123,'[1]Census Population Pivot table'!A:E,5,FALSE)</f>
        <v>1758490.1930000004</v>
      </c>
      <c r="Q123" s="7">
        <f>VLOOKUP(A123,'[1]Census Population Pivot table'!A:F,6,FALSE)</f>
        <v>1746109.4530000002</v>
      </c>
      <c r="R123" s="7">
        <f>VLOOKUP(A123,'[1]Census Population Pivot table'!A:G,7,FALSE)</f>
        <v>1850667.7210000001</v>
      </c>
      <c r="S123" s="7">
        <f>VLOOKUP(A123,'[1]Census Population Pivot table'!A:H,8,FALSE)</f>
        <v>1427019.1689999998</v>
      </c>
      <c r="T123" s="7">
        <f>VLOOKUP(A123,'[1]Census Population Pivot table'!A:I,9,FALSE)</f>
        <v>830555.33499999985</v>
      </c>
      <c r="U123" s="7">
        <f>VLOOKUP(A123,'[1]Census Population Pivot table'!A:J,10,FALSE)</f>
        <v>525188.15099999995</v>
      </c>
      <c r="V123" s="7">
        <f>VLOOKUP(A123,'[1]Census Population Pivot table'!A:K,11,FALSE)</f>
        <v>228196.36399999991</v>
      </c>
      <c r="W123" s="7">
        <f>VLOOKUP(A123,'[1]Census Population Pivot table'!A:L,12,FALSE)</f>
        <v>12741975</v>
      </c>
      <c r="X123" s="10">
        <f t="shared" si="5"/>
        <v>0</v>
      </c>
      <c r="Y123" s="10">
        <f t="shared" si="5"/>
        <v>0</v>
      </c>
      <c r="Z123" s="10">
        <f t="shared" si="5"/>
        <v>0</v>
      </c>
      <c r="AA123" s="10">
        <f t="shared" si="5"/>
        <v>0</v>
      </c>
      <c r="AB123" s="10">
        <f t="shared" si="5"/>
        <v>0</v>
      </c>
      <c r="AC123" s="10">
        <f t="shared" si="5"/>
        <v>2.2154166053021033E-5</v>
      </c>
      <c r="AD123" s="10">
        <f t="shared" si="5"/>
        <v>1.4085304834472062E-4</v>
      </c>
      <c r="AE123" s="10">
        <f t="shared" si="5"/>
        <v>3.082275065995453E-4</v>
      </c>
      <c r="AF123" s="10">
        <f t="shared" si="6"/>
        <v>1.1900496970656143E-3</v>
      </c>
      <c r="AG123" s="10">
        <f t="shared" si="6"/>
        <v>5.1183988190101068E-3</v>
      </c>
      <c r="AH123" s="10">
        <f t="shared" si="6"/>
        <v>1.7979944239413434E-4</v>
      </c>
    </row>
    <row r="124" spans="1:34">
      <c r="A124" t="s">
        <v>171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33</v>
      </c>
      <c r="H124">
        <v>185</v>
      </c>
      <c r="I124">
        <v>292</v>
      </c>
      <c r="J124">
        <v>559</v>
      </c>
      <c r="K124">
        <v>1132</v>
      </c>
      <c r="L124">
        <v>2201</v>
      </c>
      <c r="M124" s="7">
        <f>VLOOKUP(A124,'[1]Census Population Pivot table'!A:B,2,FALSE)</f>
        <v>835363.44100000022</v>
      </c>
      <c r="N124" s="7">
        <f>VLOOKUP(A124,'[1]Census Population Pivot table'!A:C,3,FALSE)</f>
        <v>1733534.223</v>
      </c>
      <c r="O124" s="7">
        <f>VLOOKUP(A124,'[1]Census Population Pivot table'!A:D,4,FALSE)</f>
        <v>1803572.7579999992</v>
      </c>
      <c r="P124" s="7">
        <f>VLOOKUP(A124,'[1]Census Population Pivot table'!A:E,5,FALSE)</f>
        <v>1778849.7599999991</v>
      </c>
      <c r="Q124" s="7">
        <f>VLOOKUP(A124,'[1]Census Population Pivot table'!A:F,6,FALSE)</f>
        <v>1734867.0759999992</v>
      </c>
      <c r="R124" s="7">
        <f>VLOOKUP(A124,'[1]Census Population Pivot table'!A:G,7,FALSE)</f>
        <v>1859384.5529999996</v>
      </c>
      <c r="S124" s="7">
        <f>VLOOKUP(A124,'[1]Census Population Pivot table'!A:H,8,FALSE)</f>
        <v>1483611.2219999998</v>
      </c>
      <c r="T124" s="7">
        <f>VLOOKUP(A124,'[1]Census Population Pivot table'!A:I,9,FALSE)</f>
        <v>863296.20400000003</v>
      </c>
      <c r="U124" s="7">
        <f>VLOOKUP(A124,'[1]Census Population Pivot table'!A:J,10,FALSE)</f>
        <v>531834.76800000004</v>
      </c>
      <c r="V124" s="7">
        <f>VLOOKUP(A124,'[1]Census Population Pivot table'!A:K,11,FALSE)</f>
        <v>236388.23699999999</v>
      </c>
      <c r="W124" s="7">
        <f>VLOOKUP(A124,'[1]Census Population Pivot table'!A:L,12,FALSE)</f>
        <v>12856518</v>
      </c>
      <c r="X124" s="10">
        <f t="shared" si="5"/>
        <v>0</v>
      </c>
      <c r="Y124" s="10">
        <f t="shared" si="5"/>
        <v>0</v>
      </c>
      <c r="Z124" s="10">
        <f t="shared" si="5"/>
        <v>0</v>
      </c>
      <c r="AA124" s="10">
        <f t="shared" si="5"/>
        <v>0</v>
      </c>
      <c r="AB124" s="10">
        <f t="shared" si="5"/>
        <v>0</v>
      </c>
      <c r="AC124" s="10">
        <f t="shared" si="5"/>
        <v>1.7747807975900725E-5</v>
      </c>
      <c r="AD124" s="10">
        <f t="shared" si="5"/>
        <v>1.2469574053949832E-4</v>
      </c>
      <c r="AE124" s="10">
        <f t="shared" si="5"/>
        <v>3.3823848482947803E-4</v>
      </c>
      <c r="AF124" s="10">
        <f t="shared" si="6"/>
        <v>1.0510783304035511E-3</v>
      </c>
      <c r="AG124" s="10">
        <f t="shared" si="6"/>
        <v>4.7887323598085809E-3</v>
      </c>
      <c r="AH124" s="10">
        <f t="shared" si="6"/>
        <v>1.7119720907324984E-4</v>
      </c>
    </row>
    <row r="125" spans="1:34">
      <c r="A125" t="s">
        <v>172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10</v>
      </c>
      <c r="H125">
        <v>175</v>
      </c>
      <c r="I125">
        <v>315</v>
      </c>
      <c r="J125">
        <v>600</v>
      </c>
      <c r="K125">
        <v>1207</v>
      </c>
      <c r="L125">
        <v>2307</v>
      </c>
      <c r="M125" s="7">
        <f>VLOOKUP(A125,'[1]Census Population Pivot table'!A:B,2,FALSE)</f>
        <v>819664.05100000033</v>
      </c>
      <c r="N125" s="7">
        <f>VLOOKUP(A125,'[1]Census Population Pivot table'!A:C,3,FALSE)</f>
        <v>1718823.3050000009</v>
      </c>
      <c r="O125" s="7">
        <f>VLOOKUP(A125,'[1]Census Population Pivot table'!A:D,4,FALSE)</f>
        <v>1788125.8360000004</v>
      </c>
      <c r="P125" s="7">
        <f>VLOOKUP(A125,'[1]Census Population Pivot table'!A:E,5,FALSE)</f>
        <v>1774293.6040000003</v>
      </c>
      <c r="Q125" s="7">
        <f>VLOOKUP(A125,'[1]Census Population Pivot table'!A:F,6,FALSE)</f>
        <v>1704390.6010000005</v>
      </c>
      <c r="R125" s="7">
        <f>VLOOKUP(A125,'[1]Census Population Pivot table'!A:G,7,FALSE)</f>
        <v>1832098.0699999996</v>
      </c>
      <c r="S125" s="7">
        <f>VLOOKUP(A125,'[1]Census Population Pivot table'!A:H,8,FALSE)</f>
        <v>1508443.5910000002</v>
      </c>
      <c r="T125" s="7">
        <f>VLOOKUP(A125,'[1]Census Population Pivot table'!A:I,9,FALSE)</f>
        <v>884396.28399999987</v>
      </c>
      <c r="U125" s="7">
        <f>VLOOKUP(A125,'[1]Census Population Pivot table'!A:J,10,FALSE)</f>
        <v>515918.90700000006</v>
      </c>
      <c r="V125" s="7">
        <f>VLOOKUP(A125,'[1]Census Population Pivot table'!A:K,11,FALSE)</f>
        <v>238497.253</v>
      </c>
      <c r="W125" s="7">
        <f>VLOOKUP(A125,'[1]Census Population Pivot table'!A:L,12,FALSE)</f>
        <v>12791075</v>
      </c>
      <c r="X125" s="10">
        <f t="shared" si="5"/>
        <v>0</v>
      </c>
      <c r="Y125" s="10">
        <f t="shared" si="5"/>
        <v>0</v>
      </c>
      <c r="Z125" s="10">
        <f t="shared" si="5"/>
        <v>0</v>
      </c>
      <c r="AA125" s="10">
        <f t="shared" si="5"/>
        <v>0</v>
      </c>
      <c r="AB125" s="10">
        <f t="shared" si="5"/>
        <v>0</v>
      </c>
      <c r="AC125" s="10">
        <f t="shared" si="5"/>
        <v>5.4582230961031479E-6</v>
      </c>
      <c r="AD125" s="10">
        <f t="shared" si="5"/>
        <v>1.1601361896733994E-4</v>
      </c>
      <c r="AE125" s="10">
        <f t="shared" si="5"/>
        <v>3.5617517361707961E-4</v>
      </c>
      <c r="AF125" s="10">
        <f t="shared" si="6"/>
        <v>1.1629734670685367E-3</v>
      </c>
      <c r="AG125" s="10">
        <f t="shared" si="6"/>
        <v>5.0608549357170161E-3</v>
      </c>
      <c r="AH125" s="10">
        <f t="shared" si="6"/>
        <v>1.8036013392150387E-4</v>
      </c>
    </row>
    <row r="126" spans="1:34">
      <c r="A126" t="s">
        <v>173</v>
      </c>
      <c r="B126">
        <v>0</v>
      </c>
      <c r="C126">
        <v>0</v>
      </c>
      <c r="D126">
        <v>0</v>
      </c>
      <c r="E126">
        <v>0</v>
      </c>
      <c r="F126">
        <v>12</v>
      </c>
      <c r="G126">
        <v>36</v>
      </c>
      <c r="H126">
        <v>181</v>
      </c>
      <c r="I126">
        <v>333</v>
      </c>
      <c r="J126">
        <v>577</v>
      </c>
      <c r="K126">
        <v>1215</v>
      </c>
      <c r="L126">
        <v>2354</v>
      </c>
      <c r="M126" s="7">
        <f>VLOOKUP(A126,'[1]Census Population Pivot table'!A:B,2,FALSE)</f>
        <v>809143.67199999967</v>
      </c>
      <c r="N126" s="7">
        <f>VLOOKUP(A126,'[1]Census Population Pivot table'!A:C,3,FALSE)</f>
        <v>1703469.4940000009</v>
      </c>
      <c r="O126" s="7">
        <f>VLOOKUP(A126,'[1]Census Population Pivot table'!A:D,4,FALSE)</f>
        <v>1789891.4499999997</v>
      </c>
      <c r="P126" s="7">
        <f>VLOOKUP(A126,'[1]Census Population Pivot table'!A:E,5,FALSE)</f>
        <v>1780434.4489999986</v>
      </c>
      <c r="Q126" s="7">
        <f>VLOOKUP(A126,'[1]Census Population Pivot table'!A:F,6,FALSE)</f>
        <v>1692588.361</v>
      </c>
      <c r="R126" s="7">
        <f>VLOOKUP(A126,'[1]Census Population Pivot table'!A:G,7,FALSE)</f>
        <v>1808465.763</v>
      </c>
      <c r="S126" s="7">
        <f>VLOOKUP(A126,'[1]Census Population Pivot table'!A:H,8,FALSE)</f>
        <v>1552111.8549999988</v>
      </c>
      <c r="T126" s="7">
        <f>VLOOKUP(A126,'[1]Census Population Pivot table'!A:I,9,FALSE)</f>
        <v>914954.05</v>
      </c>
      <c r="U126" s="7">
        <f>VLOOKUP(A126,'[1]Census Population Pivot table'!A:J,10,FALSE)</f>
        <v>515544.80899999978</v>
      </c>
      <c r="V126" s="7">
        <f>VLOOKUP(A126,'[1]Census Population Pivot table'!A:K,11,FALSE)</f>
        <v>239301.68100000007</v>
      </c>
      <c r="W126" s="7">
        <f>VLOOKUP(A126,'[1]Census Population Pivot table'!A:L,12,FALSE)</f>
        <v>12811495</v>
      </c>
      <c r="X126" s="10">
        <f t="shared" si="5"/>
        <v>0</v>
      </c>
      <c r="Y126" s="10">
        <f t="shared" si="5"/>
        <v>0</v>
      </c>
      <c r="Z126" s="10">
        <f t="shared" si="5"/>
        <v>0</v>
      </c>
      <c r="AA126" s="10">
        <f t="shared" si="5"/>
        <v>0</v>
      </c>
      <c r="AB126" s="10">
        <f t="shared" si="5"/>
        <v>7.0897332609035944E-6</v>
      </c>
      <c r="AC126" s="10">
        <f t="shared" si="5"/>
        <v>1.9906376297818804E-5</v>
      </c>
      <c r="AD126" s="10">
        <f t="shared" si="5"/>
        <v>1.1661530669772517E-4</v>
      </c>
      <c r="AE126" s="10">
        <f t="shared" si="5"/>
        <v>3.6395270341718253E-4</v>
      </c>
      <c r="AF126" s="10">
        <f t="shared" si="6"/>
        <v>1.1192043638635497E-3</v>
      </c>
      <c r="AG126" s="10">
        <f t="shared" si="6"/>
        <v>5.0772731512905653E-3</v>
      </c>
      <c r="AH126" s="10">
        <f t="shared" si="6"/>
        <v>1.8374124175203597E-4</v>
      </c>
    </row>
    <row r="127" spans="1:34">
      <c r="A127" t="s">
        <v>174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25</v>
      </c>
      <c r="H127">
        <v>189</v>
      </c>
      <c r="I127">
        <v>315</v>
      </c>
      <c r="J127">
        <v>541</v>
      </c>
      <c r="K127">
        <v>1141</v>
      </c>
      <c r="L127">
        <v>2211</v>
      </c>
      <c r="M127" s="7">
        <f>VLOOKUP(A127,'[1]Census Population Pivot table'!A:B,2,FALSE)</f>
        <v>825459.26699999999</v>
      </c>
      <c r="N127" s="7">
        <f>VLOOKUP(A127,'[1]Census Population Pivot table'!A:C,3,FALSE)</f>
        <v>1749936.8999999997</v>
      </c>
      <c r="O127" s="7">
        <f>VLOOKUP(A127,'[1]Census Population Pivot table'!A:D,4,FALSE)</f>
        <v>1828992.6499999994</v>
      </c>
      <c r="P127" s="7">
        <f>VLOOKUP(A127,'[1]Census Population Pivot table'!A:E,5,FALSE)</f>
        <v>1826270.7339999995</v>
      </c>
      <c r="Q127" s="7">
        <f>VLOOKUP(A127,'[1]Census Population Pivot table'!A:F,6,FALSE)</f>
        <v>1733837.5449999997</v>
      </c>
      <c r="R127" s="7">
        <f>VLOOKUP(A127,'[1]Census Population Pivot table'!A:G,7,FALSE)</f>
        <v>1846431.8189999994</v>
      </c>
      <c r="S127" s="7">
        <f>VLOOKUP(A127,'[1]Census Population Pivot table'!A:H,8,FALSE)</f>
        <v>1631434.4549999996</v>
      </c>
      <c r="T127" s="7">
        <f>VLOOKUP(A127,'[1]Census Population Pivot table'!A:I,9,FALSE)</f>
        <v>984161.16100000043</v>
      </c>
      <c r="U127" s="7">
        <f>VLOOKUP(A127,'[1]Census Population Pivot table'!A:J,10,FALSE)</f>
        <v>544044.48399999994</v>
      </c>
      <c r="V127" s="7">
        <f>VLOOKUP(A127,'[1]Census Population Pivot table'!A:K,11,FALSE)</f>
        <v>246810.31799999997</v>
      </c>
      <c r="W127" s="7">
        <f>VLOOKUP(A127,'[1]Census Population Pivot table'!A:L,12,FALSE)</f>
        <v>13220780</v>
      </c>
      <c r="X127" s="10">
        <f t="shared" si="5"/>
        <v>0</v>
      </c>
      <c r="Y127" s="10">
        <f t="shared" si="5"/>
        <v>0</v>
      </c>
      <c r="Z127" s="10">
        <f t="shared" si="5"/>
        <v>0</v>
      </c>
      <c r="AA127" s="10">
        <f t="shared" si="5"/>
        <v>0</v>
      </c>
      <c r="AB127" s="10">
        <f t="shared" si="5"/>
        <v>0</v>
      </c>
      <c r="AC127" s="10">
        <f t="shared" si="5"/>
        <v>1.3539628023492162E-5</v>
      </c>
      <c r="AD127" s="10">
        <f t="shared" si="5"/>
        <v>1.1584896924345026E-4</v>
      </c>
      <c r="AE127" s="10">
        <f t="shared" si="5"/>
        <v>3.2006952975052413E-4</v>
      </c>
      <c r="AF127" s="10">
        <f t="shared" si="6"/>
        <v>9.9440397965692832E-4</v>
      </c>
      <c r="AG127" s="10">
        <f t="shared" si="6"/>
        <v>4.62298338759079E-3</v>
      </c>
      <c r="AH127" s="10">
        <f t="shared" si="6"/>
        <v>1.6723672884655822E-4</v>
      </c>
    </row>
    <row r="128" spans="1:34">
      <c r="A128" t="s">
        <v>175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216</v>
      </c>
      <c r="I128">
        <v>333</v>
      </c>
      <c r="J128">
        <v>519</v>
      </c>
      <c r="K128">
        <v>947</v>
      </c>
      <c r="L128">
        <v>2041</v>
      </c>
      <c r="M128" s="7">
        <f>VLOOKUP(A128,'[1]Census Population Pivot table'!A:B,2,FALSE)</f>
        <v>790068.90799999994</v>
      </c>
      <c r="N128" s="7">
        <f>VLOOKUP(A128,'[1]Census Population Pivot table'!A:C,3,FALSE)</f>
        <v>1677065.0480000002</v>
      </c>
      <c r="O128" s="7">
        <f>VLOOKUP(A128,'[1]Census Population Pivot table'!A:D,4,FALSE)</f>
        <v>1765652.6929999997</v>
      </c>
      <c r="P128" s="7">
        <f>VLOOKUP(A128,'[1]Census Population Pivot table'!A:E,5,FALSE)</f>
        <v>1774104.5020000001</v>
      </c>
      <c r="Q128" s="7">
        <f>VLOOKUP(A128,'[1]Census Population Pivot table'!A:F,6,FALSE)</f>
        <v>1669832.5229999998</v>
      </c>
      <c r="R128" s="7">
        <f>VLOOKUP(A128,'[1]Census Population Pivot table'!A:G,7,FALSE)</f>
        <v>1772172.6800000004</v>
      </c>
      <c r="S128" s="7">
        <f>VLOOKUP(A128,'[1]Census Population Pivot table'!A:H,8,FALSE)</f>
        <v>1620208.7929999996</v>
      </c>
      <c r="T128" s="7">
        <f>VLOOKUP(A128,'[1]Census Population Pivot table'!A:I,9,FALSE)</f>
        <v>1004440.1870000004</v>
      </c>
      <c r="U128" s="7">
        <f>VLOOKUP(A128,'[1]Census Population Pivot table'!A:J,10,FALSE)</f>
        <v>535155.03800000018</v>
      </c>
      <c r="V128" s="7">
        <f>VLOOKUP(A128,'[1]Census Population Pivot table'!A:K,11,FALSE)</f>
        <v>246756.52200000003</v>
      </c>
      <c r="W128" s="7">
        <f>VLOOKUP(A128,'[1]Census Population Pivot table'!A:L,12,FALSE)</f>
        <v>12858632</v>
      </c>
      <c r="X128" s="10">
        <f t="shared" si="5"/>
        <v>0</v>
      </c>
      <c r="Y128" s="10">
        <f t="shared" si="5"/>
        <v>0</v>
      </c>
      <c r="Z128" s="10">
        <f t="shared" si="5"/>
        <v>0</v>
      </c>
      <c r="AA128" s="10">
        <f t="shared" si="5"/>
        <v>0</v>
      </c>
      <c r="AB128" s="10">
        <f t="shared" si="5"/>
        <v>0</v>
      </c>
      <c r="AC128" s="10">
        <f t="shared" si="5"/>
        <v>1.4671256527890947E-5</v>
      </c>
      <c r="AD128" s="10">
        <f t="shared" si="5"/>
        <v>1.3331615093882537E-4</v>
      </c>
      <c r="AE128" s="10">
        <f t="shared" si="5"/>
        <v>3.315279538890053E-4</v>
      </c>
      <c r="AF128" s="10">
        <f t="shared" si="6"/>
        <v>9.6981241536961828E-4</v>
      </c>
      <c r="AG128" s="10">
        <f t="shared" si="6"/>
        <v>3.8377911648471035E-3</v>
      </c>
      <c r="AH128" s="10">
        <f t="shared" si="6"/>
        <v>1.5872606043939978E-4</v>
      </c>
    </row>
    <row r="129" spans="1:34">
      <c r="A129" t="s">
        <v>176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23</v>
      </c>
      <c r="H129">
        <v>202</v>
      </c>
      <c r="I129">
        <v>370</v>
      </c>
      <c r="J129">
        <v>587</v>
      </c>
      <c r="K129">
        <v>1069</v>
      </c>
      <c r="L129">
        <v>2251</v>
      </c>
      <c r="M129" s="7">
        <f>VLOOKUP(A129,'[1]Census Population Pivot table'!A:B,2,FALSE)</f>
        <v>796749</v>
      </c>
      <c r="N129" s="7">
        <f>VLOOKUP(A129,'[1]Census Population Pivot table'!A:C,3,FALSE)</f>
        <v>1681593</v>
      </c>
      <c r="O129" s="7">
        <f>VLOOKUP(A129,'[1]Census Population Pivot table'!A:D,4,FALSE)</f>
        <v>1770125</v>
      </c>
      <c r="P129" s="7">
        <f>VLOOKUP(A129,'[1]Census Population Pivot table'!A:E,5,FALSE)</f>
        <v>1805074</v>
      </c>
      <c r="Q129" s="7">
        <f>VLOOKUP(A129,'[1]Census Population Pivot table'!A:F,6,FALSE)</f>
        <v>1683736</v>
      </c>
      <c r="R129" s="7">
        <f>VLOOKUP(A129,'[1]Census Population Pivot table'!A:G,7,FALSE)</f>
        <v>1762858</v>
      </c>
      <c r="S129" s="7">
        <f>VLOOKUP(A129,'[1]Census Population Pivot table'!A:H,8,FALSE)</f>
        <v>1659375</v>
      </c>
      <c r="T129" s="7">
        <f>VLOOKUP(A129,'[1]Census Population Pivot table'!A:I,9,FALSE)</f>
        <v>1062651</v>
      </c>
      <c r="U129" s="7">
        <f>VLOOKUP(A129,'[1]Census Population Pivot table'!A:J,10,FALSE)</f>
        <v>556719</v>
      </c>
      <c r="V129" s="7">
        <f>VLOOKUP(A129,'[1]Census Population Pivot table'!A:K,11,FALSE)</f>
        <v>252109</v>
      </c>
      <c r="W129" s="7">
        <f>VLOOKUP(A129,'[1]Census Population Pivot table'!A:L,12,FALSE)</f>
        <v>13030989</v>
      </c>
      <c r="X129" s="10">
        <f t="shared" si="5"/>
        <v>0</v>
      </c>
      <c r="Y129" s="10">
        <f t="shared" si="5"/>
        <v>0</v>
      </c>
      <c r="Z129" s="10">
        <f t="shared" si="5"/>
        <v>0</v>
      </c>
      <c r="AA129" s="10">
        <f t="shared" si="5"/>
        <v>0</v>
      </c>
      <c r="AB129" s="10">
        <f t="shared" si="5"/>
        <v>0</v>
      </c>
      <c r="AC129" s="10">
        <f t="shared" si="5"/>
        <v>1.3046995276987709E-5</v>
      </c>
      <c r="AD129" s="10">
        <f t="shared" si="5"/>
        <v>1.2173258003766478E-4</v>
      </c>
      <c r="AE129" s="10">
        <f t="shared" si="5"/>
        <v>3.4818581076948122E-4</v>
      </c>
      <c r="AF129" s="10">
        <f t="shared" si="6"/>
        <v>1.0543918924987292E-3</v>
      </c>
      <c r="AG129" s="10">
        <f t="shared" si="6"/>
        <v>4.2402294245742914E-3</v>
      </c>
      <c r="AH129" s="10">
        <f t="shared" si="6"/>
        <v>1.7274206892508312E-4</v>
      </c>
    </row>
    <row r="130" spans="1:34">
      <c r="A130" t="s">
        <v>177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45</v>
      </c>
      <c r="I130">
        <v>98</v>
      </c>
      <c r="J130">
        <v>296</v>
      </c>
      <c r="K130">
        <v>537</v>
      </c>
      <c r="L130">
        <v>976</v>
      </c>
      <c r="M130" s="7">
        <f>VLOOKUP(A130,'[1]Census Population Pivot table'!A:B,2,FALSE)</f>
        <v>445484.03899999993</v>
      </c>
      <c r="N130" s="7">
        <f>VLOOKUP(A130,'[1]Census Population Pivot table'!A:C,3,FALSE)</f>
        <v>880407.478</v>
      </c>
      <c r="O130" s="7">
        <f>VLOOKUP(A130,'[1]Census Population Pivot table'!A:D,4,FALSE)</f>
        <v>916661.60699999984</v>
      </c>
      <c r="P130" s="7">
        <f>VLOOKUP(A130,'[1]Census Population Pivot table'!A:E,5,FALSE)</f>
        <v>833692.16899999999</v>
      </c>
      <c r="Q130" s="7">
        <f>VLOOKUP(A130,'[1]Census Population Pivot table'!A:F,6,FALSE)</f>
        <v>886763.32000000018</v>
      </c>
      <c r="R130" s="7">
        <f>VLOOKUP(A130,'[1]Census Population Pivot table'!A:G,7,FALSE)</f>
        <v>933523.06499999994</v>
      </c>
      <c r="S130" s="7">
        <f>VLOOKUP(A130,'[1]Census Population Pivot table'!A:H,8,FALSE)</f>
        <v>694889.69800000032</v>
      </c>
      <c r="T130" s="7">
        <f>VLOOKUP(A130,'[1]Census Population Pivot table'!A:I,9,FALSE)</f>
        <v>416763.57300000003</v>
      </c>
      <c r="U130" s="7">
        <f>VLOOKUP(A130,'[1]Census Population Pivot table'!A:J,10,FALSE)</f>
        <v>280877.46899999987</v>
      </c>
      <c r="V130" s="7">
        <f>VLOOKUP(A130,'[1]Census Population Pivot table'!A:K,11,FALSE)</f>
        <v>109598.07300000003</v>
      </c>
      <c r="W130" s="7">
        <f>VLOOKUP(A130,'[1]Census Population Pivot table'!A:L,12,FALSE)</f>
        <v>6401961</v>
      </c>
      <c r="X130" s="10">
        <f t="shared" si="5"/>
        <v>0</v>
      </c>
      <c r="Y130" s="10">
        <f t="shared" si="5"/>
        <v>0</v>
      </c>
      <c r="Z130" s="10">
        <f t="shared" si="5"/>
        <v>0</v>
      </c>
      <c r="AA130" s="10">
        <f t="shared" si="5"/>
        <v>0</v>
      </c>
      <c r="AB130" s="10">
        <f t="shared" si="5"/>
        <v>0</v>
      </c>
      <c r="AC130" s="10">
        <f t="shared" si="5"/>
        <v>0</v>
      </c>
      <c r="AD130" s="10">
        <f t="shared" si="5"/>
        <v>6.4758479121962718E-5</v>
      </c>
      <c r="AE130" s="10">
        <f t="shared" si="5"/>
        <v>2.3514531103225759E-4</v>
      </c>
      <c r="AF130" s="10">
        <f t="shared" si="6"/>
        <v>1.0538403135496787E-3</v>
      </c>
      <c r="AG130" s="10">
        <f t="shared" si="6"/>
        <v>4.8997211839664359E-3</v>
      </c>
      <c r="AH130" s="10">
        <f t="shared" si="6"/>
        <v>1.5245328735991986E-4</v>
      </c>
    </row>
    <row r="131" spans="1:34">
      <c r="A131" t="s">
        <v>178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</v>
      </c>
      <c r="H131">
        <v>43</v>
      </c>
      <c r="I131">
        <v>91</v>
      </c>
      <c r="J131">
        <v>311</v>
      </c>
      <c r="K131">
        <v>549</v>
      </c>
      <c r="L131">
        <v>1004</v>
      </c>
      <c r="M131" s="7">
        <f>VLOOKUP(A131,'[1]Census Population Pivot table'!A:B,2,FALSE)</f>
        <v>438409.83199999999</v>
      </c>
      <c r="N131" s="7">
        <f>VLOOKUP(A131,'[1]Census Population Pivot table'!A:C,3,FALSE)</f>
        <v>901705.74999999977</v>
      </c>
      <c r="O131" s="7">
        <f>VLOOKUP(A131,'[1]Census Population Pivot table'!A:D,4,FALSE)</f>
        <v>933794.42100000032</v>
      </c>
      <c r="P131" s="7">
        <f>VLOOKUP(A131,'[1]Census Population Pivot table'!A:E,5,FALSE)</f>
        <v>829369.94</v>
      </c>
      <c r="Q131" s="7">
        <f>VLOOKUP(A131,'[1]Census Population Pivot table'!A:F,6,FALSE)</f>
        <v>876615.32399999991</v>
      </c>
      <c r="R131" s="7">
        <f>VLOOKUP(A131,'[1]Census Population Pivot table'!A:G,7,FALSE)</f>
        <v>947511.21699999983</v>
      </c>
      <c r="S131" s="7">
        <f>VLOOKUP(A131,'[1]Census Population Pivot table'!A:H,8,FALSE)</f>
        <v>730096.92200000014</v>
      </c>
      <c r="T131" s="7">
        <f>VLOOKUP(A131,'[1]Census Population Pivot table'!A:I,9,FALSE)</f>
        <v>434372.40200000018</v>
      </c>
      <c r="U131" s="7">
        <f>VLOOKUP(A131,'[1]Census Population Pivot table'!A:J,10,FALSE)</f>
        <v>281983.99</v>
      </c>
      <c r="V131" s="7">
        <f>VLOOKUP(A131,'[1]Census Population Pivot table'!A:K,11,FALSE)</f>
        <v>108963.40199999996</v>
      </c>
      <c r="W131" s="7">
        <f>VLOOKUP(A131,'[1]Census Population Pivot table'!A:L,12,FALSE)</f>
        <v>6481765</v>
      </c>
      <c r="X131" s="10">
        <f t="shared" si="5"/>
        <v>0</v>
      </c>
      <c r="Y131" s="10">
        <f t="shared" si="5"/>
        <v>0</v>
      </c>
      <c r="Z131" s="10">
        <f t="shared" si="5"/>
        <v>0</v>
      </c>
      <c r="AA131" s="10">
        <f t="shared" si="5"/>
        <v>0</v>
      </c>
      <c r="AB131" s="10">
        <f t="shared" si="5"/>
        <v>0</v>
      </c>
      <c r="AC131" s="10">
        <f t="shared" si="5"/>
        <v>1.055396476641395E-5</v>
      </c>
      <c r="AD131" s="10">
        <f t="shared" si="5"/>
        <v>5.8896289936694174E-5</v>
      </c>
      <c r="AE131" s="10">
        <f t="shared" si="5"/>
        <v>2.0949765588468478E-4</v>
      </c>
      <c r="AF131" s="10">
        <f t="shared" si="6"/>
        <v>1.1028994944003736E-3</v>
      </c>
      <c r="AG131" s="10">
        <f t="shared" si="6"/>
        <v>5.0383889445742543E-3</v>
      </c>
      <c r="AH131" s="10">
        <f t="shared" si="6"/>
        <v>1.5489608154569011E-4</v>
      </c>
    </row>
    <row r="132" spans="1:34">
      <c r="A132" t="s">
        <v>179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12</v>
      </c>
      <c r="I132">
        <v>77</v>
      </c>
      <c r="J132">
        <v>250</v>
      </c>
      <c r="K132">
        <v>458</v>
      </c>
      <c r="L132">
        <v>797</v>
      </c>
      <c r="M132" s="7">
        <f>VLOOKUP(A132,'[1]Census Population Pivot table'!A:B,2,FALSE)</f>
        <v>421952.53599999985</v>
      </c>
      <c r="N132" s="7">
        <f>VLOOKUP(A132,'[1]Census Population Pivot table'!A:C,3,FALSE)</f>
        <v>865214.68500000006</v>
      </c>
      <c r="O132" s="7">
        <f>VLOOKUP(A132,'[1]Census Population Pivot table'!A:D,4,FALSE)</f>
        <v>904038.2629999998</v>
      </c>
      <c r="P132" s="7">
        <f>VLOOKUP(A132,'[1]Census Population Pivot table'!A:E,5,FALSE)</f>
        <v>803250.14299999992</v>
      </c>
      <c r="Q132" s="7">
        <f>VLOOKUP(A132,'[1]Census Population Pivot table'!A:F,6,FALSE)</f>
        <v>828416.52399999998</v>
      </c>
      <c r="R132" s="7">
        <f>VLOOKUP(A132,'[1]Census Population Pivot table'!A:G,7,FALSE)</f>
        <v>910538.80699999991</v>
      </c>
      <c r="S132" s="7">
        <f>VLOOKUP(A132,'[1]Census Population Pivot table'!A:H,8,FALSE)</f>
        <v>725267.67899999954</v>
      </c>
      <c r="T132" s="7">
        <f>VLOOKUP(A132,'[1]Census Population Pivot table'!A:I,9,FALSE)</f>
        <v>425792.96900000004</v>
      </c>
      <c r="U132" s="7">
        <f>VLOOKUP(A132,'[1]Census Population Pivot table'!A:J,10,FALSE)</f>
        <v>268978.83299999987</v>
      </c>
      <c r="V132" s="7">
        <f>VLOOKUP(A132,'[1]Census Population Pivot table'!A:K,11,FALSE)</f>
        <v>106506.72300000001</v>
      </c>
      <c r="W132" s="7">
        <f>VLOOKUP(A132,'[1]Census Population Pivot table'!A:L,12,FALSE)</f>
        <v>6258004</v>
      </c>
      <c r="X132" s="10">
        <f t="shared" si="5"/>
        <v>0</v>
      </c>
      <c r="Y132" s="10">
        <f t="shared" si="5"/>
        <v>0</v>
      </c>
      <c r="Z132" s="10">
        <f t="shared" si="5"/>
        <v>0</v>
      </c>
      <c r="AA132" s="10">
        <f t="shared" si="5"/>
        <v>0</v>
      </c>
      <c r="AB132" s="10">
        <f t="shared" si="5"/>
        <v>0</v>
      </c>
      <c r="AC132" s="10">
        <f t="shared" si="5"/>
        <v>0</v>
      </c>
      <c r="AD132" s="10">
        <f t="shared" si="5"/>
        <v>1.6545615291371627E-5</v>
      </c>
      <c r="AE132" s="10">
        <f t="shared" si="5"/>
        <v>1.8083905936924945E-4</v>
      </c>
      <c r="AF132" s="10">
        <f t="shared" si="6"/>
        <v>9.2944116535742473E-4</v>
      </c>
      <c r="AG132" s="10">
        <f t="shared" si="6"/>
        <v>4.300198025996912E-3</v>
      </c>
      <c r="AH132" s="10">
        <f t="shared" si="6"/>
        <v>1.2735690165746139E-4</v>
      </c>
    </row>
    <row r="133" spans="1:34">
      <c r="A133" t="s">
        <v>180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35</v>
      </c>
      <c r="J133">
        <v>244</v>
      </c>
      <c r="K133">
        <v>472</v>
      </c>
      <c r="L133">
        <v>751</v>
      </c>
      <c r="M133" s="7">
        <f>VLOOKUP(A133,'[1]Census Population Pivot table'!A:B,2,FALSE)</f>
        <v>433364.79300000018</v>
      </c>
      <c r="N133" s="7">
        <f>VLOOKUP(A133,'[1]Census Population Pivot table'!A:C,3,FALSE)</f>
        <v>895853.04499999981</v>
      </c>
      <c r="O133" s="7">
        <f>VLOOKUP(A133,'[1]Census Population Pivot table'!A:D,4,FALSE)</f>
        <v>937277.76699999976</v>
      </c>
      <c r="P133" s="7">
        <f>VLOOKUP(A133,'[1]Census Population Pivot table'!A:E,5,FALSE)</f>
        <v>833144.76199999999</v>
      </c>
      <c r="Q133" s="7">
        <f>VLOOKUP(A133,'[1]Census Population Pivot table'!A:F,6,FALSE)</f>
        <v>846372.7860000002</v>
      </c>
      <c r="R133" s="7">
        <f>VLOOKUP(A133,'[1]Census Population Pivot table'!A:G,7,FALSE)</f>
        <v>941507.91300000018</v>
      </c>
      <c r="S133" s="7">
        <f>VLOOKUP(A133,'[1]Census Population Pivot table'!A:H,8,FALSE)</f>
        <v>777406.2790000001</v>
      </c>
      <c r="T133" s="7">
        <f>VLOOKUP(A133,'[1]Census Population Pivot table'!A:I,9,FALSE)</f>
        <v>462373.93999999983</v>
      </c>
      <c r="U133" s="7">
        <f>VLOOKUP(A133,'[1]Census Population Pivot table'!A:J,10,FALSE)</f>
        <v>281626.21399999998</v>
      </c>
      <c r="V133" s="7">
        <f>VLOOKUP(A133,'[1]Census Population Pivot table'!A:K,11,FALSE)</f>
        <v>113917.7</v>
      </c>
      <c r="W133" s="7">
        <f>VLOOKUP(A133,'[1]Census Population Pivot table'!A:L,12,FALSE)</f>
        <v>6524394</v>
      </c>
      <c r="X133" s="10">
        <f t="shared" si="5"/>
        <v>0</v>
      </c>
      <c r="Y133" s="10">
        <f t="shared" si="5"/>
        <v>0</v>
      </c>
      <c r="Z133" s="10">
        <f t="shared" si="5"/>
        <v>0</v>
      </c>
      <c r="AA133" s="10">
        <f t="shared" si="5"/>
        <v>0</v>
      </c>
      <c r="AB133" s="10">
        <f t="shared" si="5"/>
        <v>0</v>
      </c>
      <c r="AC133" s="10">
        <f t="shared" si="5"/>
        <v>0</v>
      </c>
      <c r="AD133" s="10">
        <f t="shared" si="5"/>
        <v>0</v>
      </c>
      <c r="AE133" s="10">
        <f t="shared" si="5"/>
        <v>7.5696307624949658E-5</v>
      </c>
      <c r="AF133" s="10">
        <f t="shared" si="6"/>
        <v>8.66396620308932E-4</v>
      </c>
      <c r="AG133" s="10">
        <f t="shared" si="6"/>
        <v>4.1433420794134718E-3</v>
      </c>
      <c r="AH133" s="10">
        <f t="shared" si="6"/>
        <v>1.1510647578916908E-4</v>
      </c>
    </row>
    <row r="134" spans="1:34">
      <c r="A134" t="s">
        <v>181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55</v>
      </c>
      <c r="I134">
        <v>95</v>
      </c>
      <c r="J134">
        <v>265</v>
      </c>
      <c r="K134">
        <v>532</v>
      </c>
      <c r="L134">
        <v>947</v>
      </c>
      <c r="M134" s="7">
        <f>VLOOKUP(A134,'[1]Census Population Pivot table'!A:B,2,FALSE)</f>
        <v>432238.38300000003</v>
      </c>
      <c r="N134" s="7">
        <f>VLOOKUP(A134,'[1]Census Population Pivot table'!A:C,3,FALSE)</f>
        <v>905048.11699999997</v>
      </c>
      <c r="O134" s="7">
        <f>VLOOKUP(A134,'[1]Census Population Pivot table'!A:D,4,FALSE)</f>
        <v>940396.4049999998</v>
      </c>
      <c r="P134" s="7">
        <f>VLOOKUP(A134,'[1]Census Population Pivot table'!A:E,5,FALSE)</f>
        <v>841070.85999999987</v>
      </c>
      <c r="Q134" s="7">
        <f>VLOOKUP(A134,'[1]Census Population Pivot table'!A:F,6,FALSE)</f>
        <v>842580.99799999991</v>
      </c>
      <c r="R134" s="7">
        <f>VLOOKUP(A134,'[1]Census Population Pivot table'!A:G,7,FALSE)</f>
        <v>936246.79099999962</v>
      </c>
      <c r="S134" s="7">
        <f>VLOOKUP(A134,'[1]Census Population Pivot table'!A:H,8,FALSE)</f>
        <v>801339.7139999998</v>
      </c>
      <c r="T134" s="7">
        <f>VLOOKUP(A134,'[1]Census Population Pivot table'!A:I,9,FALSE)</f>
        <v>475461.81999999995</v>
      </c>
      <c r="U134" s="7">
        <f>VLOOKUP(A134,'[1]Census Population Pivot table'!A:J,10,FALSE)</f>
        <v>276490.31200000009</v>
      </c>
      <c r="V134" s="7">
        <f>VLOOKUP(A134,'[1]Census Population Pivot table'!A:K,11,FALSE)</f>
        <v>117880.46500000007</v>
      </c>
      <c r="W134" s="7">
        <f>VLOOKUP(A134,'[1]Census Population Pivot table'!A:L,12,FALSE)</f>
        <v>6566223</v>
      </c>
      <c r="X134" s="10">
        <f t="shared" si="5"/>
        <v>0</v>
      </c>
      <c r="Y134" s="10">
        <f t="shared" si="5"/>
        <v>0</v>
      </c>
      <c r="Z134" s="10">
        <f t="shared" si="5"/>
        <v>0</v>
      </c>
      <c r="AA134" s="10">
        <f t="shared" si="5"/>
        <v>0</v>
      </c>
      <c r="AB134" s="10">
        <f t="shared" si="5"/>
        <v>0</v>
      </c>
      <c r="AC134" s="10">
        <f t="shared" si="5"/>
        <v>0</v>
      </c>
      <c r="AD134" s="10">
        <f t="shared" si="5"/>
        <v>6.8635060810177216E-5</v>
      </c>
      <c r="AE134" s="10">
        <f t="shared" si="5"/>
        <v>1.9980573834508944E-4</v>
      </c>
      <c r="AF134" s="10">
        <f t="shared" si="6"/>
        <v>9.5844226180337162E-4</v>
      </c>
      <c r="AG134" s="10">
        <f t="shared" si="6"/>
        <v>4.5130463304500854E-3</v>
      </c>
      <c r="AH134" s="10">
        <f t="shared" si="6"/>
        <v>1.4422294216934149E-4</v>
      </c>
    </row>
    <row r="135" spans="1:34">
      <c r="A135" t="s">
        <v>182</v>
      </c>
      <c r="B135">
        <v>0</v>
      </c>
      <c r="C135">
        <v>0</v>
      </c>
      <c r="D135">
        <v>0</v>
      </c>
      <c r="E135">
        <v>0</v>
      </c>
      <c r="F135">
        <v>12</v>
      </c>
      <c r="G135">
        <v>0</v>
      </c>
      <c r="H135">
        <v>65</v>
      </c>
      <c r="I135">
        <v>100</v>
      </c>
      <c r="J135">
        <v>250</v>
      </c>
      <c r="K135">
        <v>455</v>
      </c>
      <c r="L135">
        <v>882</v>
      </c>
      <c r="M135" s="7">
        <f>VLOOKUP(A135,'[1]Census Population Pivot table'!A:B,2,FALSE)</f>
        <v>414555.74900000024</v>
      </c>
      <c r="N135" s="7">
        <f>VLOOKUP(A135,'[1]Census Population Pivot table'!A:C,3,FALSE)</f>
        <v>871886.13899999997</v>
      </c>
      <c r="O135" s="7">
        <f>VLOOKUP(A135,'[1]Census Population Pivot table'!A:D,4,FALSE)</f>
        <v>912987.75300000014</v>
      </c>
      <c r="P135" s="7">
        <f>VLOOKUP(A135,'[1]Census Population Pivot table'!A:E,5,FALSE)</f>
        <v>815604.92200000002</v>
      </c>
      <c r="Q135" s="7">
        <f>VLOOKUP(A135,'[1]Census Population Pivot table'!A:F,6,FALSE)</f>
        <v>809099.40799999982</v>
      </c>
      <c r="R135" s="7">
        <f>VLOOKUP(A135,'[1]Census Population Pivot table'!A:G,7,FALSE)</f>
        <v>891635.68700000015</v>
      </c>
      <c r="S135" s="7">
        <f>VLOOKUP(A135,'[1]Census Population Pivot table'!A:H,8,FALSE)</f>
        <v>789339.071</v>
      </c>
      <c r="T135" s="7">
        <f>VLOOKUP(A135,'[1]Census Population Pivot table'!A:I,9,FALSE)</f>
        <v>479407.09299999988</v>
      </c>
      <c r="U135" s="7">
        <f>VLOOKUP(A135,'[1]Census Population Pivot table'!A:J,10,FALSE)</f>
        <v>269532.28200000001</v>
      </c>
      <c r="V135" s="7">
        <f>VLOOKUP(A135,'[1]Census Population Pivot table'!A:K,11,FALSE)</f>
        <v>117989.35100000002</v>
      </c>
      <c r="W135" s="7">
        <f>VLOOKUP(A135,'[1]Census Population Pivot table'!A:L,12,FALSE)</f>
        <v>6372916</v>
      </c>
      <c r="X135" s="10">
        <f t="shared" si="5"/>
        <v>0</v>
      </c>
      <c r="Y135" s="10">
        <f t="shared" si="5"/>
        <v>0</v>
      </c>
      <c r="Z135" s="10">
        <f t="shared" si="5"/>
        <v>0</v>
      </c>
      <c r="AA135" s="10">
        <f t="shared" si="5"/>
        <v>0</v>
      </c>
      <c r="AB135" s="10">
        <f t="shared" si="5"/>
        <v>1.4831304882131371E-5</v>
      </c>
      <c r="AC135" s="10">
        <f t="shared" si="5"/>
        <v>0</v>
      </c>
      <c r="AD135" s="10">
        <f t="shared" si="5"/>
        <v>8.234737438963033E-5</v>
      </c>
      <c r="AE135" s="10">
        <f t="shared" si="5"/>
        <v>2.0859098970402599E-4</v>
      </c>
      <c r="AF135" s="10">
        <f t="shared" si="6"/>
        <v>9.2753268048240687E-4</v>
      </c>
      <c r="AG135" s="10">
        <f t="shared" si="6"/>
        <v>3.8562802163391841E-3</v>
      </c>
      <c r="AH135" s="10">
        <f t="shared" si="6"/>
        <v>1.3839818381412841E-4</v>
      </c>
    </row>
    <row r="136" spans="1:34">
      <c r="A136" t="s">
        <v>183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13</v>
      </c>
      <c r="I136">
        <v>97</v>
      </c>
      <c r="J136">
        <v>273</v>
      </c>
      <c r="K136">
        <v>480</v>
      </c>
      <c r="L136">
        <v>863</v>
      </c>
      <c r="M136" s="7">
        <f>VLOOKUP(A136,'[1]Census Population Pivot table'!A:B,2,FALSE)</f>
        <v>417307.3930000001</v>
      </c>
      <c r="N136" s="7">
        <f>VLOOKUP(A136,'[1]Census Population Pivot table'!A:C,3,FALSE)</f>
        <v>886905.64199999999</v>
      </c>
      <c r="O136" s="7">
        <f>VLOOKUP(A136,'[1]Census Population Pivot table'!A:D,4,FALSE)</f>
        <v>932692.18500000052</v>
      </c>
      <c r="P136" s="7">
        <f>VLOOKUP(A136,'[1]Census Population Pivot table'!A:E,5,FALSE)</f>
        <v>840201.98099999956</v>
      </c>
      <c r="Q136" s="7">
        <f>VLOOKUP(A136,'[1]Census Population Pivot table'!A:F,6,FALSE)</f>
        <v>825370.87899999972</v>
      </c>
      <c r="R136" s="7">
        <f>VLOOKUP(A136,'[1]Census Population Pivot table'!A:G,7,FALSE)</f>
        <v>900074.82200000004</v>
      </c>
      <c r="S136" s="7">
        <f>VLOOKUP(A136,'[1]Census Population Pivot table'!A:H,8,FALSE)</f>
        <v>826076.70700000017</v>
      </c>
      <c r="T136" s="7">
        <f>VLOOKUP(A136,'[1]Census Population Pivot table'!A:I,9,FALSE)</f>
        <v>514590.47200000001</v>
      </c>
      <c r="U136" s="7">
        <f>VLOOKUP(A136,'[1]Census Population Pivot table'!A:J,10,FALSE)</f>
        <v>276055.10800000007</v>
      </c>
      <c r="V136" s="7">
        <f>VLOOKUP(A136,'[1]Census Population Pivot table'!A:K,11,FALSE)</f>
        <v>120984.08499999999</v>
      </c>
      <c r="W136" s="7">
        <f>VLOOKUP(A136,'[1]Census Population Pivot table'!A:L,12,FALSE)</f>
        <v>6539401</v>
      </c>
      <c r="X136" s="10">
        <f t="shared" si="5"/>
        <v>0</v>
      </c>
      <c r="Y136" s="10">
        <f t="shared" si="5"/>
        <v>0</v>
      </c>
      <c r="Z136" s="10">
        <f t="shared" si="5"/>
        <v>0</v>
      </c>
      <c r="AA136" s="10">
        <f t="shared" si="5"/>
        <v>0</v>
      </c>
      <c r="AB136" s="10">
        <f t="shared" si="5"/>
        <v>0</v>
      </c>
      <c r="AC136" s="10">
        <f t="shared" si="5"/>
        <v>0</v>
      </c>
      <c r="AD136" s="10">
        <f t="shared" si="5"/>
        <v>1.5737037359655268E-5</v>
      </c>
      <c r="AE136" s="10">
        <f t="shared" si="5"/>
        <v>1.884994092933769E-4</v>
      </c>
      <c r="AF136" s="10">
        <f t="shared" si="6"/>
        <v>9.8893297783136805E-4</v>
      </c>
      <c r="AG136" s="10">
        <f t="shared" si="6"/>
        <v>3.967463985035718E-3</v>
      </c>
      <c r="AH136" s="10">
        <f t="shared" si="6"/>
        <v>1.3196927363836534E-4</v>
      </c>
    </row>
    <row r="137" spans="1:34">
      <c r="A137" t="s">
        <v>184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14</v>
      </c>
      <c r="H137">
        <v>49</v>
      </c>
      <c r="I137">
        <v>133</v>
      </c>
      <c r="J137">
        <v>229</v>
      </c>
      <c r="K137">
        <v>387</v>
      </c>
      <c r="L137">
        <v>812</v>
      </c>
      <c r="M137" s="7">
        <f>VLOOKUP(A137,'[1]Census Population Pivot table'!A:B,2,FALSE)</f>
        <v>429570.88999999996</v>
      </c>
      <c r="N137" s="7">
        <f>VLOOKUP(A137,'[1]Census Population Pivot table'!A:C,3,FALSE)</f>
        <v>905272.04400000034</v>
      </c>
      <c r="O137" s="7">
        <f>VLOOKUP(A137,'[1]Census Population Pivot table'!A:D,4,FALSE)</f>
        <v>953548.07800000021</v>
      </c>
      <c r="P137" s="7">
        <f>VLOOKUP(A137,'[1]Census Population Pivot table'!A:E,5,FALSE)</f>
        <v>861193.03100000031</v>
      </c>
      <c r="Q137" s="7">
        <f>VLOOKUP(A137,'[1]Census Population Pivot table'!A:F,6,FALSE)</f>
        <v>829666.7270000003</v>
      </c>
      <c r="R137" s="7">
        <f>VLOOKUP(A137,'[1]Census Population Pivot table'!A:G,7,FALSE)</f>
        <v>897804.91099999973</v>
      </c>
      <c r="S137" s="7">
        <f>VLOOKUP(A137,'[1]Census Population Pivot table'!A:H,8,FALSE)</f>
        <v>851302.17999999959</v>
      </c>
      <c r="T137" s="7">
        <f>VLOOKUP(A137,'[1]Census Population Pivot table'!A:I,9,FALSE)</f>
        <v>544931.18799999997</v>
      </c>
      <c r="U137" s="7">
        <f>VLOOKUP(A137,'[1]Census Population Pivot table'!A:J,10,FALSE)</f>
        <v>286426.09500000015</v>
      </c>
      <c r="V137" s="7">
        <f>VLOOKUP(A137,'[1]Census Population Pivot table'!A:K,11,FALSE)</f>
        <v>125731.03899999999</v>
      </c>
      <c r="W137" s="7">
        <f>VLOOKUP(A137,'[1]Census Population Pivot table'!A:L,12,FALSE)</f>
        <v>6685870</v>
      </c>
      <c r="X137" s="10">
        <f t="shared" si="5"/>
        <v>0</v>
      </c>
      <c r="Y137" s="10">
        <f t="shared" si="5"/>
        <v>0</v>
      </c>
      <c r="Z137" s="10">
        <f t="shared" si="5"/>
        <v>0</v>
      </c>
      <c r="AA137" s="10">
        <f t="shared" si="5"/>
        <v>0</v>
      </c>
      <c r="AB137" s="10">
        <f t="shared" si="5"/>
        <v>0</v>
      </c>
      <c r="AC137" s="10">
        <f t="shared" si="5"/>
        <v>1.5593588126407568E-5</v>
      </c>
      <c r="AD137" s="10">
        <f t="shared" si="5"/>
        <v>5.755887997373626E-5</v>
      </c>
      <c r="AE137" s="10">
        <f t="shared" si="5"/>
        <v>2.4406751334629063E-4</v>
      </c>
      <c r="AF137" s="10">
        <f t="shared" si="6"/>
        <v>7.995081593386241E-4</v>
      </c>
      <c r="AG137" s="10">
        <f t="shared" si="6"/>
        <v>3.0779989020849499E-3</v>
      </c>
      <c r="AH137" s="10">
        <f t="shared" si="6"/>
        <v>1.214501628060372E-4</v>
      </c>
    </row>
    <row r="138" spans="1:34">
      <c r="A138" t="s">
        <v>185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10</v>
      </c>
      <c r="H138">
        <v>47</v>
      </c>
      <c r="I138">
        <v>150</v>
      </c>
      <c r="J138">
        <v>276</v>
      </c>
      <c r="K138">
        <v>456</v>
      </c>
      <c r="L138">
        <v>939</v>
      </c>
      <c r="M138" s="7">
        <f>VLOOKUP(A138,'[1]Census Population Pivot table'!A:B,2,FALSE)</f>
        <v>426094</v>
      </c>
      <c r="N138" s="7">
        <f>VLOOKUP(A138,'[1]Census Population Pivot table'!A:C,3,FALSE)</f>
        <v>901295</v>
      </c>
      <c r="O138" s="7">
        <f>VLOOKUP(A138,'[1]Census Population Pivot table'!A:D,4,FALSE)</f>
        <v>964868</v>
      </c>
      <c r="P138" s="7">
        <f>VLOOKUP(A138,'[1]Census Population Pivot table'!A:E,5,FALSE)</f>
        <v>867615</v>
      </c>
      <c r="Q138" s="7">
        <f>VLOOKUP(A138,'[1]Census Population Pivot table'!A:F,6,FALSE)</f>
        <v>837078</v>
      </c>
      <c r="R138" s="7">
        <f>VLOOKUP(A138,'[1]Census Population Pivot table'!A:G,7,FALSE)</f>
        <v>893061</v>
      </c>
      <c r="S138" s="7">
        <f>VLOOKUP(A138,'[1]Census Population Pivot table'!A:H,8,FALSE)</f>
        <v>872338</v>
      </c>
      <c r="T138" s="7">
        <f>VLOOKUP(A138,'[1]Census Population Pivot table'!A:I,9,FALSE)</f>
        <v>575878</v>
      </c>
      <c r="U138" s="7">
        <f>VLOOKUP(A138,'[1]Census Population Pivot table'!A:J,10,FALSE)</f>
        <v>292902</v>
      </c>
      <c r="V138" s="7">
        <f>VLOOKUP(A138,'[1]Census Population Pivot table'!A:K,11,FALSE)</f>
        <v>130689</v>
      </c>
      <c r="W138" s="7">
        <f>VLOOKUP(A138,'[1]Census Population Pivot table'!A:L,12,FALSE)</f>
        <v>6761818</v>
      </c>
      <c r="X138" s="10">
        <f t="shared" si="5"/>
        <v>0</v>
      </c>
      <c r="Y138" s="10">
        <f t="shared" si="5"/>
        <v>0</v>
      </c>
      <c r="Z138" s="10">
        <f t="shared" si="5"/>
        <v>0</v>
      </c>
      <c r="AA138" s="10">
        <f t="shared" si="5"/>
        <v>0</v>
      </c>
      <c r="AB138" s="10">
        <f t="shared" si="5"/>
        <v>0</v>
      </c>
      <c r="AC138" s="10">
        <f t="shared" si="5"/>
        <v>1.1197443399722976E-5</v>
      </c>
      <c r="AD138" s="10">
        <f t="shared" si="5"/>
        <v>5.3878198588161928E-5</v>
      </c>
      <c r="AE138" s="10">
        <f t="shared" si="5"/>
        <v>2.6047183604860754E-4</v>
      </c>
      <c r="AF138" s="10">
        <f t="shared" si="6"/>
        <v>9.4229469242272158E-4</v>
      </c>
      <c r="AG138" s="10">
        <f t="shared" si="6"/>
        <v>3.4891995500768999E-3</v>
      </c>
      <c r="AH138" s="10">
        <f t="shared" si="6"/>
        <v>1.388679789961812E-4</v>
      </c>
    </row>
    <row r="139" spans="1:34">
      <c r="A139" t="s">
        <v>186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12</v>
      </c>
      <c r="H139">
        <v>10</v>
      </c>
      <c r="I139">
        <v>16</v>
      </c>
      <c r="J139">
        <v>148</v>
      </c>
      <c r="K139">
        <v>342</v>
      </c>
      <c r="L139">
        <v>528</v>
      </c>
      <c r="M139" s="7">
        <f>VLOOKUP(A139,'[1]Census Population Pivot table'!A:B,2,FALSE)</f>
        <v>196545.04900000003</v>
      </c>
      <c r="N139" s="7">
        <f>VLOOKUP(A139,'[1]Census Population Pivot table'!A:C,3,FALSE)</f>
        <v>385311.25599999988</v>
      </c>
      <c r="O139" s="7">
        <f>VLOOKUP(A139,'[1]Census Population Pivot table'!A:D,4,FALSE)</f>
        <v>446171.63399999996</v>
      </c>
      <c r="P139" s="7">
        <f>VLOOKUP(A139,'[1]Census Population Pivot table'!A:E,5,FALSE)</f>
        <v>354216.826</v>
      </c>
      <c r="Q139" s="7">
        <f>VLOOKUP(A139,'[1]Census Population Pivot table'!A:F,6,FALSE)</f>
        <v>385067.09399999992</v>
      </c>
      <c r="R139" s="7">
        <f>VLOOKUP(A139,'[1]Census Population Pivot table'!A:G,7,FALSE)</f>
        <v>437434.56499999989</v>
      </c>
      <c r="S139" s="7">
        <f>VLOOKUP(A139,'[1]Census Population Pivot table'!A:H,8,FALSE)</f>
        <v>330397.81699999992</v>
      </c>
      <c r="T139" s="7">
        <f>VLOOKUP(A139,'[1]Census Population Pivot table'!A:I,9,FALSE)</f>
        <v>209369.71100000004</v>
      </c>
      <c r="U139" s="7">
        <f>VLOOKUP(A139,'[1]Census Population Pivot table'!A:J,10,FALSE)</f>
        <v>156828.28199999998</v>
      </c>
      <c r="V139" s="7">
        <f>VLOOKUP(A139,'[1]Census Population Pivot table'!A:K,11,FALSE)</f>
        <v>70791.900000000009</v>
      </c>
      <c r="W139" s="7">
        <f>VLOOKUP(A139,'[1]Census Population Pivot table'!A:L,12,FALSE)</f>
        <v>2972825</v>
      </c>
      <c r="X139" s="10">
        <f t="shared" si="5"/>
        <v>0</v>
      </c>
      <c r="Y139" s="10">
        <f t="shared" si="5"/>
        <v>0</v>
      </c>
      <c r="Z139" s="10">
        <f t="shared" si="5"/>
        <v>0</v>
      </c>
      <c r="AA139" s="10">
        <f t="shared" si="5"/>
        <v>0</v>
      </c>
      <c r="AB139" s="10">
        <f t="shared" si="5"/>
        <v>0</v>
      </c>
      <c r="AC139" s="10">
        <f t="shared" si="5"/>
        <v>2.743267441611525E-5</v>
      </c>
      <c r="AD139" s="10">
        <f t="shared" si="5"/>
        <v>3.0266543801044554E-5</v>
      </c>
      <c r="AE139" s="10">
        <f t="shared" si="5"/>
        <v>7.6419840881377524E-5</v>
      </c>
      <c r="AF139" s="10">
        <f t="shared" si="6"/>
        <v>9.4370733462475868E-4</v>
      </c>
      <c r="AG139" s="10">
        <f t="shared" si="6"/>
        <v>4.8310611807283032E-3</v>
      </c>
      <c r="AH139" s="10">
        <f t="shared" si="6"/>
        <v>1.7760884007635836E-4</v>
      </c>
    </row>
    <row r="140" spans="1:34">
      <c r="A140" t="s">
        <v>187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</v>
      </c>
      <c r="J140">
        <v>105</v>
      </c>
      <c r="K140">
        <v>319</v>
      </c>
      <c r="L140">
        <v>434</v>
      </c>
      <c r="M140" s="7">
        <f>VLOOKUP(A140,'[1]Census Population Pivot table'!A:B,2,FALSE)</f>
        <v>196477.15600000002</v>
      </c>
      <c r="N140" s="7">
        <f>VLOOKUP(A140,'[1]Census Population Pivot table'!A:C,3,FALSE)</f>
        <v>395437.03700000001</v>
      </c>
      <c r="O140" s="7">
        <f>VLOOKUP(A140,'[1]Census Population Pivot table'!A:D,4,FALSE)</f>
        <v>433378.59100000001</v>
      </c>
      <c r="P140" s="7">
        <f>VLOOKUP(A140,'[1]Census Population Pivot table'!A:E,5,FALSE)</f>
        <v>366562.55500000005</v>
      </c>
      <c r="Q140" s="7">
        <f>VLOOKUP(A140,'[1]Census Population Pivot table'!A:F,6,FALSE)</f>
        <v>376342.14499999979</v>
      </c>
      <c r="R140" s="7">
        <f>VLOOKUP(A140,'[1]Census Population Pivot table'!A:G,7,FALSE)</f>
        <v>437033.4059999999</v>
      </c>
      <c r="S140" s="7">
        <f>VLOOKUP(A140,'[1]Census Population Pivot table'!A:H,8,FALSE)</f>
        <v>347935.12500000012</v>
      </c>
      <c r="T140" s="7">
        <f>VLOOKUP(A140,'[1]Census Population Pivot table'!A:I,9,FALSE)</f>
        <v>216771.86199999999</v>
      </c>
      <c r="U140" s="7">
        <f>VLOOKUP(A140,'[1]Census Population Pivot table'!A:J,10,FALSE)</f>
        <v>155978.04400000002</v>
      </c>
      <c r="V140" s="7">
        <f>VLOOKUP(A140,'[1]Census Population Pivot table'!A:K,11,FALSE)</f>
        <v>69943.637000000002</v>
      </c>
      <c r="W140" s="7">
        <f>VLOOKUP(A140,'[1]Census Population Pivot table'!A:L,12,FALSE)</f>
        <v>2995769</v>
      </c>
      <c r="X140" s="10">
        <f t="shared" si="5"/>
        <v>0</v>
      </c>
      <c r="Y140" s="10">
        <f t="shared" si="5"/>
        <v>0</v>
      </c>
      <c r="Z140" s="10">
        <f t="shared" si="5"/>
        <v>0</v>
      </c>
      <c r="AA140" s="10">
        <f t="shared" si="5"/>
        <v>0</v>
      </c>
      <c r="AB140" s="10">
        <f t="shared" si="5"/>
        <v>0</v>
      </c>
      <c r="AC140" s="10">
        <f t="shared" si="5"/>
        <v>0</v>
      </c>
      <c r="AD140" s="10">
        <f t="shared" si="5"/>
        <v>0</v>
      </c>
      <c r="AE140" s="10">
        <f t="shared" si="5"/>
        <v>4.6131448554886704E-5</v>
      </c>
      <c r="AF140" s="10">
        <f t="shared" si="6"/>
        <v>6.7317166767394507E-4</v>
      </c>
      <c r="AG140" s="10">
        <f t="shared" si="6"/>
        <v>4.560815160355473E-3</v>
      </c>
      <c r="AH140" s="10">
        <f t="shared" si="6"/>
        <v>1.448709830430851E-4</v>
      </c>
    </row>
    <row r="141" spans="1:34">
      <c r="A141" t="s">
        <v>188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109</v>
      </c>
      <c r="K141">
        <v>388</v>
      </c>
      <c r="L141">
        <v>497</v>
      </c>
      <c r="M141" s="7">
        <f>VLOOKUP(A141,'[1]Census Population Pivot table'!A:B,2,FALSE)</f>
        <v>196208.91699999996</v>
      </c>
      <c r="N141" s="7">
        <f>VLOOKUP(A141,'[1]Census Population Pivot table'!A:C,3,FALSE)</f>
        <v>392874.55099999986</v>
      </c>
      <c r="O141" s="7">
        <f>VLOOKUP(A141,'[1]Census Population Pivot table'!A:D,4,FALSE)</f>
        <v>426937.18799999985</v>
      </c>
      <c r="P141" s="7">
        <f>VLOOKUP(A141,'[1]Census Population Pivot table'!A:E,5,FALSE)</f>
        <v>372356.07299999997</v>
      </c>
      <c r="Q141" s="7">
        <f>VLOOKUP(A141,'[1]Census Population Pivot table'!A:F,6,FALSE)</f>
        <v>366683.73100000009</v>
      </c>
      <c r="R141" s="7">
        <f>VLOOKUP(A141,'[1]Census Population Pivot table'!A:G,7,FALSE)</f>
        <v>429855.24999999994</v>
      </c>
      <c r="S141" s="7">
        <f>VLOOKUP(A141,'[1]Census Population Pivot table'!A:H,8,FALSE)</f>
        <v>356420.24</v>
      </c>
      <c r="T141" s="7">
        <f>VLOOKUP(A141,'[1]Census Population Pivot table'!A:I,9,FALSE)</f>
        <v>217030.66299999997</v>
      </c>
      <c r="U141" s="7">
        <f>VLOOKUP(A141,'[1]Census Population Pivot table'!A:J,10,FALSE)</f>
        <v>152107.80100000001</v>
      </c>
      <c r="V141" s="7">
        <f>VLOOKUP(A141,'[1]Census Population Pivot table'!A:K,11,FALSE)</f>
        <v>69504.781000000017</v>
      </c>
      <c r="W141" s="7">
        <f>VLOOKUP(A141,'[1]Census Population Pivot table'!A:L,12,FALSE)</f>
        <v>2980619</v>
      </c>
      <c r="X141" s="10">
        <f t="shared" si="5"/>
        <v>0</v>
      </c>
      <c r="Y141" s="10">
        <f t="shared" si="5"/>
        <v>0</v>
      </c>
      <c r="Z141" s="10">
        <f t="shared" si="5"/>
        <v>0</v>
      </c>
      <c r="AA141" s="10">
        <f t="shared" si="5"/>
        <v>0</v>
      </c>
      <c r="AB141" s="10">
        <f t="shared" si="5"/>
        <v>0</v>
      </c>
      <c r="AC141" s="10">
        <f t="shared" si="5"/>
        <v>0</v>
      </c>
      <c r="AD141" s="10">
        <f t="shared" si="5"/>
        <v>0</v>
      </c>
      <c r="AE141" s="10">
        <f t="shared" si="5"/>
        <v>0</v>
      </c>
      <c r="AF141" s="10">
        <f t="shared" si="6"/>
        <v>7.1659704027934759E-4</v>
      </c>
      <c r="AG141" s="10">
        <f t="shared" si="6"/>
        <v>5.582349795476658E-3</v>
      </c>
      <c r="AH141" s="10">
        <f t="shared" si="6"/>
        <v>1.6674388776291099E-4</v>
      </c>
    </row>
    <row r="142" spans="1:34">
      <c r="A142" t="s">
        <v>189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102</v>
      </c>
      <c r="K142">
        <v>411</v>
      </c>
      <c r="L142">
        <v>513</v>
      </c>
      <c r="M142" s="7">
        <f>VLOOKUP(A142,'[1]Census Population Pivot table'!A:B,2,FALSE)</f>
        <v>208249.83999999991</v>
      </c>
      <c r="N142" s="7">
        <f>VLOOKUP(A142,'[1]Census Population Pivot table'!A:C,3,FALSE)</f>
        <v>420446.30399999989</v>
      </c>
      <c r="O142" s="7">
        <f>VLOOKUP(A142,'[1]Census Population Pivot table'!A:D,4,FALSE)</f>
        <v>449556.3279999998</v>
      </c>
      <c r="P142" s="7">
        <f>VLOOKUP(A142,'[1]Census Population Pivot table'!A:E,5,FALSE)</f>
        <v>397448.87999999989</v>
      </c>
      <c r="Q142" s="7">
        <f>VLOOKUP(A142,'[1]Census Population Pivot table'!A:F,6,FALSE)</f>
        <v>381721.74599999987</v>
      </c>
      <c r="R142" s="7">
        <f>VLOOKUP(A142,'[1]Census Population Pivot table'!A:G,7,FALSE)</f>
        <v>450448.69199999998</v>
      </c>
      <c r="S142" s="7">
        <f>VLOOKUP(A142,'[1]Census Population Pivot table'!A:H,8,FALSE)</f>
        <v>386394.30200000003</v>
      </c>
      <c r="T142" s="7">
        <f>VLOOKUP(A142,'[1]Census Population Pivot table'!A:I,9,FALSE)</f>
        <v>235372.25000000003</v>
      </c>
      <c r="U142" s="7">
        <f>VLOOKUP(A142,'[1]Census Population Pivot table'!A:J,10,FALSE)</f>
        <v>159132.44300000006</v>
      </c>
      <c r="V142" s="7">
        <f>VLOOKUP(A142,'[1]Census Population Pivot table'!A:K,11,FALSE)</f>
        <v>74450.805999999997</v>
      </c>
      <c r="W142" s="7">
        <f>VLOOKUP(A142,'[1]Census Population Pivot table'!A:L,12,FALSE)</f>
        <v>3164320</v>
      </c>
      <c r="X142" s="10">
        <f t="shared" si="5"/>
        <v>0</v>
      </c>
      <c r="Y142" s="10">
        <f t="shared" ref="Y142:AH177" si="7">C142/N142</f>
        <v>0</v>
      </c>
      <c r="Z142" s="10">
        <f t="shared" si="7"/>
        <v>0</v>
      </c>
      <c r="AA142" s="10">
        <f t="shared" si="7"/>
        <v>0</v>
      </c>
      <c r="AB142" s="10">
        <f t="shared" si="7"/>
        <v>0</v>
      </c>
      <c r="AC142" s="10">
        <f t="shared" si="7"/>
        <v>0</v>
      </c>
      <c r="AD142" s="10">
        <f t="shared" si="7"/>
        <v>0</v>
      </c>
      <c r="AE142" s="10">
        <f t="shared" si="7"/>
        <v>0</v>
      </c>
      <c r="AF142" s="10">
        <f t="shared" si="6"/>
        <v>6.4097551748137221E-4</v>
      </c>
      <c r="AG142" s="10">
        <f t="shared" si="6"/>
        <v>5.520423781577328E-3</v>
      </c>
      <c r="AH142" s="10">
        <f t="shared" si="6"/>
        <v>1.6212013955604996E-4</v>
      </c>
    </row>
    <row r="143" spans="1:34">
      <c r="A143" t="s">
        <v>190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15</v>
      </c>
      <c r="J143">
        <v>154</v>
      </c>
      <c r="K143">
        <v>452</v>
      </c>
      <c r="L143">
        <v>621</v>
      </c>
      <c r="M143" s="7">
        <f>VLOOKUP(A143,'[1]Census Population Pivot table'!A:B,2,FALSE)</f>
        <v>194561.57499999992</v>
      </c>
      <c r="N143" s="7">
        <f>VLOOKUP(A143,'[1]Census Population Pivot table'!A:C,3,FALSE)</f>
        <v>396689.73499999993</v>
      </c>
      <c r="O143" s="7">
        <f>VLOOKUP(A143,'[1]Census Population Pivot table'!A:D,4,FALSE)</f>
        <v>429965.22899999999</v>
      </c>
      <c r="P143" s="7">
        <f>VLOOKUP(A143,'[1]Census Population Pivot table'!A:E,5,FALSE)</f>
        <v>381909.50799999991</v>
      </c>
      <c r="Q143" s="7">
        <f>VLOOKUP(A143,'[1]Census Population Pivot table'!A:F,6,FALSE)</f>
        <v>358733.60500000004</v>
      </c>
      <c r="R143" s="7">
        <f>VLOOKUP(A143,'[1]Census Population Pivot table'!A:G,7,FALSE)</f>
        <v>421324.58199999994</v>
      </c>
      <c r="S143" s="7">
        <f>VLOOKUP(A143,'[1]Census Population Pivot table'!A:H,8,FALSE)</f>
        <v>379761.04399999999</v>
      </c>
      <c r="T143" s="7">
        <f>VLOOKUP(A143,'[1]Census Population Pivot table'!A:I,9,FALSE)</f>
        <v>228196.97600000005</v>
      </c>
      <c r="U143" s="7">
        <f>VLOOKUP(A143,'[1]Census Population Pivot table'!A:J,10,FALSE)</f>
        <v>148200.29199999999</v>
      </c>
      <c r="V143" s="7">
        <f>VLOOKUP(A143,'[1]Census Population Pivot table'!A:K,11,FALSE)</f>
        <v>71744.418000000005</v>
      </c>
      <c r="W143" s="7">
        <f>VLOOKUP(A143,'[1]Census Population Pivot table'!A:L,12,FALSE)</f>
        <v>3011954</v>
      </c>
      <c r="X143" s="10">
        <f t="shared" ref="X143:AH197" si="8">B143/M143</f>
        <v>0</v>
      </c>
      <c r="Y143" s="10">
        <f t="shared" si="7"/>
        <v>0</v>
      </c>
      <c r="Z143" s="10">
        <f t="shared" si="7"/>
        <v>0</v>
      </c>
      <c r="AA143" s="10">
        <f t="shared" si="7"/>
        <v>0</v>
      </c>
      <c r="AB143" s="10">
        <f t="shared" si="7"/>
        <v>0</v>
      </c>
      <c r="AC143" s="10">
        <f t="shared" si="7"/>
        <v>0</v>
      </c>
      <c r="AD143" s="10">
        <f t="shared" si="7"/>
        <v>0</v>
      </c>
      <c r="AE143" s="10">
        <f t="shared" si="7"/>
        <v>6.5732685256968506E-5</v>
      </c>
      <c r="AF143" s="10">
        <f t="shared" si="6"/>
        <v>1.0391342548771768E-3</v>
      </c>
      <c r="AG143" s="10">
        <f t="shared" si="6"/>
        <v>6.3001417057979335E-3</v>
      </c>
      <c r="AH143" s="10">
        <f t="shared" si="6"/>
        <v>2.0617844761241374E-4</v>
      </c>
    </row>
    <row r="144" spans="1:34">
      <c r="A144" t="s">
        <v>191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87</v>
      </c>
      <c r="K144">
        <v>333</v>
      </c>
      <c r="L144">
        <v>420</v>
      </c>
      <c r="M144" s="7">
        <f>VLOOKUP(A144,'[1]Census Population Pivot table'!A:B,2,FALSE)</f>
        <v>191773.69099999999</v>
      </c>
      <c r="N144" s="7">
        <f>VLOOKUP(A144,'[1]Census Population Pivot table'!A:C,3,FALSE)</f>
        <v>395262.91399999982</v>
      </c>
      <c r="O144" s="7">
        <f>VLOOKUP(A144,'[1]Census Population Pivot table'!A:D,4,FALSE)</f>
        <v>429241.93700000003</v>
      </c>
      <c r="P144" s="7">
        <f>VLOOKUP(A144,'[1]Census Population Pivot table'!A:E,5,FALSE)</f>
        <v>380821.78399999993</v>
      </c>
      <c r="Q144" s="7">
        <f>VLOOKUP(A144,'[1]Census Population Pivot table'!A:F,6,FALSE)</f>
        <v>355295.74599999993</v>
      </c>
      <c r="R144" s="7">
        <f>VLOOKUP(A144,'[1]Census Population Pivot table'!A:G,7,FALSE)</f>
        <v>410956.18300000019</v>
      </c>
      <c r="S144" s="7">
        <f>VLOOKUP(A144,'[1]Census Population Pivot table'!A:H,8,FALSE)</f>
        <v>382052.53400000004</v>
      </c>
      <c r="T144" s="7">
        <f>VLOOKUP(A144,'[1]Census Population Pivot table'!A:I,9,FALSE)</f>
        <v>234746.86</v>
      </c>
      <c r="U144" s="7">
        <f>VLOOKUP(A144,'[1]Census Population Pivot table'!A:J,10,FALSE)</f>
        <v>146262.36800000002</v>
      </c>
      <c r="V144" s="7">
        <f>VLOOKUP(A144,'[1]Census Population Pivot table'!A:K,11,FALSE)</f>
        <v>70042.717999999979</v>
      </c>
      <c r="W144" s="7">
        <f>VLOOKUP(A144,'[1]Census Population Pivot table'!A:L,12,FALSE)</f>
        <v>2996688</v>
      </c>
      <c r="X144" s="10">
        <f t="shared" si="8"/>
        <v>0</v>
      </c>
      <c r="Y144" s="10">
        <f t="shared" si="7"/>
        <v>0</v>
      </c>
      <c r="Z144" s="10">
        <f t="shared" si="7"/>
        <v>0</v>
      </c>
      <c r="AA144" s="10">
        <f t="shared" si="7"/>
        <v>0</v>
      </c>
      <c r="AB144" s="10">
        <f t="shared" si="7"/>
        <v>0</v>
      </c>
      <c r="AC144" s="10">
        <f t="shared" si="7"/>
        <v>0</v>
      </c>
      <c r="AD144" s="10">
        <f t="shared" si="7"/>
        <v>0</v>
      </c>
      <c r="AE144" s="10">
        <f t="shared" si="7"/>
        <v>0</v>
      </c>
      <c r="AF144" s="10">
        <f t="shared" si="6"/>
        <v>5.9482149229253545E-4</v>
      </c>
      <c r="AG144" s="10">
        <f t="shared" si="6"/>
        <v>4.7542415472797625E-3</v>
      </c>
      <c r="AH144" s="10">
        <f t="shared" si="6"/>
        <v>1.4015473082282842E-4</v>
      </c>
    </row>
    <row r="145" spans="1:34">
      <c r="A145" t="s">
        <v>192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11</v>
      </c>
      <c r="I145">
        <v>13</v>
      </c>
      <c r="J145">
        <v>85</v>
      </c>
      <c r="K145">
        <v>353</v>
      </c>
      <c r="L145">
        <v>462</v>
      </c>
      <c r="M145" s="7">
        <f>VLOOKUP(A145,'[1]Census Population Pivot table'!A:B,2,FALSE)</f>
        <v>209456.4389999999</v>
      </c>
      <c r="N145" s="7">
        <f>VLOOKUP(A145,'[1]Census Population Pivot table'!A:C,3,FALSE)</f>
        <v>434931.38100000005</v>
      </c>
      <c r="O145" s="7">
        <f>VLOOKUP(A145,'[1]Census Population Pivot table'!A:D,4,FALSE)</f>
        <v>470774.63500000007</v>
      </c>
      <c r="P145" s="7">
        <f>VLOOKUP(A145,'[1]Census Population Pivot table'!A:E,5,FALSE)</f>
        <v>416696.48699999991</v>
      </c>
      <c r="Q145" s="7">
        <f>VLOOKUP(A145,'[1]Census Population Pivot table'!A:F,6,FALSE)</f>
        <v>388664.33</v>
      </c>
      <c r="R145" s="7">
        <f>VLOOKUP(A145,'[1]Census Population Pivot table'!A:G,7,FALSE)</f>
        <v>443784.55199999997</v>
      </c>
      <c r="S145" s="7">
        <f>VLOOKUP(A145,'[1]Census Population Pivot table'!A:H,8,FALSE)</f>
        <v>430887.48499999993</v>
      </c>
      <c r="T145" s="7">
        <f>VLOOKUP(A145,'[1]Census Population Pivot table'!A:I,9,FALSE)</f>
        <v>272776.14100000006</v>
      </c>
      <c r="U145" s="7">
        <f>VLOOKUP(A145,'[1]Census Population Pivot table'!A:J,10,FALSE)</f>
        <v>162675.72099999996</v>
      </c>
      <c r="V145" s="7">
        <f>VLOOKUP(A145,'[1]Census Population Pivot table'!A:K,11,FALSE)</f>
        <v>79012.639999999999</v>
      </c>
      <c r="W145" s="7">
        <f>VLOOKUP(A145,'[1]Census Population Pivot table'!A:L,12,FALSE)</f>
        <v>3310134</v>
      </c>
      <c r="X145" s="10">
        <f t="shared" si="8"/>
        <v>0</v>
      </c>
      <c r="Y145" s="10">
        <f t="shared" si="7"/>
        <v>0</v>
      </c>
      <c r="Z145" s="10">
        <f t="shared" si="7"/>
        <v>0</v>
      </c>
      <c r="AA145" s="10">
        <f t="shared" si="7"/>
        <v>0</v>
      </c>
      <c r="AB145" s="10">
        <f t="shared" si="7"/>
        <v>0</v>
      </c>
      <c r="AC145" s="10">
        <f t="shared" si="7"/>
        <v>0</v>
      </c>
      <c r="AD145" s="10">
        <f t="shared" si="7"/>
        <v>2.5528706177205406E-5</v>
      </c>
      <c r="AE145" s="10">
        <f t="shared" si="7"/>
        <v>4.7658127108704852E-5</v>
      </c>
      <c r="AF145" s="10">
        <f t="shared" si="6"/>
        <v>5.2251189960916182E-4</v>
      </c>
      <c r="AG145" s="10">
        <f t="shared" si="6"/>
        <v>4.4676396080424599E-3</v>
      </c>
      <c r="AH145" s="10">
        <f t="shared" si="6"/>
        <v>1.3957138895283393E-4</v>
      </c>
    </row>
    <row r="146" spans="1:34">
      <c r="A146" t="s">
        <v>193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68</v>
      </c>
      <c r="K146">
        <v>294</v>
      </c>
      <c r="L146">
        <v>362</v>
      </c>
      <c r="M146" s="7">
        <f>VLOOKUP(A146,'[1]Census Population Pivot table'!A:B,2,FALSE)</f>
        <v>198341.52500000008</v>
      </c>
      <c r="N146" s="7">
        <f>VLOOKUP(A146,'[1]Census Population Pivot table'!A:C,3,FALSE)</f>
        <v>410099.75699999981</v>
      </c>
      <c r="O146" s="7">
        <f>VLOOKUP(A146,'[1]Census Population Pivot table'!A:D,4,FALSE)</f>
        <v>448075.01500000001</v>
      </c>
      <c r="P146" s="7">
        <f>VLOOKUP(A146,'[1]Census Population Pivot table'!A:E,5,FALSE)</f>
        <v>398816.23700000008</v>
      </c>
      <c r="Q146" s="7">
        <f>VLOOKUP(A146,'[1]Census Population Pivot table'!A:F,6,FALSE)</f>
        <v>371842.93800000008</v>
      </c>
      <c r="R146" s="7">
        <f>VLOOKUP(A146,'[1]Census Population Pivot table'!A:G,7,FALSE)</f>
        <v>410782.04800000001</v>
      </c>
      <c r="S146" s="7">
        <f>VLOOKUP(A146,'[1]Census Population Pivot table'!A:H,8,FALSE)</f>
        <v>404557.88199999998</v>
      </c>
      <c r="T146" s="7">
        <f>VLOOKUP(A146,'[1]Census Population Pivot table'!A:I,9,FALSE)</f>
        <v>264480.0450000001</v>
      </c>
      <c r="U146" s="7">
        <f>VLOOKUP(A146,'[1]Census Population Pivot table'!A:J,10,FALSE)</f>
        <v>149108.43900000004</v>
      </c>
      <c r="V146" s="7">
        <f>VLOOKUP(A146,'[1]Census Population Pivot table'!A:K,11,FALSE)</f>
        <v>72795.012000000017</v>
      </c>
      <c r="W146" s="7">
        <f>VLOOKUP(A146,'[1]Census Population Pivot table'!A:L,12,FALSE)</f>
        <v>3128608</v>
      </c>
      <c r="X146" s="10">
        <f t="shared" si="8"/>
        <v>0</v>
      </c>
      <c r="Y146" s="10">
        <f t="shared" si="7"/>
        <v>0</v>
      </c>
      <c r="Z146" s="10">
        <f t="shared" si="7"/>
        <v>0</v>
      </c>
      <c r="AA146" s="10">
        <f t="shared" si="7"/>
        <v>0</v>
      </c>
      <c r="AB146" s="10">
        <f t="shared" si="7"/>
        <v>0</v>
      </c>
      <c r="AC146" s="10">
        <f t="shared" si="7"/>
        <v>0</v>
      </c>
      <c r="AD146" s="10">
        <f t="shared" si="7"/>
        <v>0</v>
      </c>
      <c r="AE146" s="10">
        <f t="shared" si="7"/>
        <v>0</v>
      </c>
      <c r="AF146" s="10">
        <f t="shared" si="6"/>
        <v>4.5604393994091763E-4</v>
      </c>
      <c r="AG146" s="10">
        <f t="shared" si="6"/>
        <v>4.0387382586048607E-3</v>
      </c>
      <c r="AH146" s="10">
        <f t="shared" si="6"/>
        <v>1.1570641000726202E-4</v>
      </c>
    </row>
    <row r="147" spans="1:34">
      <c r="A147" t="s">
        <v>194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25</v>
      </c>
      <c r="J147">
        <v>61</v>
      </c>
      <c r="K147">
        <v>327</v>
      </c>
      <c r="L147">
        <v>413</v>
      </c>
      <c r="M147" s="7">
        <f>VLOOKUP(A147,'[1]Census Population Pivot table'!A:B,2,FALSE)</f>
        <v>191405</v>
      </c>
      <c r="N147" s="7">
        <f>VLOOKUP(A147,'[1]Census Population Pivot table'!A:C,3,FALSE)</f>
        <v>400015</v>
      </c>
      <c r="O147" s="7">
        <f>VLOOKUP(A147,'[1]Census Population Pivot table'!A:D,4,FALSE)</f>
        <v>435360</v>
      </c>
      <c r="P147" s="7">
        <f>VLOOKUP(A147,'[1]Census Population Pivot table'!A:E,5,FALSE)</f>
        <v>385969</v>
      </c>
      <c r="Q147" s="7">
        <f>VLOOKUP(A147,'[1]Census Population Pivot table'!A:F,6,FALSE)</f>
        <v>361612</v>
      </c>
      <c r="R147" s="7">
        <f>VLOOKUP(A147,'[1]Census Population Pivot table'!A:G,7,FALSE)</f>
        <v>391737</v>
      </c>
      <c r="S147" s="7">
        <f>VLOOKUP(A147,'[1]Census Population Pivot table'!A:H,8,FALSE)</f>
        <v>397796</v>
      </c>
      <c r="T147" s="7">
        <f>VLOOKUP(A147,'[1]Census Population Pivot table'!A:I,9,FALSE)</f>
        <v>267489</v>
      </c>
      <c r="U147" s="7">
        <f>VLOOKUP(A147,'[1]Census Population Pivot table'!A:J,10,FALSE)</f>
        <v>147532</v>
      </c>
      <c r="V147" s="7">
        <f>VLOOKUP(A147,'[1]Census Population Pivot table'!A:K,11,FALSE)</f>
        <v>70941</v>
      </c>
      <c r="W147" s="7">
        <f>VLOOKUP(A147,'[1]Census Population Pivot table'!A:L,12,FALSE)</f>
        <v>3049856</v>
      </c>
      <c r="X147" s="10">
        <f t="shared" si="8"/>
        <v>0</v>
      </c>
      <c r="Y147" s="10">
        <f t="shared" si="7"/>
        <v>0</v>
      </c>
      <c r="Z147" s="10">
        <f t="shared" si="7"/>
        <v>0</v>
      </c>
      <c r="AA147" s="10">
        <f t="shared" si="7"/>
        <v>0</v>
      </c>
      <c r="AB147" s="10">
        <f t="shared" si="7"/>
        <v>0</v>
      </c>
      <c r="AC147" s="10">
        <f t="shared" si="7"/>
        <v>0</v>
      </c>
      <c r="AD147" s="10">
        <f t="shared" si="7"/>
        <v>0</v>
      </c>
      <c r="AE147" s="10">
        <f t="shared" si="7"/>
        <v>9.3461787213679814E-5</v>
      </c>
      <c r="AF147" s="10">
        <f t="shared" si="6"/>
        <v>4.134696201502047E-4</v>
      </c>
      <c r="AG147" s="10">
        <f t="shared" si="6"/>
        <v>4.6094642026472702E-3</v>
      </c>
      <c r="AH147" s="10">
        <f t="shared" si="6"/>
        <v>1.3541622948755612E-4</v>
      </c>
    </row>
    <row r="148" spans="1:34">
      <c r="A148" t="s">
        <v>195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127</v>
      </c>
      <c r="K148">
        <v>322</v>
      </c>
      <c r="L148">
        <v>449</v>
      </c>
      <c r="M148" s="7">
        <f>VLOOKUP(A148,'[1]Census Population Pivot table'!A:B,2,FALSE)</f>
        <v>199682.44399999996</v>
      </c>
      <c r="N148" s="7">
        <f>VLOOKUP(A148,'[1]Census Population Pivot table'!A:C,3,FALSE)</f>
        <v>382518.67200000008</v>
      </c>
      <c r="O148" s="7">
        <f>VLOOKUP(A148,'[1]Census Population Pivot table'!A:D,4,FALSE)</f>
        <v>424345.70500000002</v>
      </c>
      <c r="P148" s="7">
        <f>VLOOKUP(A148,'[1]Census Population Pivot table'!A:E,5,FALSE)</f>
        <v>356724.946</v>
      </c>
      <c r="Q148" s="7">
        <f>VLOOKUP(A148,'[1]Census Population Pivot table'!A:F,6,FALSE)</f>
        <v>364706.71599999996</v>
      </c>
      <c r="R148" s="7">
        <f>VLOOKUP(A148,'[1]Census Population Pivot table'!A:G,7,FALSE)</f>
        <v>405239.9760000002</v>
      </c>
      <c r="S148" s="7">
        <f>VLOOKUP(A148,'[1]Census Population Pivot table'!A:H,8,FALSE)</f>
        <v>296771.48100000003</v>
      </c>
      <c r="T148" s="7">
        <f>VLOOKUP(A148,'[1]Census Population Pivot table'!A:I,9,FALSE)</f>
        <v>177198.84900000013</v>
      </c>
      <c r="U148" s="7">
        <f>VLOOKUP(A148,'[1]Census Population Pivot table'!A:J,10,FALSE)</f>
        <v>127583.26800000003</v>
      </c>
      <c r="V148" s="7">
        <f>VLOOKUP(A148,'[1]Census Population Pivot table'!A:K,11,FALSE)</f>
        <v>58394.079999999987</v>
      </c>
      <c r="W148" s="7">
        <f>VLOOKUP(A148,'[1]Census Population Pivot table'!A:L,12,FALSE)</f>
        <v>2793990</v>
      </c>
      <c r="X148" s="10">
        <f t="shared" si="8"/>
        <v>0</v>
      </c>
      <c r="Y148" s="10">
        <f t="shared" si="7"/>
        <v>0</v>
      </c>
      <c r="Z148" s="10">
        <f t="shared" si="7"/>
        <v>0</v>
      </c>
      <c r="AA148" s="10">
        <f t="shared" si="7"/>
        <v>0</v>
      </c>
      <c r="AB148" s="10">
        <f t="shared" si="7"/>
        <v>0</v>
      </c>
      <c r="AC148" s="10">
        <f t="shared" si="7"/>
        <v>0</v>
      </c>
      <c r="AD148" s="10">
        <f t="shared" si="7"/>
        <v>0</v>
      </c>
      <c r="AE148" s="10">
        <f t="shared" si="7"/>
        <v>0</v>
      </c>
      <c r="AF148" s="10">
        <f t="shared" si="6"/>
        <v>9.9542833469354287E-4</v>
      </c>
      <c r="AG148" s="10">
        <f t="shared" si="6"/>
        <v>5.5142576096755026E-3</v>
      </c>
      <c r="AH148" s="10">
        <f t="shared" si="6"/>
        <v>1.6070207838968643E-4</v>
      </c>
    </row>
    <row r="149" spans="1:34">
      <c r="A149" t="s">
        <v>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99</v>
      </c>
      <c r="K149">
        <v>303</v>
      </c>
      <c r="L149">
        <v>402</v>
      </c>
      <c r="M149" s="7">
        <f>VLOOKUP(A149,'[1]Census Population Pivot table'!A:B,2,FALSE)</f>
        <v>193762.15599999996</v>
      </c>
      <c r="N149" s="7">
        <f>VLOOKUP(A149,'[1]Census Population Pivot table'!A:C,3,FALSE)</f>
        <v>384899.18199999997</v>
      </c>
      <c r="O149" s="7">
        <f>VLOOKUP(A149,'[1]Census Population Pivot table'!A:D,4,FALSE)</f>
        <v>402472.0309999999</v>
      </c>
      <c r="P149" s="7">
        <f>VLOOKUP(A149,'[1]Census Population Pivot table'!A:E,5,FALSE)</f>
        <v>352309.53199999995</v>
      </c>
      <c r="Q149" s="7">
        <f>VLOOKUP(A149,'[1]Census Population Pivot table'!A:F,6,FALSE)</f>
        <v>349124.95200000005</v>
      </c>
      <c r="R149" s="7">
        <f>VLOOKUP(A149,'[1]Census Population Pivot table'!A:G,7,FALSE)</f>
        <v>397925.42400000006</v>
      </c>
      <c r="S149" s="7">
        <f>VLOOKUP(A149,'[1]Census Population Pivot table'!A:H,8,FALSE)</f>
        <v>302521.44099999988</v>
      </c>
      <c r="T149" s="7">
        <f>VLOOKUP(A149,'[1]Census Population Pivot table'!A:I,9,FALSE)</f>
        <v>177286.66800000001</v>
      </c>
      <c r="U149" s="7">
        <f>VLOOKUP(A149,'[1]Census Population Pivot table'!A:J,10,FALSE)</f>
        <v>124214.10199999998</v>
      </c>
      <c r="V149" s="7">
        <f>VLOOKUP(A149,'[1]Census Population Pivot table'!A:K,11,FALSE)</f>
        <v>56436.769000000008</v>
      </c>
      <c r="W149" s="7">
        <f>VLOOKUP(A149,'[1]Census Population Pivot table'!A:L,12,FALSE)</f>
        <v>2740733</v>
      </c>
      <c r="X149" s="10">
        <f t="shared" si="8"/>
        <v>0</v>
      </c>
      <c r="Y149" s="10">
        <f t="shared" si="7"/>
        <v>0</v>
      </c>
      <c r="Z149" s="10">
        <f t="shared" si="7"/>
        <v>0</v>
      </c>
      <c r="AA149" s="10">
        <f t="shared" si="7"/>
        <v>0</v>
      </c>
      <c r="AB149" s="10">
        <f t="shared" si="7"/>
        <v>0</v>
      </c>
      <c r="AC149" s="10">
        <f t="shared" si="7"/>
        <v>0</v>
      </c>
      <c r="AD149" s="10">
        <f t="shared" si="7"/>
        <v>0</v>
      </c>
      <c r="AE149" s="10">
        <f t="shared" si="7"/>
        <v>0</v>
      </c>
      <c r="AF149" s="10">
        <f t="shared" si="6"/>
        <v>7.9701095452108979E-4</v>
      </c>
      <c r="AG149" s="10">
        <f t="shared" si="6"/>
        <v>5.3688403033844822E-3</v>
      </c>
      <c r="AH149" s="10">
        <f t="shared" si="6"/>
        <v>1.4667608993652428E-4</v>
      </c>
    </row>
    <row r="150" spans="1:34">
      <c r="A150" t="s">
        <v>197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107</v>
      </c>
      <c r="K150">
        <v>374</v>
      </c>
      <c r="L150">
        <v>481</v>
      </c>
      <c r="M150" s="7">
        <f>VLOOKUP(A150,'[1]Census Population Pivot table'!A:B,2,FALSE)</f>
        <v>207083.78399999996</v>
      </c>
      <c r="N150" s="7">
        <f>VLOOKUP(A150,'[1]Census Population Pivot table'!A:C,3,FALSE)</f>
        <v>411613.28399999987</v>
      </c>
      <c r="O150" s="7">
        <f>VLOOKUP(A150,'[1]Census Population Pivot table'!A:D,4,FALSE)</f>
        <v>421759.66799999989</v>
      </c>
      <c r="P150" s="7">
        <f>VLOOKUP(A150,'[1]Census Population Pivot table'!A:E,5,FALSE)</f>
        <v>382132.18700000003</v>
      </c>
      <c r="Q150" s="7">
        <f>VLOOKUP(A150,'[1]Census Population Pivot table'!A:F,6,FALSE)</f>
        <v>368739.48600000015</v>
      </c>
      <c r="R150" s="7">
        <f>VLOOKUP(A150,'[1]Census Population Pivot table'!A:G,7,FALSE)</f>
        <v>420958.05900000007</v>
      </c>
      <c r="S150" s="7">
        <f>VLOOKUP(A150,'[1]Census Population Pivot table'!A:H,8,FALSE)</f>
        <v>334204.94399999996</v>
      </c>
      <c r="T150" s="7">
        <f>VLOOKUP(A150,'[1]Census Population Pivot table'!A:I,9,FALSE)</f>
        <v>193854.83599999995</v>
      </c>
      <c r="U150" s="7">
        <f>VLOOKUP(A150,'[1]Census Population Pivot table'!A:J,10,FALSE)</f>
        <v>130898.808</v>
      </c>
      <c r="V150" s="7">
        <f>VLOOKUP(A150,'[1]Census Population Pivot table'!A:K,11,FALSE)</f>
        <v>59436.115999999995</v>
      </c>
      <c r="W150" s="7">
        <f>VLOOKUP(A150,'[1]Census Population Pivot table'!A:L,12,FALSE)</f>
        <v>2931206</v>
      </c>
      <c r="X150" s="10">
        <f t="shared" si="8"/>
        <v>0</v>
      </c>
      <c r="Y150" s="10">
        <f t="shared" si="7"/>
        <v>0</v>
      </c>
      <c r="Z150" s="10">
        <f t="shared" si="7"/>
        <v>0</v>
      </c>
      <c r="AA150" s="10">
        <f t="shared" si="7"/>
        <v>0</v>
      </c>
      <c r="AB150" s="10">
        <f t="shared" si="7"/>
        <v>0</v>
      </c>
      <c r="AC150" s="10">
        <f t="shared" si="7"/>
        <v>0</v>
      </c>
      <c r="AD150" s="10">
        <f t="shared" si="7"/>
        <v>0</v>
      </c>
      <c r="AE150" s="10">
        <f t="shared" si="7"/>
        <v>0</v>
      </c>
      <c r="AF150" s="10">
        <f t="shared" si="6"/>
        <v>8.1742531986998682E-4</v>
      </c>
      <c r="AG150" s="10">
        <f t="shared" si="6"/>
        <v>6.2924703895523727E-3</v>
      </c>
      <c r="AH150" s="10">
        <f t="shared" si="6"/>
        <v>1.6409627982475473E-4</v>
      </c>
    </row>
    <row r="151" spans="1:34">
      <c r="A151" t="s">
        <v>198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144</v>
      </c>
      <c r="K151">
        <v>348</v>
      </c>
      <c r="L151">
        <v>492</v>
      </c>
      <c r="M151" s="7">
        <f>VLOOKUP(A151,'[1]Census Population Pivot table'!A:B,2,FALSE)</f>
        <v>207028.12000000008</v>
      </c>
      <c r="N151" s="7">
        <f>VLOOKUP(A151,'[1]Census Population Pivot table'!A:C,3,FALSE)</f>
        <v>409590.11400000018</v>
      </c>
      <c r="O151" s="7">
        <f>VLOOKUP(A151,'[1]Census Population Pivot table'!A:D,4,FALSE)</f>
        <v>419092.97500000009</v>
      </c>
      <c r="P151" s="7">
        <f>VLOOKUP(A151,'[1]Census Population Pivot table'!A:E,5,FALSE)</f>
        <v>385686.72300000006</v>
      </c>
      <c r="Q151" s="7">
        <f>VLOOKUP(A151,'[1]Census Population Pivot table'!A:F,6,FALSE)</f>
        <v>359191.4219999999</v>
      </c>
      <c r="R151" s="7">
        <f>VLOOKUP(A151,'[1]Census Population Pivot table'!A:G,7,FALSE)</f>
        <v>413477.13800000021</v>
      </c>
      <c r="S151" s="7">
        <f>VLOOKUP(A151,'[1]Census Population Pivot table'!A:H,8,FALSE)</f>
        <v>342591.45699999999</v>
      </c>
      <c r="T151" s="7">
        <f>VLOOKUP(A151,'[1]Census Population Pivot table'!A:I,9,FALSE)</f>
        <v>199266.71799999994</v>
      </c>
      <c r="U151" s="7">
        <f>VLOOKUP(A151,'[1]Census Population Pivot table'!A:J,10,FALSE)</f>
        <v>129872.90300000003</v>
      </c>
      <c r="V151" s="7">
        <f>VLOOKUP(A151,'[1]Census Population Pivot table'!A:K,11,FALSE)</f>
        <v>60893.565000000024</v>
      </c>
      <c r="W151" s="7">
        <f>VLOOKUP(A151,'[1]Census Population Pivot table'!A:L,12,FALSE)</f>
        <v>2925322</v>
      </c>
      <c r="X151" s="10">
        <f t="shared" si="8"/>
        <v>0</v>
      </c>
      <c r="Y151" s="10">
        <f t="shared" si="7"/>
        <v>0</v>
      </c>
      <c r="Z151" s="10">
        <f t="shared" si="7"/>
        <v>0</v>
      </c>
      <c r="AA151" s="10">
        <f t="shared" si="7"/>
        <v>0</v>
      </c>
      <c r="AB151" s="10">
        <f t="shared" si="7"/>
        <v>0</v>
      </c>
      <c r="AC151" s="10">
        <f t="shared" si="7"/>
        <v>0</v>
      </c>
      <c r="AD151" s="10">
        <f t="shared" si="7"/>
        <v>0</v>
      </c>
      <c r="AE151" s="10">
        <f t="shared" si="7"/>
        <v>0</v>
      </c>
      <c r="AF151" s="10">
        <f t="shared" si="6"/>
        <v>1.1087763241882716E-3</v>
      </c>
      <c r="AG151" s="10">
        <f t="shared" si="6"/>
        <v>5.7148895782337568E-3</v>
      </c>
      <c r="AH151" s="10">
        <f t="shared" si="6"/>
        <v>1.681866133027407E-4</v>
      </c>
    </row>
    <row r="152" spans="1:34">
      <c r="A152" t="s">
        <v>199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11</v>
      </c>
      <c r="I152">
        <v>13</v>
      </c>
      <c r="J152">
        <v>121</v>
      </c>
      <c r="K152">
        <v>403</v>
      </c>
      <c r="L152">
        <v>548</v>
      </c>
      <c r="M152" s="7">
        <f>VLOOKUP(A152,'[1]Census Population Pivot table'!A:B,2,FALSE)</f>
        <v>200346.36600000004</v>
      </c>
      <c r="N152" s="7">
        <f>VLOOKUP(A152,'[1]Census Population Pivot table'!A:C,3,FALSE)</f>
        <v>400119.28999999992</v>
      </c>
      <c r="O152" s="7">
        <f>VLOOKUP(A152,'[1]Census Population Pivot table'!A:D,4,FALSE)</f>
        <v>409048.73800000001</v>
      </c>
      <c r="P152" s="7">
        <f>VLOOKUP(A152,'[1]Census Population Pivot table'!A:E,5,FALSE)</f>
        <v>377907.43000000005</v>
      </c>
      <c r="Q152" s="7">
        <f>VLOOKUP(A152,'[1]Census Population Pivot table'!A:F,6,FALSE)</f>
        <v>348038.32600000018</v>
      </c>
      <c r="R152" s="7">
        <f>VLOOKUP(A152,'[1]Census Population Pivot table'!A:G,7,FALSE)</f>
        <v>397165.06200000009</v>
      </c>
      <c r="S152" s="7">
        <f>VLOOKUP(A152,'[1]Census Population Pivot table'!A:H,8,FALSE)</f>
        <v>348729.92800000001</v>
      </c>
      <c r="T152" s="7">
        <f>VLOOKUP(A152,'[1]Census Population Pivot table'!A:I,9,FALSE)</f>
        <v>204743.9879999999</v>
      </c>
      <c r="U152" s="7">
        <f>VLOOKUP(A152,'[1]Census Population Pivot table'!A:J,10,FALSE)</f>
        <v>126134.50700000001</v>
      </c>
      <c r="V152" s="7">
        <f>VLOOKUP(A152,'[1]Census Population Pivot table'!A:K,11,FALSE)</f>
        <v>60436.242999999988</v>
      </c>
      <c r="W152" s="7">
        <f>VLOOKUP(A152,'[1]Census Population Pivot table'!A:L,12,FALSE)</f>
        <v>2873594</v>
      </c>
      <c r="X152" s="10">
        <f t="shared" si="8"/>
        <v>0</v>
      </c>
      <c r="Y152" s="10">
        <f t="shared" si="7"/>
        <v>0</v>
      </c>
      <c r="Z152" s="10">
        <f t="shared" si="7"/>
        <v>0</v>
      </c>
      <c r="AA152" s="10">
        <f t="shared" si="7"/>
        <v>0</v>
      </c>
      <c r="AB152" s="10">
        <f t="shared" si="7"/>
        <v>0</v>
      </c>
      <c r="AC152" s="10">
        <f t="shared" si="7"/>
        <v>0</v>
      </c>
      <c r="AD152" s="10">
        <f t="shared" si="7"/>
        <v>3.1543034069619629E-5</v>
      </c>
      <c r="AE152" s="10">
        <f t="shared" si="7"/>
        <v>6.3493927841241457E-5</v>
      </c>
      <c r="AF152" s="10">
        <f t="shared" si="6"/>
        <v>9.5929339938673555E-4</v>
      </c>
      <c r="AG152" s="10">
        <f t="shared" si="6"/>
        <v>6.6681841887491263E-3</v>
      </c>
      <c r="AH152" s="10">
        <f t="shared" si="6"/>
        <v>1.9070195720063447E-4</v>
      </c>
    </row>
    <row r="153" spans="1:34">
      <c r="A153" t="s">
        <v>200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12</v>
      </c>
      <c r="I153">
        <v>21</v>
      </c>
      <c r="J153">
        <v>125</v>
      </c>
      <c r="K153">
        <v>307</v>
      </c>
      <c r="L153">
        <v>465</v>
      </c>
      <c r="M153" s="7">
        <f>VLOOKUP(A153,'[1]Census Population Pivot table'!A:B,2,FALSE)</f>
        <v>201800.66</v>
      </c>
      <c r="N153" s="7">
        <f>VLOOKUP(A153,'[1]Census Population Pivot table'!A:C,3,FALSE)</f>
        <v>403890.75299999985</v>
      </c>
      <c r="O153" s="7">
        <f>VLOOKUP(A153,'[1]Census Population Pivot table'!A:D,4,FALSE)</f>
        <v>414748.1230000002</v>
      </c>
      <c r="P153" s="7">
        <f>VLOOKUP(A153,'[1]Census Population Pivot table'!A:E,5,FALSE)</f>
        <v>385358.97400000022</v>
      </c>
      <c r="Q153" s="7">
        <f>VLOOKUP(A153,'[1]Census Population Pivot table'!A:F,6,FALSE)</f>
        <v>350575.4709999999</v>
      </c>
      <c r="R153" s="7">
        <f>VLOOKUP(A153,'[1]Census Population Pivot table'!A:G,7,FALSE)</f>
        <v>391099.44199999992</v>
      </c>
      <c r="S153" s="7">
        <f>VLOOKUP(A153,'[1]Census Population Pivot table'!A:H,8,FALSE)</f>
        <v>356701.49200000009</v>
      </c>
      <c r="T153" s="7">
        <f>VLOOKUP(A153,'[1]Census Population Pivot table'!A:I,9,FALSE)</f>
        <v>212372.14700000006</v>
      </c>
      <c r="U153" s="7">
        <f>VLOOKUP(A153,'[1]Census Population Pivot table'!A:J,10,FALSE)</f>
        <v>128891.50899999998</v>
      </c>
      <c r="V153" s="7">
        <f>VLOOKUP(A153,'[1]Census Population Pivot table'!A:K,11,FALSE)</f>
        <v>60411.58600000001</v>
      </c>
      <c r="W153" s="7">
        <f>VLOOKUP(A153,'[1]Census Population Pivot table'!A:L,12,FALSE)</f>
        <v>2905975</v>
      </c>
      <c r="X153" s="10">
        <f t="shared" si="8"/>
        <v>0</v>
      </c>
      <c r="Y153" s="10">
        <f t="shared" si="7"/>
        <v>0</v>
      </c>
      <c r="Z153" s="10">
        <f t="shared" si="7"/>
        <v>0</v>
      </c>
      <c r="AA153" s="10">
        <f t="shared" si="7"/>
        <v>0</v>
      </c>
      <c r="AB153" s="10">
        <f t="shared" si="7"/>
        <v>0</v>
      </c>
      <c r="AC153" s="10">
        <f t="shared" si="7"/>
        <v>0</v>
      </c>
      <c r="AD153" s="10">
        <f t="shared" si="7"/>
        <v>3.3641575011971067E-5</v>
      </c>
      <c r="AE153" s="10">
        <f t="shared" si="7"/>
        <v>9.8883023488009438E-5</v>
      </c>
      <c r="AF153" s="10">
        <f t="shared" si="6"/>
        <v>9.69807871517743E-4</v>
      </c>
      <c r="AG153" s="10">
        <f t="shared" si="6"/>
        <v>5.0818066587425791E-3</v>
      </c>
      <c r="AH153" s="10">
        <f t="shared" si="6"/>
        <v>1.600151412176636E-4</v>
      </c>
    </row>
    <row r="154" spans="1:34">
      <c r="A154" t="s">
        <v>201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28</v>
      </c>
      <c r="J154">
        <v>109</v>
      </c>
      <c r="K154">
        <v>360</v>
      </c>
      <c r="L154">
        <v>497</v>
      </c>
      <c r="M154" s="7">
        <f>VLOOKUP(A154,'[1]Census Population Pivot table'!A:B,2,FALSE)</f>
        <v>204158.94200000001</v>
      </c>
      <c r="N154" s="7">
        <f>VLOOKUP(A154,'[1]Census Population Pivot table'!A:C,3,FALSE)</f>
        <v>414157.147</v>
      </c>
      <c r="O154" s="7">
        <f>VLOOKUP(A154,'[1]Census Population Pivot table'!A:D,4,FALSE)</f>
        <v>428799.86100000015</v>
      </c>
      <c r="P154" s="7">
        <f>VLOOKUP(A154,'[1]Census Population Pivot table'!A:E,5,FALSE)</f>
        <v>394319.3240000002</v>
      </c>
      <c r="Q154" s="7">
        <f>VLOOKUP(A154,'[1]Census Population Pivot table'!A:F,6,FALSE)</f>
        <v>357585.15600000025</v>
      </c>
      <c r="R154" s="7">
        <f>VLOOKUP(A154,'[1]Census Population Pivot table'!A:G,7,FALSE)</f>
        <v>392629.95500000013</v>
      </c>
      <c r="S154" s="7">
        <f>VLOOKUP(A154,'[1]Census Population Pivot table'!A:H,8,FALSE)</f>
        <v>372704.42199999996</v>
      </c>
      <c r="T154" s="7">
        <f>VLOOKUP(A154,'[1]Census Population Pivot table'!A:I,9,FALSE)</f>
        <v>228016.27699999997</v>
      </c>
      <c r="U154" s="7">
        <f>VLOOKUP(A154,'[1]Census Population Pivot table'!A:J,10,FALSE)</f>
        <v>131256.19200000004</v>
      </c>
      <c r="V154" s="7">
        <f>VLOOKUP(A154,'[1]Census Population Pivot table'!A:K,11,FALSE)</f>
        <v>61826.797000000006</v>
      </c>
      <c r="W154" s="7">
        <f>VLOOKUP(A154,'[1]Census Population Pivot table'!A:L,12,FALSE)</f>
        <v>2985149</v>
      </c>
      <c r="X154" s="10">
        <f t="shared" si="8"/>
        <v>0</v>
      </c>
      <c r="Y154" s="10">
        <f t="shared" si="7"/>
        <v>0</v>
      </c>
      <c r="Z154" s="10">
        <f t="shared" si="7"/>
        <v>0</v>
      </c>
      <c r="AA154" s="10">
        <f t="shared" si="7"/>
        <v>0</v>
      </c>
      <c r="AB154" s="10">
        <f t="shared" si="7"/>
        <v>0</v>
      </c>
      <c r="AC154" s="10">
        <f t="shared" si="7"/>
        <v>0</v>
      </c>
      <c r="AD154" s="10">
        <f t="shared" si="7"/>
        <v>0</v>
      </c>
      <c r="AE154" s="10">
        <f t="shared" si="7"/>
        <v>1.227982509336384E-4</v>
      </c>
      <c r="AF154" s="10">
        <f t="shared" si="6"/>
        <v>8.3043701283060209E-4</v>
      </c>
      <c r="AG154" s="10">
        <f t="shared" si="6"/>
        <v>5.8227179389545277E-3</v>
      </c>
      <c r="AH154" s="10">
        <f t="shared" si="6"/>
        <v>1.664908518804254E-4</v>
      </c>
    </row>
    <row r="155" spans="1:34">
      <c r="A155" t="s">
        <v>202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34</v>
      </c>
      <c r="J155">
        <v>78</v>
      </c>
      <c r="K155">
        <v>272</v>
      </c>
      <c r="L155">
        <v>384</v>
      </c>
      <c r="M155" s="7">
        <f>VLOOKUP(A155,'[1]Census Population Pivot table'!A:B,2,FALSE)</f>
        <v>198605.98600000009</v>
      </c>
      <c r="N155" s="7">
        <f>VLOOKUP(A155,'[1]Census Population Pivot table'!A:C,3,FALSE)</f>
        <v>404951.08299999987</v>
      </c>
      <c r="O155" s="7">
        <f>VLOOKUP(A155,'[1]Census Population Pivot table'!A:D,4,FALSE)</f>
        <v>421191.16899999994</v>
      </c>
      <c r="P155" s="7">
        <f>VLOOKUP(A155,'[1]Census Population Pivot table'!A:E,5,FALSE)</f>
        <v>387819.07199999999</v>
      </c>
      <c r="Q155" s="7">
        <f>VLOOKUP(A155,'[1]Census Population Pivot table'!A:F,6,FALSE)</f>
        <v>350489.97300000006</v>
      </c>
      <c r="R155" s="7">
        <f>VLOOKUP(A155,'[1]Census Population Pivot table'!A:G,7,FALSE)</f>
        <v>374181.576</v>
      </c>
      <c r="S155" s="7">
        <f>VLOOKUP(A155,'[1]Census Population Pivot table'!A:H,8,FALSE)</f>
        <v>366284.67499999999</v>
      </c>
      <c r="T155" s="7">
        <f>VLOOKUP(A155,'[1]Census Population Pivot table'!A:I,9,FALSE)</f>
        <v>229051.86999999988</v>
      </c>
      <c r="U155" s="7">
        <f>VLOOKUP(A155,'[1]Census Population Pivot table'!A:J,10,FALSE)</f>
        <v>128392.54599999994</v>
      </c>
      <c r="V155" s="7">
        <f>VLOOKUP(A155,'[1]Census Population Pivot table'!A:K,11,FALSE)</f>
        <v>60522.724999999999</v>
      </c>
      <c r="W155" s="7">
        <f>VLOOKUP(A155,'[1]Census Population Pivot table'!A:L,12,FALSE)</f>
        <v>2919733</v>
      </c>
      <c r="X155" s="10">
        <f t="shared" si="8"/>
        <v>0</v>
      </c>
      <c r="Y155" s="10">
        <f t="shared" si="7"/>
        <v>0</v>
      </c>
      <c r="Z155" s="10">
        <f t="shared" si="7"/>
        <v>0</v>
      </c>
      <c r="AA155" s="10">
        <f t="shared" si="7"/>
        <v>0</v>
      </c>
      <c r="AB155" s="10">
        <f t="shared" si="7"/>
        <v>0</v>
      </c>
      <c r="AC155" s="10">
        <f t="shared" si="7"/>
        <v>0</v>
      </c>
      <c r="AD155" s="10">
        <f t="shared" si="7"/>
        <v>0</v>
      </c>
      <c r="AE155" s="10">
        <f t="shared" si="7"/>
        <v>1.4843799354268542E-4</v>
      </c>
      <c r="AF155" s="10">
        <f t="shared" si="6"/>
        <v>6.0751190337794247E-4</v>
      </c>
      <c r="AG155" s="10">
        <f t="shared" si="6"/>
        <v>4.4941796655718989E-3</v>
      </c>
      <c r="AH155" s="10">
        <f t="shared" si="6"/>
        <v>1.3151887518481997E-4</v>
      </c>
    </row>
    <row r="156" spans="1:34">
      <c r="A156" t="s">
        <v>203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34</v>
      </c>
      <c r="J156">
        <v>90</v>
      </c>
      <c r="K156">
        <v>280</v>
      </c>
      <c r="L156">
        <v>404</v>
      </c>
      <c r="M156" s="7">
        <f>VLOOKUP(A156,'[1]Census Population Pivot table'!A:B,2,FALSE)</f>
        <v>198426</v>
      </c>
      <c r="N156" s="7">
        <f>VLOOKUP(A156,'[1]Census Population Pivot table'!A:C,3,FALSE)</f>
        <v>406807</v>
      </c>
      <c r="O156" s="7">
        <f>VLOOKUP(A156,'[1]Census Population Pivot table'!A:D,4,FALSE)</f>
        <v>424595</v>
      </c>
      <c r="P156" s="7">
        <f>VLOOKUP(A156,'[1]Census Population Pivot table'!A:E,5,FALSE)</f>
        <v>391988</v>
      </c>
      <c r="Q156" s="7">
        <f>VLOOKUP(A156,'[1]Census Population Pivot table'!A:F,6,FALSE)</f>
        <v>355782</v>
      </c>
      <c r="R156" s="7">
        <f>VLOOKUP(A156,'[1]Census Population Pivot table'!A:G,7,FALSE)</f>
        <v>367532</v>
      </c>
      <c r="S156" s="7">
        <f>VLOOKUP(A156,'[1]Census Population Pivot table'!A:H,8,FALSE)</f>
        <v>375481</v>
      </c>
      <c r="T156" s="7">
        <f>VLOOKUP(A156,'[1]Census Population Pivot table'!A:I,9,FALSE)</f>
        <v>245295</v>
      </c>
      <c r="U156" s="7">
        <f>VLOOKUP(A156,'[1]Census Population Pivot table'!A:J,10,FALSE)</f>
        <v>132767</v>
      </c>
      <c r="V156" s="7">
        <f>VLOOKUP(A156,'[1]Census Population Pivot table'!A:K,11,FALSE)</f>
        <v>63198</v>
      </c>
      <c r="W156" s="7">
        <f>VLOOKUP(A156,'[1]Census Population Pivot table'!A:L,12,FALSE)</f>
        <v>2961871</v>
      </c>
      <c r="X156" s="10">
        <f t="shared" si="8"/>
        <v>0</v>
      </c>
      <c r="Y156" s="10">
        <f t="shared" si="7"/>
        <v>0</v>
      </c>
      <c r="Z156" s="10">
        <f t="shared" si="7"/>
        <v>0</v>
      </c>
      <c r="AA156" s="10">
        <f t="shared" si="7"/>
        <v>0</v>
      </c>
      <c r="AB156" s="10">
        <f t="shared" si="7"/>
        <v>0</v>
      </c>
      <c r="AC156" s="10">
        <f t="shared" si="7"/>
        <v>0</v>
      </c>
      <c r="AD156" s="10">
        <f t="shared" si="7"/>
        <v>0</v>
      </c>
      <c r="AE156" s="10">
        <f t="shared" si="7"/>
        <v>1.3860861411769501E-4</v>
      </c>
      <c r="AF156" s="10">
        <f t="shared" si="6"/>
        <v>6.778792922940189E-4</v>
      </c>
      <c r="AG156" s="10">
        <f t="shared" si="6"/>
        <v>4.4305199531630745E-3</v>
      </c>
      <c r="AH156" s="10">
        <f t="shared" si="6"/>
        <v>1.3640026861399434E-4</v>
      </c>
    </row>
    <row r="157" spans="1:34">
      <c r="A157" t="s">
        <v>204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34</v>
      </c>
      <c r="I157">
        <v>128</v>
      </c>
      <c r="J157">
        <v>268</v>
      </c>
      <c r="K157">
        <v>398</v>
      </c>
      <c r="L157">
        <v>828</v>
      </c>
      <c r="M157" s="7">
        <f>VLOOKUP(A157,'[1]Census Population Pivot table'!A:B,2,FALSE)</f>
        <v>287840.00999999995</v>
      </c>
      <c r="N157" s="7">
        <f>VLOOKUP(A157,'[1]Census Population Pivot table'!A:C,3,FALSE)</f>
        <v>561256.86700000009</v>
      </c>
      <c r="O157" s="7">
        <f>VLOOKUP(A157,'[1]Census Population Pivot table'!A:D,4,FALSE)</f>
        <v>597625.59699999995</v>
      </c>
      <c r="P157" s="7">
        <f>VLOOKUP(A157,'[1]Census Population Pivot table'!A:E,5,FALSE)</f>
        <v>573791.56200000003</v>
      </c>
      <c r="Q157" s="7">
        <f>VLOOKUP(A157,'[1]Census Population Pivot table'!A:F,6,FALSE)</f>
        <v>609478.04500000004</v>
      </c>
      <c r="R157" s="7">
        <f>VLOOKUP(A157,'[1]Census Population Pivot table'!A:G,7,FALSE)</f>
        <v>634678.84299999999</v>
      </c>
      <c r="S157" s="7">
        <f>VLOOKUP(A157,'[1]Census Population Pivot table'!A:H,8,FALSE)</f>
        <v>493837.821</v>
      </c>
      <c r="T157" s="7">
        <f>VLOOKUP(A157,'[1]Census Population Pivot table'!A:I,9,FALSE)</f>
        <v>302695.00699999975</v>
      </c>
      <c r="U157" s="7">
        <f>VLOOKUP(A157,'[1]Census Population Pivot table'!A:J,10,FALSE)</f>
        <v>187921.89999999988</v>
      </c>
      <c r="V157" s="7">
        <f>VLOOKUP(A157,'[1]Census Population Pivot table'!A:K,11,FALSE)</f>
        <v>68738.39800000003</v>
      </c>
      <c r="W157" s="7">
        <f>VLOOKUP(A157,'[1]Census Population Pivot table'!A:L,12,FALSE)</f>
        <v>4318288</v>
      </c>
      <c r="X157" s="10">
        <f t="shared" si="8"/>
        <v>0</v>
      </c>
      <c r="Y157" s="10">
        <f t="shared" si="7"/>
        <v>0</v>
      </c>
      <c r="Z157" s="10">
        <f t="shared" si="7"/>
        <v>0</v>
      </c>
      <c r="AA157" s="10">
        <f t="shared" si="7"/>
        <v>0</v>
      </c>
      <c r="AB157" s="10">
        <f t="shared" si="7"/>
        <v>0</v>
      </c>
      <c r="AC157" s="10">
        <f t="shared" si="7"/>
        <v>0</v>
      </c>
      <c r="AD157" s="10">
        <f t="shared" si="7"/>
        <v>6.8848513730988619E-5</v>
      </c>
      <c r="AE157" s="10">
        <f t="shared" si="7"/>
        <v>4.2286789355597168E-4</v>
      </c>
      <c r="AF157" s="10">
        <f t="shared" si="6"/>
        <v>1.4261243633658461E-3</v>
      </c>
      <c r="AG157" s="10">
        <f t="shared" si="6"/>
        <v>5.7900680199151544E-3</v>
      </c>
      <c r="AH157" s="10">
        <f t="shared" si="6"/>
        <v>1.9174265357011852E-4</v>
      </c>
    </row>
    <row r="158" spans="1:34">
      <c r="A158" t="s">
        <v>205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11</v>
      </c>
      <c r="I158">
        <v>61</v>
      </c>
      <c r="J158">
        <v>266</v>
      </c>
      <c r="K158">
        <v>407</v>
      </c>
      <c r="L158">
        <v>745</v>
      </c>
      <c r="M158" s="7">
        <f>VLOOKUP(A158,'[1]Census Population Pivot table'!A:B,2,FALSE)</f>
        <v>271305.69099999999</v>
      </c>
      <c r="N158" s="7">
        <f>VLOOKUP(A158,'[1]Census Population Pivot table'!A:C,3,FALSE)</f>
        <v>548657.39300000004</v>
      </c>
      <c r="O158" s="7">
        <f>VLOOKUP(A158,'[1]Census Population Pivot table'!A:D,4,FALSE)</f>
        <v>572587.48900000006</v>
      </c>
      <c r="P158" s="7">
        <f>VLOOKUP(A158,'[1]Census Population Pivot table'!A:E,5,FALSE)</f>
        <v>547258.21900000016</v>
      </c>
      <c r="Q158" s="7">
        <f>VLOOKUP(A158,'[1]Census Population Pivot table'!A:F,6,FALSE)</f>
        <v>577546.32299999997</v>
      </c>
      <c r="R158" s="7">
        <f>VLOOKUP(A158,'[1]Census Population Pivot table'!A:G,7,FALSE)</f>
        <v>618410.10100000037</v>
      </c>
      <c r="S158" s="7">
        <f>VLOOKUP(A158,'[1]Census Population Pivot table'!A:H,8,FALSE)</f>
        <v>494926.96099999995</v>
      </c>
      <c r="T158" s="7">
        <f>VLOOKUP(A158,'[1]Census Population Pivot table'!A:I,9,FALSE)</f>
        <v>301594.59999999998</v>
      </c>
      <c r="U158" s="7">
        <f>VLOOKUP(A158,'[1]Census Population Pivot table'!A:J,10,FALSE)</f>
        <v>178447</v>
      </c>
      <c r="V158" s="7">
        <f>VLOOKUP(A158,'[1]Census Population Pivot table'!A:K,11,FALSE)</f>
        <v>67738.23</v>
      </c>
      <c r="W158" s="7">
        <f>VLOOKUP(A158,'[1]Census Population Pivot table'!A:L,12,FALSE)</f>
        <v>4178330</v>
      </c>
      <c r="X158" s="10">
        <f t="shared" si="8"/>
        <v>0</v>
      </c>
      <c r="Y158" s="10">
        <f t="shared" si="7"/>
        <v>0</v>
      </c>
      <c r="Z158" s="10">
        <f t="shared" si="7"/>
        <v>0</v>
      </c>
      <c r="AA158" s="10">
        <f t="shared" si="7"/>
        <v>0</v>
      </c>
      <c r="AB158" s="10">
        <f t="shared" si="7"/>
        <v>0</v>
      </c>
      <c r="AC158" s="10">
        <f t="shared" si="7"/>
        <v>0</v>
      </c>
      <c r="AD158" s="10">
        <f t="shared" si="7"/>
        <v>2.2225501673569167E-5</v>
      </c>
      <c r="AE158" s="10">
        <f t="shared" si="7"/>
        <v>2.0225826324476634E-4</v>
      </c>
      <c r="AF158" s="10">
        <f t="shared" si="6"/>
        <v>1.4906386770301547E-3</v>
      </c>
      <c r="AG158" s="10">
        <f t="shared" si="6"/>
        <v>6.0084238988825072E-3</v>
      </c>
      <c r="AH158" s="10">
        <f t="shared" si="6"/>
        <v>1.7830090012038301E-4</v>
      </c>
    </row>
    <row r="159" spans="1:34">
      <c r="A159" t="s">
        <v>206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24</v>
      </c>
      <c r="H159">
        <v>33</v>
      </c>
      <c r="I159">
        <v>101</v>
      </c>
      <c r="J159">
        <v>256</v>
      </c>
      <c r="K159">
        <v>386</v>
      </c>
      <c r="L159">
        <v>800</v>
      </c>
      <c r="M159" s="7">
        <f>VLOOKUP(A159,'[1]Census Population Pivot table'!A:B,2,FALSE)</f>
        <v>277795.50500000006</v>
      </c>
      <c r="N159" s="7">
        <f>VLOOKUP(A159,'[1]Census Population Pivot table'!A:C,3,FALSE)</f>
        <v>564397.576</v>
      </c>
      <c r="O159" s="7">
        <f>VLOOKUP(A159,'[1]Census Population Pivot table'!A:D,4,FALSE)</f>
        <v>579326.39299999992</v>
      </c>
      <c r="P159" s="7">
        <f>VLOOKUP(A159,'[1]Census Population Pivot table'!A:E,5,FALSE)</f>
        <v>556852.51600000006</v>
      </c>
      <c r="Q159" s="7">
        <f>VLOOKUP(A159,'[1]Census Population Pivot table'!A:F,6,FALSE)</f>
        <v>583258.19400000025</v>
      </c>
      <c r="R159" s="7">
        <f>VLOOKUP(A159,'[1]Census Population Pivot table'!A:G,7,FALSE)</f>
        <v>635144.38899999973</v>
      </c>
      <c r="S159" s="7">
        <f>VLOOKUP(A159,'[1]Census Population Pivot table'!A:H,8,FALSE)</f>
        <v>525967.73099999991</v>
      </c>
      <c r="T159" s="7">
        <f>VLOOKUP(A159,'[1]Census Population Pivot table'!A:I,9,FALSE)</f>
        <v>319607.02600000001</v>
      </c>
      <c r="U159" s="7">
        <f>VLOOKUP(A159,'[1]Census Population Pivot table'!A:J,10,FALSE)</f>
        <v>182548.33100000001</v>
      </c>
      <c r="V159" s="7">
        <f>VLOOKUP(A159,'[1]Census Population Pivot table'!A:K,11,FALSE)</f>
        <v>71539.250000000015</v>
      </c>
      <c r="W159" s="7">
        <f>VLOOKUP(A159,'[1]Census Population Pivot table'!A:L,12,FALSE)</f>
        <v>4295103</v>
      </c>
      <c r="X159" s="10">
        <f t="shared" si="8"/>
        <v>0</v>
      </c>
      <c r="Y159" s="10">
        <f t="shared" si="7"/>
        <v>0</v>
      </c>
      <c r="Z159" s="10">
        <f t="shared" si="7"/>
        <v>0</v>
      </c>
      <c r="AA159" s="10">
        <f t="shared" si="7"/>
        <v>0</v>
      </c>
      <c r="AB159" s="10">
        <f t="shared" si="7"/>
        <v>0</v>
      </c>
      <c r="AC159" s="10">
        <f t="shared" si="7"/>
        <v>3.7786683493790591E-5</v>
      </c>
      <c r="AD159" s="10">
        <f t="shared" si="7"/>
        <v>6.2741491644855308E-5</v>
      </c>
      <c r="AE159" s="10">
        <f t="shared" si="7"/>
        <v>3.1601307788521518E-4</v>
      </c>
      <c r="AF159" s="10">
        <f t="shared" si="6"/>
        <v>1.4023683404697904E-3</v>
      </c>
      <c r="AG159" s="10">
        <f t="shared" si="6"/>
        <v>5.3956394566619017E-3</v>
      </c>
      <c r="AH159" s="10">
        <f t="shared" si="6"/>
        <v>1.8625862988617503E-4</v>
      </c>
    </row>
    <row r="160" spans="1:34">
      <c r="A160" t="s">
        <v>207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23</v>
      </c>
      <c r="I160">
        <v>90</v>
      </c>
      <c r="J160">
        <v>244</v>
      </c>
      <c r="K160">
        <v>357</v>
      </c>
      <c r="L160">
        <v>714</v>
      </c>
      <c r="M160" s="7">
        <f>VLOOKUP(A160,'[1]Census Population Pivot table'!A:B,2,FALSE)</f>
        <v>280983.54500000004</v>
      </c>
      <c r="N160" s="7">
        <f>VLOOKUP(A160,'[1]Census Population Pivot table'!A:C,3,FALSE)</f>
        <v>569887.96600000001</v>
      </c>
      <c r="O160" s="7">
        <f>VLOOKUP(A160,'[1]Census Population Pivot table'!A:D,4,FALSE)</f>
        <v>590115.83299999998</v>
      </c>
      <c r="P160" s="7">
        <f>VLOOKUP(A160,'[1]Census Population Pivot table'!A:E,5,FALSE)</f>
        <v>562860.15700000001</v>
      </c>
      <c r="Q160" s="7">
        <f>VLOOKUP(A160,'[1]Census Population Pivot table'!A:F,6,FALSE)</f>
        <v>579350.91399999987</v>
      </c>
      <c r="R160" s="7">
        <f>VLOOKUP(A160,'[1]Census Population Pivot table'!A:G,7,FALSE)</f>
        <v>637822.54100000008</v>
      </c>
      <c r="S160" s="7">
        <f>VLOOKUP(A160,'[1]Census Population Pivot table'!A:H,8,FALSE)</f>
        <v>541909.84900000016</v>
      </c>
      <c r="T160" s="7">
        <f>VLOOKUP(A160,'[1]Census Population Pivot table'!A:I,9,FALSE)</f>
        <v>333015.33100000012</v>
      </c>
      <c r="U160" s="7">
        <f>VLOOKUP(A160,'[1]Census Population Pivot table'!A:J,10,FALSE)</f>
        <v>184957.26200000008</v>
      </c>
      <c r="V160" s="7">
        <f>VLOOKUP(A160,'[1]Census Population Pivot table'!A:K,11,FALSE)</f>
        <v>72127.641999999993</v>
      </c>
      <c r="W160" s="7">
        <f>VLOOKUP(A160,'[1]Census Population Pivot table'!A:L,12,FALSE)</f>
        <v>4353333</v>
      </c>
      <c r="X160" s="10">
        <f t="shared" si="8"/>
        <v>0</v>
      </c>
      <c r="Y160" s="10">
        <f t="shared" si="7"/>
        <v>0</v>
      </c>
      <c r="Z160" s="10">
        <f t="shared" si="7"/>
        <v>0</v>
      </c>
      <c r="AA160" s="10">
        <f t="shared" si="7"/>
        <v>0</v>
      </c>
      <c r="AB160" s="10">
        <f t="shared" si="7"/>
        <v>0</v>
      </c>
      <c r="AC160" s="10">
        <f t="shared" si="7"/>
        <v>0</v>
      </c>
      <c r="AD160" s="10">
        <f t="shared" si="7"/>
        <v>4.2442483823540901E-5</v>
      </c>
      <c r="AE160" s="10">
        <f t="shared" si="7"/>
        <v>2.7025782785958274E-4</v>
      </c>
      <c r="AF160" s="10">
        <f t="shared" si="6"/>
        <v>1.3192236809820416E-3</v>
      </c>
      <c r="AG160" s="10">
        <f t="shared" si="6"/>
        <v>4.9495587281225698E-3</v>
      </c>
      <c r="AH160" s="10">
        <f t="shared" si="6"/>
        <v>1.6401226370691145E-4</v>
      </c>
    </row>
    <row r="161" spans="1:34">
      <c r="A161" t="s">
        <v>208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21</v>
      </c>
      <c r="I161">
        <v>135</v>
      </c>
      <c r="J161">
        <v>224</v>
      </c>
      <c r="K161">
        <v>377</v>
      </c>
      <c r="L161">
        <v>757</v>
      </c>
      <c r="M161" s="7">
        <f>VLOOKUP(A161,'[1]Census Population Pivot table'!A:B,2,FALSE)</f>
        <v>281101.17300000013</v>
      </c>
      <c r="N161" s="7">
        <f>VLOOKUP(A161,'[1]Census Population Pivot table'!A:C,3,FALSE)</f>
        <v>572716.29699999979</v>
      </c>
      <c r="O161" s="7">
        <f>VLOOKUP(A161,'[1]Census Population Pivot table'!A:D,4,FALSE)</f>
        <v>596220.01800000016</v>
      </c>
      <c r="P161" s="7">
        <f>VLOOKUP(A161,'[1]Census Population Pivot table'!A:E,5,FALSE)</f>
        <v>568753.42100000009</v>
      </c>
      <c r="Q161" s="7">
        <f>VLOOKUP(A161,'[1]Census Population Pivot table'!A:F,6,FALSE)</f>
        <v>570817.07299999997</v>
      </c>
      <c r="R161" s="7">
        <f>VLOOKUP(A161,'[1]Census Population Pivot table'!A:G,7,FALSE)</f>
        <v>633787.60800000001</v>
      </c>
      <c r="S161" s="7">
        <f>VLOOKUP(A161,'[1]Census Population Pivot table'!A:H,8,FALSE)</f>
        <v>556968.54200000013</v>
      </c>
      <c r="T161" s="7">
        <f>VLOOKUP(A161,'[1]Census Population Pivot table'!A:I,9,FALSE)</f>
        <v>344312.55599999987</v>
      </c>
      <c r="U161" s="7">
        <f>VLOOKUP(A161,'[1]Census Population Pivot table'!A:J,10,FALSE)</f>
        <v>187049.63199999998</v>
      </c>
      <c r="V161" s="7">
        <f>VLOOKUP(A161,'[1]Census Population Pivot table'!A:K,11,FALSE)</f>
        <v>73786.870000000039</v>
      </c>
      <c r="W161" s="7">
        <f>VLOOKUP(A161,'[1]Census Population Pivot table'!A:L,12,FALSE)</f>
        <v>4383424</v>
      </c>
      <c r="X161" s="10">
        <f t="shared" si="8"/>
        <v>0</v>
      </c>
      <c r="Y161" s="10">
        <f t="shared" si="7"/>
        <v>0</v>
      </c>
      <c r="Z161" s="10">
        <f t="shared" si="7"/>
        <v>0</v>
      </c>
      <c r="AA161" s="10">
        <f t="shared" si="7"/>
        <v>0</v>
      </c>
      <c r="AB161" s="10">
        <f t="shared" si="7"/>
        <v>0</v>
      </c>
      <c r="AC161" s="10">
        <f t="shared" si="7"/>
        <v>0</v>
      </c>
      <c r="AD161" s="10">
        <f t="shared" si="7"/>
        <v>3.7704104301100719E-5</v>
      </c>
      <c r="AE161" s="10">
        <f t="shared" si="7"/>
        <v>3.9208561421152487E-4</v>
      </c>
      <c r="AF161" s="10">
        <f t="shared" si="6"/>
        <v>1.1975431205339126E-3</v>
      </c>
      <c r="AG161" s="10">
        <f t="shared" si="6"/>
        <v>5.1093100981245013E-3</v>
      </c>
      <c r="AH161" s="10">
        <f t="shared" si="6"/>
        <v>1.7269604765589639E-4</v>
      </c>
    </row>
    <row r="162" spans="1:34">
      <c r="A162" t="s">
        <v>209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12</v>
      </c>
      <c r="H162">
        <v>63</v>
      </c>
      <c r="I162">
        <v>154</v>
      </c>
      <c r="J162">
        <v>257</v>
      </c>
      <c r="K162">
        <v>374</v>
      </c>
      <c r="L162">
        <v>860</v>
      </c>
      <c r="M162" s="7">
        <f>VLOOKUP(A162,'[1]Census Population Pivot table'!A:B,2,FALSE)</f>
        <v>277406.6320000001</v>
      </c>
      <c r="N162" s="7">
        <f>VLOOKUP(A162,'[1]Census Population Pivot table'!A:C,3,FALSE)</f>
        <v>571694.69900000002</v>
      </c>
      <c r="O162" s="7">
        <f>VLOOKUP(A162,'[1]Census Population Pivot table'!A:D,4,FALSE)</f>
        <v>597279.95500000007</v>
      </c>
      <c r="P162" s="7">
        <f>VLOOKUP(A162,'[1]Census Population Pivot table'!A:E,5,FALSE)</f>
        <v>565845.80000000016</v>
      </c>
      <c r="Q162" s="7">
        <f>VLOOKUP(A162,'[1]Census Population Pivot table'!A:F,6,FALSE)</f>
        <v>565851.77900000033</v>
      </c>
      <c r="R162" s="7">
        <f>VLOOKUP(A162,'[1]Census Population Pivot table'!A:G,7,FALSE)</f>
        <v>625679.93600000022</v>
      </c>
      <c r="S162" s="7">
        <f>VLOOKUP(A162,'[1]Census Population Pivot table'!A:H,8,FALSE)</f>
        <v>566774.86899999995</v>
      </c>
      <c r="T162" s="7">
        <f>VLOOKUP(A162,'[1]Census Population Pivot table'!A:I,9,FALSE)</f>
        <v>356500.4099999998</v>
      </c>
      <c r="U162" s="7">
        <f>VLOOKUP(A162,'[1]Census Population Pivot table'!A:J,10,FALSE)</f>
        <v>189014.674</v>
      </c>
      <c r="V162" s="7">
        <f>VLOOKUP(A162,'[1]Census Population Pivot table'!A:K,11,FALSE)</f>
        <v>75515.257999999987</v>
      </c>
      <c r="W162" s="7">
        <f>VLOOKUP(A162,'[1]Census Population Pivot table'!A:L,12,FALSE)</f>
        <v>4391453</v>
      </c>
      <c r="X162" s="10">
        <f t="shared" si="8"/>
        <v>0</v>
      </c>
      <c r="Y162" s="10">
        <f t="shared" si="7"/>
        <v>0</v>
      </c>
      <c r="Z162" s="10">
        <f t="shared" si="7"/>
        <v>0</v>
      </c>
      <c r="AA162" s="10">
        <f t="shared" si="7"/>
        <v>0</v>
      </c>
      <c r="AB162" s="10">
        <f t="shared" si="7"/>
        <v>0</v>
      </c>
      <c r="AC162" s="10">
        <f t="shared" si="7"/>
        <v>1.9179135064992712E-5</v>
      </c>
      <c r="AD162" s="10">
        <f t="shared" si="7"/>
        <v>1.1115524601709185E-4</v>
      </c>
      <c r="AE162" s="10">
        <f t="shared" si="7"/>
        <v>4.3197706280337822E-4</v>
      </c>
      <c r="AF162" s="10">
        <f t="shared" si="6"/>
        <v>1.3596827937284912E-3</v>
      </c>
      <c r="AG162" s="10">
        <f t="shared" si="6"/>
        <v>4.9526414913394065E-3</v>
      </c>
      <c r="AH162" s="10">
        <f t="shared" si="6"/>
        <v>1.9583495485435003E-4</v>
      </c>
    </row>
    <row r="163" spans="1:34">
      <c r="A163" t="s">
        <v>210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56</v>
      </c>
      <c r="I163">
        <v>161</v>
      </c>
      <c r="J163">
        <v>228</v>
      </c>
      <c r="K163">
        <v>390</v>
      </c>
      <c r="L163">
        <v>835</v>
      </c>
      <c r="M163" s="7">
        <f>VLOOKUP(A163,'[1]Census Population Pivot table'!A:B,2,FALSE)</f>
        <v>300143.91800000012</v>
      </c>
      <c r="N163" s="7">
        <f>VLOOKUP(A163,'[1]Census Population Pivot table'!A:C,3,FALSE)</f>
        <v>620188.94399999978</v>
      </c>
      <c r="O163" s="7">
        <f>VLOOKUP(A163,'[1]Census Population Pivot table'!A:D,4,FALSE)</f>
        <v>651341.0499999997</v>
      </c>
      <c r="P163" s="7">
        <f>VLOOKUP(A163,'[1]Census Population Pivot table'!A:E,5,FALSE)</f>
        <v>603993.30000000028</v>
      </c>
      <c r="Q163" s="7">
        <f>VLOOKUP(A163,'[1]Census Population Pivot table'!A:F,6,FALSE)</f>
        <v>605706.5360000002</v>
      </c>
      <c r="R163" s="7">
        <f>VLOOKUP(A163,'[1]Census Population Pivot table'!A:G,7,FALSE)</f>
        <v>669337.23099999991</v>
      </c>
      <c r="S163" s="7">
        <f>VLOOKUP(A163,'[1]Census Population Pivot table'!A:H,8,FALSE)</f>
        <v>625321.6549999998</v>
      </c>
      <c r="T163" s="7">
        <f>VLOOKUP(A163,'[1]Census Population Pivot table'!A:I,9,FALSE)</f>
        <v>407760.81000000023</v>
      </c>
      <c r="U163" s="7">
        <f>VLOOKUP(A163,'[1]Census Population Pivot table'!A:J,10,FALSE)</f>
        <v>209375.111</v>
      </c>
      <c r="V163" s="7">
        <f>VLOOKUP(A163,'[1]Census Population Pivot table'!A:K,11,FALSE)</f>
        <v>84151.072000000015</v>
      </c>
      <c r="W163" s="7">
        <f>VLOOKUP(A163,'[1]Census Population Pivot table'!A:L,12,FALSE)</f>
        <v>4777819</v>
      </c>
      <c r="X163" s="10">
        <f t="shared" si="8"/>
        <v>0</v>
      </c>
      <c r="Y163" s="10">
        <f t="shared" si="7"/>
        <v>0</v>
      </c>
      <c r="Z163" s="10">
        <f t="shared" si="7"/>
        <v>0</v>
      </c>
      <c r="AA163" s="10">
        <f t="shared" si="7"/>
        <v>0</v>
      </c>
      <c r="AB163" s="10">
        <f t="shared" si="7"/>
        <v>0</v>
      </c>
      <c r="AC163" s="10">
        <f t="shared" si="7"/>
        <v>0</v>
      </c>
      <c r="AD163" s="10">
        <f t="shared" si="7"/>
        <v>8.955391125867857E-5</v>
      </c>
      <c r="AE163" s="10">
        <f t="shared" si="7"/>
        <v>3.9483931768724881E-4</v>
      </c>
      <c r="AF163" s="10">
        <f t="shared" si="6"/>
        <v>1.0889546465721039E-3</v>
      </c>
      <c r="AG163" s="10">
        <f t="shared" si="6"/>
        <v>4.63452206526852E-3</v>
      </c>
      <c r="AH163" s="10">
        <f t="shared" si="6"/>
        <v>1.7476593399624388E-4</v>
      </c>
    </row>
    <row r="164" spans="1:34">
      <c r="A164" t="s">
        <v>211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53</v>
      </c>
      <c r="I164">
        <v>160</v>
      </c>
      <c r="J164">
        <v>213</v>
      </c>
      <c r="K164">
        <v>318</v>
      </c>
      <c r="L164">
        <v>744</v>
      </c>
      <c r="M164" s="7">
        <f>VLOOKUP(A164,'[1]Census Population Pivot table'!A:B,2,FALSE)</f>
        <v>282408.43000000005</v>
      </c>
      <c r="N164" s="7">
        <f>VLOOKUP(A164,'[1]Census Population Pivot table'!A:C,3,FALSE)</f>
        <v>585779.09600000025</v>
      </c>
      <c r="O164" s="7">
        <f>VLOOKUP(A164,'[1]Census Population Pivot table'!A:D,4,FALSE)</f>
        <v>630362.98499999975</v>
      </c>
      <c r="P164" s="7">
        <f>VLOOKUP(A164,'[1]Census Population Pivot table'!A:E,5,FALSE)</f>
        <v>586383.51899999985</v>
      </c>
      <c r="Q164" s="7">
        <f>VLOOKUP(A164,'[1]Census Population Pivot table'!A:F,6,FALSE)</f>
        <v>574373.86500000022</v>
      </c>
      <c r="R164" s="7">
        <f>VLOOKUP(A164,'[1]Census Population Pivot table'!A:G,7,FALSE)</f>
        <v>627713.48899999994</v>
      </c>
      <c r="S164" s="7">
        <f>VLOOKUP(A164,'[1]Census Population Pivot table'!A:H,8,FALSE)</f>
        <v>598034.94200000004</v>
      </c>
      <c r="T164" s="7">
        <f>VLOOKUP(A164,'[1]Census Population Pivot table'!A:I,9,FALSE)</f>
        <v>401652.02900000004</v>
      </c>
      <c r="U164" s="7">
        <f>VLOOKUP(A164,'[1]Census Population Pivot table'!A:J,10,FALSE)</f>
        <v>203674.41899999994</v>
      </c>
      <c r="V164" s="7">
        <f>VLOOKUP(A164,'[1]Census Population Pivot table'!A:K,11,FALSE)</f>
        <v>81929.037000000026</v>
      </c>
      <c r="W164" s="7">
        <f>VLOOKUP(A164,'[1]Census Population Pivot table'!A:L,12,FALSE)</f>
        <v>4572329</v>
      </c>
      <c r="X164" s="10">
        <f t="shared" si="8"/>
        <v>0</v>
      </c>
      <c r="Y164" s="10">
        <f t="shared" si="7"/>
        <v>0</v>
      </c>
      <c r="Z164" s="10">
        <f t="shared" si="7"/>
        <v>0</v>
      </c>
      <c r="AA164" s="10">
        <f t="shared" si="7"/>
        <v>0</v>
      </c>
      <c r="AB164" s="10">
        <f t="shared" si="7"/>
        <v>0</v>
      </c>
      <c r="AC164" s="10">
        <f t="shared" si="7"/>
        <v>0</v>
      </c>
      <c r="AD164" s="10">
        <f t="shared" si="7"/>
        <v>8.8623584138332833E-5</v>
      </c>
      <c r="AE164" s="10">
        <f t="shared" si="7"/>
        <v>3.9835476593596392E-4</v>
      </c>
      <c r="AF164" s="10">
        <f t="shared" si="6"/>
        <v>1.0457867072644015E-3</v>
      </c>
      <c r="AG164" s="10">
        <f t="shared" si="6"/>
        <v>3.8814077602303551E-3</v>
      </c>
      <c r="AH164" s="10">
        <f t="shared" si="6"/>
        <v>1.627179496488551E-4</v>
      </c>
    </row>
    <row r="165" spans="1:34">
      <c r="A165" t="s">
        <v>212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39</v>
      </c>
      <c r="I165">
        <v>126</v>
      </c>
      <c r="J165">
        <v>270</v>
      </c>
      <c r="K165">
        <v>328</v>
      </c>
      <c r="L165">
        <v>763</v>
      </c>
      <c r="M165" s="7">
        <f>VLOOKUP(A165,'[1]Census Population Pivot table'!A:B,2,FALSE)</f>
        <v>277003</v>
      </c>
      <c r="N165" s="7">
        <f>VLOOKUP(A165,'[1]Census Population Pivot table'!A:C,3,FALSE)</f>
        <v>578395</v>
      </c>
      <c r="O165" s="7">
        <f>VLOOKUP(A165,'[1]Census Population Pivot table'!A:D,4,FALSE)</f>
        <v>606355</v>
      </c>
      <c r="P165" s="7">
        <f>VLOOKUP(A165,'[1]Census Population Pivot table'!A:E,5,FALSE)</f>
        <v>578807</v>
      </c>
      <c r="Q165" s="7">
        <f>VLOOKUP(A165,'[1]Census Population Pivot table'!A:F,6,FALSE)</f>
        <v>562976</v>
      </c>
      <c r="R165" s="7">
        <f>VLOOKUP(A165,'[1]Census Population Pivot table'!A:G,7,FALSE)</f>
        <v>609154</v>
      </c>
      <c r="S165" s="7">
        <f>VLOOKUP(A165,'[1]Census Population Pivot table'!A:H,8,FALSE)</f>
        <v>594396</v>
      </c>
      <c r="T165" s="7">
        <f>VLOOKUP(A165,'[1]Census Population Pivot table'!A:I,9,FALSE)</f>
        <v>408860</v>
      </c>
      <c r="U165" s="7">
        <f>VLOOKUP(A165,'[1]Census Population Pivot table'!A:J,10,FALSE)</f>
        <v>204285</v>
      </c>
      <c r="V165" s="7">
        <f>VLOOKUP(A165,'[1]Census Population Pivot table'!A:K,11,FALSE)</f>
        <v>81392</v>
      </c>
      <c r="W165" s="7">
        <f>VLOOKUP(A165,'[1]Census Population Pivot table'!A:L,12,FALSE)</f>
        <v>4501623</v>
      </c>
      <c r="X165" s="10">
        <f t="shared" si="8"/>
        <v>0</v>
      </c>
      <c r="Y165" s="10">
        <f t="shared" si="7"/>
        <v>0</v>
      </c>
      <c r="Z165" s="10">
        <f t="shared" si="7"/>
        <v>0</v>
      </c>
      <c r="AA165" s="10">
        <f t="shared" si="7"/>
        <v>0</v>
      </c>
      <c r="AB165" s="10">
        <f t="shared" si="7"/>
        <v>0</v>
      </c>
      <c r="AC165" s="10">
        <f t="shared" si="7"/>
        <v>0</v>
      </c>
      <c r="AD165" s="10">
        <f t="shared" si="7"/>
        <v>6.561282377404962E-5</v>
      </c>
      <c r="AE165" s="10">
        <f t="shared" si="7"/>
        <v>3.0817394707234749E-4</v>
      </c>
      <c r="AF165" s="10">
        <f t="shared" si="6"/>
        <v>1.321682942947353E-3</v>
      </c>
      <c r="AG165" s="10">
        <f t="shared" si="6"/>
        <v>4.029880086494987E-3</v>
      </c>
      <c r="AH165" s="10">
        <f t="shared" si="6"/>
        <v>1.694944245664286E-4</v>
      </c>
    </row>
    <row r="166" spans="1:34">
      <c r="A166" t="s">
        <v>213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73</v>
      </c>
      <c r="J166">
        <v>243</v>
      </c>
      <c r="K166">
        <v>345</v>
      </c>
      <c r="L166">
        <v>661</v>
      </c>
      <c r="M166" s="7">
        <f>VLOOKUP(A166,'[1]Census Population Pivot table'!A:B,2,FALSE)</f>
        <v>311787.08799999999</v>
      </c>
      <c r="N166" s="7">
        <f>VLOOKUP(A166,'[1]Census Population Pivot table'!A:C,3,FALSE)</f>
        <v>612616.33199999982</v>
      </c>
      <c r="O166" s="7">
        <f>VLOOKUP(A166,'[1]Census Population Pivot table'!A:D,4,FALSE)</f>
        <v>680955.34699999983</v>
      </c>
      <c r="P166" s="7">
        <f>VLOOKUP(A166,'[1]Census Population Pivot table'!A:E,5,FALSE)</f>
        <v>587475.32799999998</v>
      </c>
      <c r="Q166" s="7">
        <f>VLOOKUP(A166,'[1]Census Population Pivot table'!A:F,6,FALSE)</f>
        <v>591230.99700000009</v>
      </c>
      <c r="R166" s="7">
        <f>VLOOKUP(A166,'[1]Census Population Pivot table'!A:G,7,FALSE)</f>
        <v>638097.74800000002</v>
      </c>
      <c r="S166" s="7">
        <f>VLOOKUP(A166,'[1]Census Population Pivot table'!A:H,8,FALSE)</f>
        <v>477651.12200000015</v>
      </c>
      <c r="T166" s="7">
        <f>VLOOKUP(A166,'[1]Census Population Pivot table'!A:I,9,FALSE)</f>
        <v>288046.58800000005</v>
      </c>
      <c r="U166" s="7">
        <f>VLOOKUP(A166,'[1]Census Population Pivot table'!A:J,10,FALSE)</f>
        <v>184258.13600000003</v>
      </c>
      <c r="V166" s="7">
        <f>VLOOKUP(A166,'[1]Census Population Pivot table'!A:K,11,FALSE)</f>
        <v>66061.202000000005</v>
      </c>
      <c r="W166" s="7">
        <f>VLOOKUP(A166,'[1]Census Population Pivot table'!A:L,12,FALSE)</f>
        <v>4437074</v>
      </c>
      <c r="X166" s="10">
        <f t="shared" si="8"/>
        <v>0</v>
      </c>
      <c r="Y166" s="10">
        <f t="shared" si="7"/>
        <v>0</v>
      </c>
      <c r="Z166" s="10">
        <f t="shared" si="7"/>
        <v>0</v>
      </c>
      <c r="AA166" s="10">
        <f t="shared" si="7"/>
        <v>0</v>
      </c>
      <c r="AB166" s="10">
        <f t="shared" si="7"/>
        <v>0</v>
      </c>
      <c r="AC166" s="10">
        <f t="shared" si="7"/>
        <v>0</v>
      </c>
      <c r="AD166" s="10">
        <f t="shared" si="7"/>
        <v>0</v>
      </c>
      <c r="AE166" s="10">
        <f t="shared" si="7"/>
        <v>2.5343122620150597E-4</v>
      </c>
      <c r="AF166" s="10">
        <f t="shared" si="6"/>
        <v>1.3188020093723295E-3</v>
      </c>
      <c r="AG166" s="10">
        <f t="shared" si="6"/>
        <v>5.2224299521525502E-3</v>
      </c>
      <c r="AH166" s="10">
        <f t="shared" si="6"/>
        <v>1.4897204779546161E-4</v>
      </c>
    </row>
    <row r="167" spans="1:34">
      <c r="A167" t="s">
        <v>214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11</v>
      </c>
      <c r="I167">
        <v>122</v>
      </c>
      <c r="J167">
        <v>247</v>
      </c>
      <c r="K167">
        <v>338</v>
      </c>
      <c r="L167">
        <v>718</v>
      </c>
      <c r="M167" s="7">
        <f>VLOOKUP(A167,'[1]Census Population Pivot table'!A:B,2,FALSE)</f>
        <v>308414.14900000003</v>
      </c>
      <c r="N167" s="7">
        <f>VLOOKUP(A167,'[1]Census Population Pivot table'!A:C,3,FALSE)</f>
        <v>614160.14</v>
      </c>
      <c r="O167" s="7">
        <f>VLOOKUP(A167,'[1]Census Population Pivot table'!A:D,4,FALSE)</f>
        <v>668465.34299999988</v>
      </c>
      <c r="P167" s="7">
        <f>VLOOKUP(A167,'[1]Census Population Pivot table'!A:E,5,FALSE)</f>
        <v>596271.53299999982</v>
      </c>
      <c r="Q167" s="7">
        <f>VLOOKUP(A167,'[1]Census Population Pivot table'!A:F,6,FALSE)</f>
        <v>589867.83899999969</v>
      </c>
      <c r="R167" s="7">
        <f>VLOOKUP(A167,'[1]Census Population Pivot table'!A:G,7,FALSE)</f>
        <v>656752.11300000013</v>
      </c>
      <c r="S167" s="7">
        <f>VLOOKUP(A167,'[1]Census Population Pivot table'!A:H,8,FALSE)</f>
        <v>510176.82699999999</v>
      </c>
      <c r="T167" s="7">
        <f>VLOOKUP(A167,'[1]Census Population Pivot table'!A:I,9,FALSE)</f>
        <v>302058.58199999982</v>
      </c>
      <c r="U167" s="7">
        <f>VLOOKUP(A167,'[1]Census Population Pivot table'!A:J,10,FALSE)</f>
        <v>180695.00499999992</v>
      </c>
      <c r="V167" s="7">
        <f>VLOOKUP(A167,'[1]Census Population Pivot table'!A:K,11,FALSE)</f>
        <v>64732.740999999995</v>
      </c>
      <c r="W167" s="7">
        <f>VLOOKUP(A167,'[1]Census Population Pivot table'!A:L,12,FALSE)</f>
        <v>4490871</v>
      </c>
      <c r="X167" s="10">
        <f t="shared" si="8"/>
        <v>0</v>
      </c>
      <c r="Y167" s="10">
        <f t="shared" si="7"/>
        <v>0</v>
      </c>
      <c r="Z167" s="10">
        <f t="shared" si="7"/>
        <v>0</v>
      </c>
      <c r="AA167" s="10">
        <f t="shared" si="7"/>
        <v>0</v>
      </c>
      <c r="AB167" s="10">
        <f t="shared" si="7"/>
        <v>0</v>
      </c>
      <c r="AC167" s="10">
        <f t="shared" si="7"/>
        <v>0</v>
      </c>
      <c r="AD167" s="10">
        <f t="shared" si="7"/>
        <v>2.1561151776891662E-5</v>
      </c>
      <c r="AE167" s="10">
        <f t="shared" si="7"/>
        <v>4.0389516229669673E-4</v>
      </c>
      <c r="AF167" s="10">
        <f t="shared" si="6"/>
        <v>1.3669442605787588E-3</v>
      </c>
      <c r="AG167" s="10">
        <f t="shared" si="6"/>
        <v>5.2214689935654052E-3</v>
      </c>
      <c r="AH167" s="10">
        <f t="shared" si="6"/>
        <v>1.5987989857646769E-4</v>
      </c>
    </row>
    <row r="168" spans="1:34">
      <c r="A168" t="s">
        <v>215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38</v>
      </c>
      <c r="I168">
        <v>35</v>
      </c>
      <c r="J168">
        <v>242</v>
      </c>
      <c r="K168">
        <v>341</v>
      </c>
      <c r="L168">
        <v>656</v>
      </c>
      <c r="M168" s="7">
        <f>VLOOKUP(A168,'[1]Census Population Pivot table'!A:B,2,FALSE)</f>
        <v>314528.50700000004</v>
      </c>
      <c r="N168" s="7">
        <f>VLOOKUP(A168,'[1]Census Population Pivot table'!A:C,3,FALSE)</f>
        <v>617509.75699999998</v>
      </c>
      <c r="O168" s="7">
        <f>VLOOKUP(A168,'[1]Census Population Pivot table'!A:D,4,FALSE)</f>
        <v>672288.32199999993</v>
      </c>
      <c r="P168" s="7">
        <f>VLOOKUP(A168,'[1]Census Population Pivot table'!A:E,5,FALSE)</f>
        <v>612941.64599999972</v>
      </c>
      <c r="Q168" s="7">
        <f>VLOOKUP(A168,'[1]Census Population Pivot table'!A:F,6,FALSE)</f>
        <v>578993.21299999999</v>
      </c>
      <c r="R168" s="7">
        <f>VLOOKUP(A168,'[1]Census Population Pivot table'!A:G,7,FALSE)</f>
        <v>657513.40300000017</v>
      </c>
      <c r="S168" s="7">
        <f>VLOOKUP(A168,'[1]Census Population Pivot table'!A:H,8,FALSE)</f>
        <v>527206.91200000001</v>
      </c>
      <c r="T168" s="7">
        <f>VLOOKUP(A168,'[1]Census Population Pivot table'!A:I,9,FALSE)</f>
        <v>309800.55700000003</v>
      </c>
      <c r="U168" s="7">
        <f>VLOOKUP(A168,'[1]Census Population Pivot table'!A:J,10,FALSE)</f>
        <v>181977.31500000009</v>
      </c>
      <c r="V168" s="7">
        <f>VLOOKUP(A168,'[1]Census Population Pivot table'!A:K,11,FALSE)</f>
        <v>67099.348999999987</v>
      </c>
      <c r="W168" s="7">
        <f>VLOOKUP(A168,'[1]Census Population Pivot table'!A:L,12,FALSE)</f>
        <v>4539451</v>
      </c>
      <c r="X168" s="10">
        <f t="shared" si="8"/>
        <v>0</v>
      </c>
      <c r="Y168" s="10">
        <f t="shared" si="7"/>
        <v>0</v>
      </c>
      <c r="Z168" s="10">
        <f t="shared" si="7"/>
        <v>0</v>
      </c>
      <c r="AA168" s="10">
        <f t="shared" si="7"/>
        <v>0</v>
      </c>
      <c r="AB168" s="10">
        <f t="shared" si="7"/>
        <v>0</v>
      </c>
      <c r="AC168" s="10">
        <f t="shared" si="7"/>
        <v>0</v>
      </c>
      <c r="AD168" s="10">
        <f t="shared" si="7"/>
        <v>7.2077962437639656E-5</v>
      </c>
      <c r="AE168" s="10">
        <f t="shared" si="7"/>
        <v>1.1297591049844367E-4</v>
      </c>
      <c r="AF168" s="10">
        <f t="shared" si="6"/>
        <v>1.3298360842394002E-3</v>
      </c>
      <c r="AG168" s="10">
        <f t="shared" si="6"/>
        <v>5.082016518520918E-3</v>
      </c>
      <c r="AH168" s="10">
        <f t="shared" si="6"/>
        <v>1.4451086706299948E-4</v>
      </c>
    </row>
    <row r="169" spans="1:34">
      <c r="A169" t="s">
        <v>216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12</v>
      </c>
      <c r="I169">
        <v>78</v>
      </c>
      <c r="J169">
        <v>209</v>
      </c>
      <c r="K169">
        <v>313</v>
      </c>
      <c r="L169">
        <v>612</v>
      </c>
      <c r="M169" s="7">
        <f>VLOOKUP(A169,'[1]Census Population Pivot table'!A:B,2,FALSE)</f>
        <v>323423.25800000009</v>
      </c>
      <c r="N169" s="7">
        <f>VLOOKUP(A169,'[1]Census Population Pivot table'!A:C,3,FALSE)</f>
        <v>640213.15400000021</v>
      </c>
      <c r="O169" s="7">
        <f>VLOOKUP(A169,'[1]Census Population Pivot table'!A:D,4,FALSE)</f>
        <v>688322.73199999996</v>
      </c>
      <c r="P169" s="7">
        <f>VLOOKUP(A169,'[1]Census Population Pivot table'!A:E,5,FALSE)</f>
        <v>643724.83600000001</v>
      </c>
      <c r="Q169" s="7">
        <f>VLOOKUP(A169,'[1]Census Population Pivot table'!A:F,6,FALSE)</f>
        <v>595996.82099999976</v>
      </c>
      <c r="R169" s="7">
        <f>VLOOKUP(A169,'[1]Census Population Pivot table'!A:G,7,FALSE)</f>
        <v>678075.04100000032</v>
      </c>
      <c r="S169" s="7">
        <f>VLOOKUP(A169,'[1]Census Population Pivot table'!A:H,8,FALSE)</f>
        <v>562831.01399999985</v>
      </c>
      <c r="T169" s="7">
        <f>VLOOKUP(A169,'[1]Census Population Pivot table'!A:I,9,FALSE)</f>
        <v>330837.16600000008</v>
      </c>
      <c r="U169" s="7">
        <f>VLOOKUP(A169,'[1]Census Population Pivot table'!A:J,10,FALSE)</f>
        <v>188348.26800000001</v>
      </c>
      <c r="V169" s="7">
        <f>VLOOKUP(A169,'[1]Census Population Pivot table'!A:K,11,FALSE)</f>
        <v>70663.903000000006</v>
      </c>
      <c r="W169" s="7">
        <f>VLOOKUP(A169,'[1]Census Population Pivot table'!A:L,12,FALSE)</f>
        <v>4722489</v>
      </c>
      <c r="X169" s="10">
        <f t="shared" si="8"/>
        <v>0</v>
      </c>
      <c r="Y169" s="10">
        <f t="shared" si="7"/>
        <v>0</v>
      </c>
      <c r="Z169" s="10">
        <f t="shared" si="7"/>
        <v>0</v>
      </c>
      <c r="AA169" s="10">
        <f t="shared" si="7"/>
        <v>0</v>
      </c>
      <c r="AB169" s="10">
        <f t="shared" si="7"/>
        <v>0</v>
      </c>
      <c r="AC169" s="10">
        <f t="shared" si="7"/>
        <v>0</v>
      </c>
      <c r="AD169" s="10">
        <f t="shared" si="7"/>
        <v>2.1320786704195378E-5</v>
      </c>
      <c r="AE169" s="10">
        <f t="shared" si="7"/>
        <v>2.3576553064778695E-4</v>
      </c>
      <c r="AF169" s="10">
        <f t="shared" si="6"/>
        <v>1.1096465192873448E-3</v>
      </c>
      <c r="AG169" s="10">
        <f t="shared" si="6"/>
        <v>4.4294185108909138E-3</v>
      </c>
      <c r="AH169" s="10">
        <f t="shared" si="6"/>
        <v>1.2959267877595904E-4</v>
      </c>
    </row>
    <row r="170" spans="1:34">
      <c r="A170" t="s">
        <v>217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14</v>
      </c>
      <c r="H170">
        <v>80</v>
      </c>
      <c r="I170">
        <v>107</v>
      </c>
      <c r="J170">
        <v>185</v>
      </c>
      <c r="K170">
        <v>344</v>
      </c>
      <c r="L170">
        <v>730</v>
      </c>
      <c r="M170" s="7">
        <f>VLOOKUP(A170,'[1]Census Population Pivot table'!A:B,2,FALSE)</f>
        <v>304855.06699999992</v>
      </c>
      <c r="N170" s="7">
        <f>VLOOKUP(A170,'[1]Census Population Pivot table'!A:C,3,FALSE)</f>
        <v>602321.21099999989</v>
      </c>
      <c r="O170" s="7">
        <f>VLOOKUP(A170,'[1]Census Population Pivot table'!A:D,4,FALSE)</f>
        <v>646775.96899999981</v>
      </c>
      <c r="P170" s="7">
        <f>VLOOKUP(A170,'[1]Census Population Pivot table'!A:E,5,FALSE)</f>
        <v>625325.99300000002</v>
      </c>
      <c r="Q170" s="7">
        <f>VLOOKUP(A170,'[1]Census Population Pivot table'!A:F,6,FALSE)</f>
        <v>553248.03199999977</v>
      </c>
      <c r="R170" s="7">
        <f>VLOOKUP(A170,'[1]Census Population Pivot table'!A:G,7,FALSE)</f>
        <v>627969.6179999999</v>
      </c>
      <c r="S170" s="7">
        <f>VLOOKUP(A170,'[1]Census Population Pivot table'!A:H,8,FALSE)</f>
        <v>543455.56200000027</v>
      </c>
      <c r="T170" s="7">
        <f>VLOOKUP(A170,'[1]Census Population Pivot table'!A:I,9,FALSE)</f>
        <v>321902.55899999995</v>
      </c>
      <c r="U170" s="7">
        <f>VLOOKUP(A170,'[1]Census Population Pivot table'!A:J,10,FALSE)</f>
        <v>179778.56600000002</v>
      </c>
      <c r="V170" s="7">
        <f>VLOOKUP(A170,'[1]Census Population Pivot table'!A:K,11,FALSE)</f>
        <v>67547.919000000009</v>
      </c>
      <c r="W170" s="7">
        <f>VLOOKUP(A170,'[1]Census Population Pivot table'!A:L,12,FALSE)</f>
        <v>4472031</v>
      </c>
      <c r="X170" s="10">
        <f t="shared" si="8"/>
        <v>0</v>
      </c>
      <c r="Y170" s="10">
        <f t="shared" si="7"/>
        <v>0</v>
      </c>
      <c r="Z170" s="10">
        <f t="shared" si="7"/>
        <v>0</v>
      </c>
      <c r="AA170" s="10">
        <f t="shared" si="7"/>
        <v>0</v>
      </c>
      <c r="AB170" s="10">
        <f t="shared" si="7"/>
        <v>0</v>
      </c>
      <c r="AC170" s="10">
        <f t="shared" si="7"/>
        <v>2.2294072195065976E-5</v>
      </c>
      <c r="AD170" s="10">
        <f t="shared" si="7"/>
        <v>1.4720614820020917E-4</v>
      </c>
      <c r="AE170" s="10">
        <f t="shared" si="7"/>
        <v>3.3239872442269097E-4</v>
      </c>
      <c r="AF170" s="10">
        <f t="shared" si="6"/>
        <v>1.0290436958986533E-3</v>
      </c>
      <c r="AG170" s="10">
        <f t="shared" si="6"/>
        <v>5.0926809455077359E-3</v>
      </c>
      <c r="AH170" s="10">
        <f t="shared" si="6"/>
        <v>1.6323679330487647E-4</v>
      </c>
    </row>
    <row r="171" spans="1:34">
      <c r="A171" t="s">
        <v>218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37</v>
      </c>
      <c r="H171">
        <v>60</v>
      </c>
      <c r="I171">
        <v>114</v>
      </c>
      <c r="J171">
        <v>162</v>
      </c>
      <c r="K171">
        <v>292</v>
      </c>
      <c r="L171">
        <v>665</v>
      </c>
      <c r="M171" s="7">
        <f>VLOOKUP(A171,'[1]Census Population Pivot table'!A:B,2,FALSE)</f>
        <v>314598.27600000007</v>
      </c>
      <c r="N171" s="7">
        <f>VLOOKUP(A171,'[1]Census Population Pivot table'!A:C,3,FALSE)</f>
        <v>631068.60700000008</v>
      </c>
      <c r="O171" s="7">
        <f>VLOOKUP(A171,'[1]Census Population Pivot table'!A:D,4,FALSE)</f>
        <v>671577.51700000011</v>
      </c>
      <c r="P171" s="7">
        <f>VLOOKUP(A171,'[1]Census Population Pivot table'!A:E,5,FALSE)</f>
        <v>657621.42999999982</v>
      </c>
      <c r="Q171" s="7">
        <f>VLOOKUP(A171,'[1]Census Population Pivot table'!A:F,6,FALSE)</f>
        <v>579181.58899999992</v>
      </c>
      <c r="R171" s="7">
        <f>VLOOKUP(A171,'[1]Census Population Pivot table'!A:G,7,FALSE)</f>
        <v>650460.17299999984</v>
      </c>
      <c r="S171" s="7">
        <f>VLOOKUP(A171,'[1]Census Population Pivot table'!A:H,8,FALSE)</f>
        <v>586518.06299999973</v>
      </c>
      <c r="T171" s="7">
        <f>VLOOKUP(A171,'[1]Census Population Pivot table'!A:I,9,FALSE)</f>
        <v>356156.15700000012</v>
      </c>
      <c r="U171" s="7">
        <f>VLOOKUP(A171,'[1]Census Population Pivot table'!A:J,10,FALSE)</f>
        <v>193540.44900000005</v>
      </c>
      <c r="V171" s="7">
        <f>VLOOKUP(A171,'[1]Census Population Pivot table'!A:K,11,FALSE)</f>
        <v>74512.044999999984</v>
      </c>
      <c r="W171" s="7">
        <f>VLOOKUP(A171,'[1]Census Population Pivot table'!A:L,12,FALSE)</f>
        <v>4714491</v>
      </c>
      <c r="X171" s="10">
        <f t="shared" si="8"/>
        <v>0</v>
      </c>
      <c r="Y171" s="10">
        <f t="shared" si="7"/>
        <v>0</v>
      </c>
      <c r="Z171" s="10">
        <f t="shared" si="7"/>
        <v>0</v>
      </c>
      <c r="AA171" s="10">
        <f t="shared" si="7"/>
        <v>0</v>
      </c>
      <c r="AB171" s="10">
        <f t="shared" si="7"/>
        <v>0</v>
      </c>
      <c r="AC171" s="10">
        <f t="shared" si="7"/>
        <v>5.6882806259069777E-5</v>
      </c>
      <c r="AD171" s="10">
        <f t="shared" si="7"/>
        <v>1.0229863969253412E-4</v>
      </c>
      <c r="AE171" s="10">
        <f t="shared" si="7"/>
        <v>3.2008431627366182E-4</v>
      </c>
      <c r="AF171" s="10">
        <f t="shared" si="6"/>
        <v>8.3703432970748122E-4</v>
      </c>
      <c r="AG171" s="10">
        <f t="shared" si="6"/>
        <v>3.9188294993111527E-3</v>
      </c>
      <c r="AH171" s="10">
        <f t="shared" si="6"/>
        <v>1.4105446377986509E-4</v>
      </c>
    </row>
    <row r="172" spans="1:34">
      <c r="A172" t="s">
        <v>219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26</v>
      </c>
      <c r="I172">
        <v>74</v>
      </c>
      <c r="J172">
        <v>178</v>
      </c>
      <c r="K172">
        <v>291</v>
      </c>
      <c r="L172">
        <v>569</v>
      </c>
      <c r="M172" s="7">
        <f>VLOOKUP(A172,'[1]Census Population Pivot table'!A:B,2,FALSE)</f>
        <v>306051.16199999989</v>
      </c>
      <c r="N172" s="7">
        <f>VLOOKUP(A172,'[1]Census Population Pivot table'!A:C,3,FALSE)</f>
        <v>611289.18400000001</v>
      </c>
      <c r="O172" s="7">
        <f>VLOOKUP(A172,'[1]Census Population Pivot table'!A:D,4,FALSE)</f>
        <v>645802.44899999967</v>
      </c>
      <c r="P172" s="7">
        <f>VLOOKUP(A172,'[1]Census Population Pivot table'!A:E,5,FALSE)</f>
        <v>645142.49399999983</v>
      </c>
      <c r="Q172" s="7">
        <f>VLOOKUP(A172,'[1]Census Population Pivot table'!A:F,6,FALSE)</f>
        <v>556146.72</v>
      </c>
      <c r="R172" s="7">
        <f>VLOOKUP(A172,'[1]Census Population Pivot table'!A:G,7,FALSE)</f>
        <v>614972.71799999988</v>
      </c>
      <c r="S172" s="7">
        <f>VLOOKUP(A172,'[1]Census Population Pivot table'!A:H,8,FALSE)</f>
        <v>577402.14600000018</v>
      </c>
      <c r="T172" s="7">
        <f>VLOOKUP(A172,'[1]Census Population Pivot table'!A:I,9,FALSE)</f>
        <v>354598.95699999994</v>
      </c>
      <c r="U172" s="7">
        <f>VLOOKUP(A172,'[1]Census Population Pivot table'!A:J,10,FALSE)</f>
        <v>186712.745</v>
      </c>
      <c r="V172" s="7">
        <f>VLOOKUP(A172,'[1]Census Population Pivot table'!A:K,11,FALSE)</f>
        <v>72344.498999999967</v>
      </c>
      <c r="W172" s="7">
        <f>VLOOKUP(A172,'[1]Census Population Pivot table'!A:L,12,FALSE)</f>
        <v>4572767</v>
      </c>
      <c r="X172" s="10">
        <f t="shared" si="8"/>
        <v>0</v>
      </c>
      <c r="Y172" s="10">
        <f t="shared" si="7"/>
        <v>0</v>
      </c>
      <c r="Z172" s="10">
        <f t="shared" si="7"/>
        <v>0</v>
      </c>
      <c r="AA172" s="10">
        <f t="shared" si="7"/>
        <v>0</v>
      </c>
      <c r="AB172" s="10">
        <f t="shared" si="7"/>
        <v>0</v>
      </c>
      <c r="AC172" s="10">
        <f t="shared" si="7"/>
        <v>0</v>
      </c>
      <c r="AD172" s="10">
        <f t="shared" si="7"/>
        <v>4.5029274969130424E-5</v>
      </c>
      <c r="AE172" s="10">
        <f t="shared" si="7"/>
        <v>2.0868645702192524E-4</v>
      </c>
      <c r="AF172" s="10">
        <f t="shared" si="6"/>
        <v>9.5333609925771267E-4</v>
      </c>
      <c r="AG172" s="10">
        <f t="shared" si="6"/>
        <v>4.0224205575050027E-3</v>
      </c>
      <c r="AH172" s="10">
        <f t="shared" si="6"/>
        <v>1.2443231855023445E-4</v>
      </c>
    </row>
    <row r="173" spans="1:34">
      <c r="A173" t="s">
        <v>220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31</v>
      </c>
      <c r="I173">
        <v>81</v>
      </c>
      <c r="J173">
        <v>175</v>
      </c>
      <c r="K173">
        <v>253</v>
      </c>
      <c r="L173">
        <v>540</v>
      </c>
      <c r="M173" s="7">
        <f>VLOOKUP(A173,'[1]Census Population Pivot table'!A:B,2,FALSE)</f>
        <v>322616.96299999999</v>
      </c>
      <c r="N173" s="7">
        <f>VLOOKUP(A173,'[1]Census Population Pivot table'!A:C,3,FALSE)</f>
        <v>652008.51100000017</v>
      </c>
      <c r="O173" s="7">
        <f>VLOOKUP(A173,'[1]Census Population Pivot table'!A:D,4,FALSE)</f>
        <v>677643.07499999984</v>
      </c>
      <c r="P173" s="7">
        <f>VLOOKUP(A173,'[1]Census Population Pivot table'!A:E,5,FALSE)</f>
        <v>694441.07999999984</v>
      </c>
      <c r="Q173" s="7">
        <f>VLOOKUP(A173,'[1]Census Population Pivot table'!A:F,6,FALSE)</f>
        <v>599295.41099999996</v>
      </c>
      <c r="R173" s="7">
        <f>VLOOKUP(A173,'[1]Census Population Pivot table'!A:G,7,FALSE)</f>
        <v>649184.45599999989</v>
      </c>
      <c r="S173" s="7">
        <f>VLOOKUP(A173,'[1]Census Population Pivot table'!A:H,8,FALSE)</f>
        <v>641557.14999999991</v>
      </c>
      <c r="T173" s="7">
        <f>VLOOKUP(A173,'[1]Census Population Pivot table'!A:I,9,FALSE)</f>
        <v>421503.93599999987</v>
      </c>
      <c r="U173" s="7">
        <f>VLOOKUP(A173,'[1]Census Population Pivot table'!A:J,10,FALSE)</f>
        <v>213074.03399999996</v>
      </c>
      <c r="V173" s="7">
        <f>VLOOKUP(A173,'[1]Census Population Pivot table'!A:K,11,FALSE)</f>
        <v>83537.672999999995</v>
      </c>
      <c r="W173" s="7">
        <f>VLOOKUP(A173,'[1]Census Population Pivot table'!A:L,12,FALSE)</f>
        <v>4956698</v>
      </c>
      <c r="X173" s="10">
        <f t="shared" si="8"/>
        <v>0</v>
      </c>
      <c r="Y173" s="10">
        <f t="shared" si="7"/>
        <v>0</v>
      </c>
      <c r="Z173" s="10">
        <f t="shared" si="7"/>
        <v>0</v>
      </c>
      <c r="AA173" s="10">
        <f t="shared" si="7"/>
        <v>0</v>
      </c>
      <c r="AB173" s="10">
        <f t="shared" si="7"/>
        <v>0</v>
      </c>
      <c r="AC173" s="10">
        <f t="shared" si="7"/>
        <v>0</v>
      </c>
      <c r="AD173" s="10">
        <f t="shared" si="7"/>
        <v>4.8319935332339456E-5</v>
      </c>
      <c r="AE173" s="10">
        <f t="shared" si="7"/>
        <v>1.921690240159466E-4</v>
      </c>
      <c r="AF173" s="10">
        <f t="shared" si="6"/>
        <v>8.2131077501447242E-4</v>
      </c>
      <c r="AG173" s="10">
        <f t="shared" si="6"/>
        <v>3.0285737070985929E-3</v>
      </c>
      <c r="AH173" s="10">
        <f t="shared" si="6"/>
        <v>1.089434942374944E-4</v>
      </c>
    </row>
    <row r="174" spans="1:34">
      <c r="A174" t="s">
        <v>221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58</v>
      </c>
      <c r="I174">
        <v>121</v>
      </c>
      <c r="J174">
        <v>183</v>
      </c>
      <c r="K174">
        <v>266</v>
      </c>
      <c r="L174">
        <v>628</v>
      </c>
      <c r="M174" s="7">
        <f>VLOOKUP(A174,'[1]Census Population Pivot table'!A:B,2,FALSE)</f>
        <v>295918</v>
      </c>
      <c r="N174" s="7">
        <f>VLOOKUP(A174,'[1]Census Population Pivot table'!A:C,3,FALSE)</f>
        <v>586095</v>
      </c>
      <c r="O174" s="7">
        <f>VLOOKUP(A174,'[1]Census Population Pivot table'!A:D,4,FALSE)</f>
        <v>618373</v>
      </c>
      <c r="P174" s="7">
        <f>VLOOKUP(A174,'[1]Census Population Pivot table'!A:E,5,FALSE)</f>
        <v>640936</v>
      </c>
      <c r="Q174" s="7">
        <f>VLOOKUP(A174,'[1]Census Population Pivot table'!A:F,6,FALSE)</f>
        <v>543239</v>
      </c>
      <c r="R174" s="7">
        <f>VLOOKUP(A174,'[1]Census Population Pivot table'!A:G,7,FALSE)</f>
        <v>569889</v>
      </c>
      <c r="S174" s="7">
        <f>VLOOKUP(A174,'[1]Census Population Pivot table'!A:H,8,FALSE)</f>
        <v>564752</v>
      </c>
      <c r="T174" s="7">
        <f>VLOOKUP(A174,'[1]Census Population Pivot table'!A:I,9,FALSE)</f>
        <v>370525</v>
      </c>
      <c r="U174" s="7">
        <f>VLOOKUP(A174,'[1]Census Population Pivot table'!A:J,10,FALSE)</f>
        <v>183095</v>
      </c>
      <c r="V174" s="7">
        <f>VLOOKUP(A174,'[1]Census Population Pivot table'!A:K,11,FALSE)</f>
        <v>71512</v>
      </c>
      <c r="W174" s="7">
        <f>VLOOKUP(A174,'[1]Census Population Pivot table'!A:L,12,FALSE)</f>
        <v>4444334</v>
      </c>
      <c r="X174" s="10">
        <f t="shared" si="8"/>
        <v>0</v>
      </c>
      <c r="Y174" s="10">
        <f t="shared" si="7"/>
        <v>0</v>
      </c>
      <c r="Z174" s="10">
        <f t="shared" si="7"/>
        <v>0</v>
      </c>
      <c r="AA174" s="10">
        <f t="shared" si="7"/>
        <v>0</v>
      </c>
      <c r="AB174" s="10">
        <f t="shared" si="7"/>
        <v>0</v>
      </c>
      <c r="AC174" s="10">
        <f t="shared" si="7"/>
        <v>0</v>
      </c>
      <c r="AD174" s="10">
        <f t="shared" si="7"/>
        <v>1.026999461710627E-4</v>
      </c>
      <c r="AE174" s="10">
        <f t="shared" si="7"/>
        <v>3.265636596720869E-4</v>
      </c>
      <c r="AF174" s="10">
        <f t="shared" si="6"/>
        <v>9.9948114366858742E-4</v>
      </c>
      <c r="AG174" s="10">
        <f t="shared" si="6"/>
        <v>3.7196554424432263E-3</v>
      </c>
      <c r="AH174" s="10">
        <f t="shared" si="6"/>
        <v>1.4130351139225809E-4</v>
      </c>
    </row>
    <row r="175" spans="1:34">
      <c r="A175" t="s">
        <v>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11</v>
      </c>
      <c r="K175">
        <v>70</v>
      </c>
      <c r="L175">
        <v>81</v>
      </c>
      <c r="M175" s="7">
        <f>VLOOKUP(A175,'[1]Census Population Pivot table'!A:B,2,FALSE)</f>
        <v>70908.907999999996</v>
      </c>
      <c r="N175" s="7">
        <f>VLOOKUP(A175,'[1]Census Population Pivot table'!A:C,3,FALSE)</f>
        <v>154170.177</v>
      </c>
      <c r="O175" s="7">
        <f>VLOOKUP(A175,'[1]Census Population Pivot table'!A:D,4,FALSE)</f>
        <v>173479.87500000003</v>
      </c>
      <c r="P175" s="7">
        <f>VLOOKUP(A175,'[1]Census Population Pivot table'!A:E,5,FALSE)</f>
        <v>147387.47699999998</v>
      </c>
      <c r="Q175" s="7">
        <f>VLOOKUP(A175,'[1]Census Population Pivot table'!A:F,6,FALSE)</f>
        <v>184908.92799999996</v>
      </c>
      <c r="R175" s="7">
        <f>VLOOKUP(A175,'[1]Census Population Pivot table'!A:G,7,FALSE)</f>
        <v>216653.70199999999</v>
      </c>
      <c r="S175" s="7">
        <f>VLOOKUP(A175,'[1]Census Population Pivot table'!A:H,8,FALSE)</f>
        <v>171821.56100000002</v>
      </c>
      <c r="T175" s="7">
        <f>VLOOKUP(A175,'[1]Census Population Pivot table'!A:I,9,FALSE)</f>
        <v>101939.62000000001</v>
      </c>
      <c r="U175" s="7">
        <f>VLOOKUP(A175,'[1]Census Population Pivot table'!A:J,10,FALSE)</f>
        <v>68907.930999999997</v>
      </c>
      <c r="V175" s="7">
        <f>VLOOKUP(A175,'[1]Census Population Pivot table'!A:K,11,FALSE)</f>
        <v>26937.315999999992</v>
      </c>
      <c r="W175" s="7">
        <f>VLOOKUP(A175,'[1]Census Population Pivot table'!A:L,12,FALSE)</f>
        <v>1316380</v>
      </c>
      <c r="X175" s="10">
        <f t="shared" si="8"/>
        <v>0</v>
      </c>
      <c r="Y175" s="10">
        <f t="shared" si="7"/>
        <v>0</v>
      </c>
      <c r="Z175" s="10">
        <f t="shared" si="7"/>
        <v>0</v>
      </c>
      <c r="AA175" s="10">
        <f t="shared" si="7"/>
        <v>0</v>
      </c>
      <c r="AB175" s="10">
        <f t="shared" si="7"/>
        <v>0</v>
      </c>
      <c r="AC175" s="10">
        <f t="shared" si="7"/>
        <v>0</v>
      </c>
      <c r="AD175" s="10">
        <f t="shared" si="7"/>
        <v>0</v>
      </c>
      <c r="AE175" s="10">
        <f t="shared" si="7"/>
        <v>0</v>
      </c>
      <c r="AF175" s="10">
        <f t="shared" si="6"/>
        <v>1.5963329388020664E-4</v>
      </c>
      <c r="AG175" s="10">
        <f t="shared" si="6"/>
        <v>2.5986256388721143E-3</v>
      </c>
      <c r="AH175" s="10">
        <f t="shared" si="6"/>
        <v>6.1532384265941447E-5</v>
      </c>
    </row>
    <row r="176" spans="1:34">
      <c r="A176" t="s">
        <v>223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100</v>
      </c>
      <c r="L176">
        <v>100</v>
      </c>
      <c r="M176" s="7">
        <f>VLOOKUP(A176,'[1]Census Population Pivot table'!A:B,2,FALSE)</f>
        <v>69854.609000000011</v>
      </c>
      <c r="N176" s="7">
        <f>VLOOKUP(A176,'[1]Census Population Pivot table'!A:C,3,FALSE)</f>
        <v>156391.02499999999</v>
      </c>
      <c r="O176" s="7">
        <f>VLOOKUP(A176,'[1]Census Population Pivot table'!A:D,4,FALSE)</f>
        <v>171735.96099999998</v>
      </c>
      <c r="P176" s="7">
        <f>VLOOKUP(A176,'[1]Census Population Pivot table'!A:E,5,FALSE)</f>
        <v>144232.56400000001</v>
      </c>
      <c r="Q176" s="7">
        <f>VLOOKUP(A176,'[1]Census Population Pivot table'!A:F,6,FALSE)</f>
        <v>182626.19399999999</v>
      </c>
      <c r="R176" s="7">
        <f>VLOOKUP(A176,'[1]Census Population Pivot table'!A:G,7,FALSE)</f>
        <v>218987.40700000001</v>
      </c>
      <c r="S176" s="7">
        <f>VLOOKUP(A176,'[1]Census Population Pivot table'!A:H,8,FALSE)</f>
        <v>180791.66800000001</v>
      </c>
      <c r="T176" s="7">
        <f>VLOOKUP(A176,'[1]Census Population Pivot table'!A:I,9,FALSE)</f>
        <v>106281.59299999999</v>
      </c>
      <c r="U176" s="7">
        <f>VLOOKUP(A176,'[1]Census Population Pivot table'!A:J,10,FALSE)</f>
        <v>69812.343999999997</v>
      </c>
      <c r="V176" s="7">
        <f>VLOOKUP(A176,'[1]Census Population Pivot table'!A:K,11,FALSE)</f>
        <v>27321.834999999999</v>
      </c>
      <c r="W176" s="7">
        <f>VLOOKUP(A176,'[1]Census Population Pivot table'!A:L,12,FALSE)</f>
        <v>1327665</v>
      </c>
      <c r="X176" s="10">
        <f t="shared" si="8"/>
        <v>0</v>
      </c>
      <c r="Y176" s="10">
        <f t="shared" si="7"/>
        <v>0</v>
      </c>
      <c r="Z176" s="10">
        <f t="shared" si="7"/>
        <v>0</v>
      </c>
      <c r="AA176" s="10">
        <f t="shared" si="7"/>
        <v>0</v>
      </c>
      <c r="AB176" s="10">
        <f t="shared" si="7"/>
        <v>0</v>
      </c>
      <c r="AC176" s="10">
        <f t="shared" si="7"/>
        <v>0</v>
      </c>
      <c r="AD176" s="10">
        <f t="shared" si="7"/>
        <v>0</v>
      </c>
      <c r="AE176" s="10">
        <f t="shared" si="7"/>
        <v>0</v>
      </c>
      <c r="AF176" s="10">
        <f t="shared" si="6"/>
        <v>0</v>
      </c>
      <c r="AG176" s="10">
        <f t="shared" si="6"/>
        <v>3.6600762723294393E-3</v>
      </c>
      <c r="AH176" s="10">
        <f t="shared" si="6"/>
        <v>7.5320205021598064E-5</v>
      </c>
    </row>
    <row r="177" spans="1:34">
      <c r="A177" t="s">
        <v>224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31</v>
      </c>
      <c r="K177">
        <v>117</v>
      </c>
      <c r="L177">
        <v>148</v>
      </c>
      <c r="M177" s="7">
        <f>VLOOKUP(A177,'[1]Census Population Pivot table'!A:B,2,FALSE)</f>
        <v>75157.97</v>
      </c>
      <c r="N177" s="7">
        <f>VLOOKUP(A177,'[1]Census Population Pivot table'!A:C,3,FALSE)</f>
        <v>166886.80699999997</v>
      </c>
      <c r="O177" s="7">
        <f>VLOOKUP(A177,'[1]Census Population Pivot table'!A:D,4,FALSE)</f>
        <v>181159.72999999995</v>
      </c>
      <c r="P177" s="7">
        <f>VLOOKUP(A177,'[1]Census Population Pivot table'!A:E,5,FALSE)</f>
        <v>155798.01399999997</v>
      </c>
      <c r="Q177" s="7">
        <f>VLOOKUP(A177,'[1]Census Population Pivot table'!A:F,6,FALSE)</f>
        <v>188515.22200000001</v>
      </c>
      <c r="R177" s="7">
        <f>VLOOKUP(A177,'[1]Census Population Pivot table'!A:G,7,FALSE)</f>
        <v>232141.93000000008</v>
      </c>
      <c r="S177" s="7">
        <f>VLOOKUP(A177,'[1]Census Population Pivot table'!A:H,8,FALSE)</f>
        <v>198767.24100000004</v>
      </c>
      <c r="T177" s="7">
        <f>VLOOKUP(A177,'[1]Census Population Pivot table'!A:I,9,FALSE)</f>
        <v>117381.60599999997</v>
      </c>
      <c r="U177" s="7">
        <f>VLOOKUP(A177,'[1]Census Population Pivot table'!A:J,10,FALSE)</f>
        <v>73424.723999999987</v>
      </c>
      <c r="V177" s="7">
        <f>VLOOKUP(A177,'[1]Census Population Pivot table'!A:K,11,FALSE)</f>
        <v>29012.755000000005</v>
      </c>
      <c r="W177" s="7">
        <f>VLOOKUP(A177,'[1]Census Population Pivot table'!A:L,12,FALSE)</f>
        <v>1417781</v>
      </c>
      <c r="X177" s="10">
        <f t="shared" si="8"/>
        <v>0</v>
      </c>
      <c r="Y177" s="10">
        <f t="shared" si="7"/>
        <v>0</v>
      </c>
      <c r="Z177" s="10">
        <f t="shared" si="7"/>
        <v>0</v>
      </c>
      <c r="AA177" s="10">
        <f t="shared" si="7"/>
        <v>0</v>
      </c>
      <c r="AB177" s="10">
        <f t="shared" si="7"/>
        <v>0</v>
      </c>
      <c r="AC177" s="10">
        <f t="shared" si="7"/>
        <v>0</v>
      </c>
      <c r="AD177" s="10">
        <f t="shared" si="7"/>
        <v>0</v>
      </c>
      <c r="AE177" s="10">
        <f t="shared" si="7"/>
        <v>0</v>
      </c>
      <c r="AF177" s="10">
        <f t="shared" si="7"/>
        <v>4.22201110350786E-4</v>
      </c>
      <c r="AG177" s="10">
        <f t="shared" si="7"/>
        <v>4.0327090619281065E-3</v>
      </c>
      <c r="AH177" s="10">
        <f t="shared" si="7"/>
        <v>1.0438847748700258E-4</v>
      </c>
    </row>
    <row r="178" spans="1:34">
      <c r="A178" t="s">
        <v>225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13</v>
      </c>
      <c r="K178">
        <v>38</v>
      </c>
      <c r="L178">
        <v>51</v>
      </c>
      <c r="M178" s="7">
        <f>VLOOKUP(A178,'[1]Census Population Pivot table'!A:B,2,FALSE)</f>
        <v>67997.368999999992</v>
      </c>
      <c r="N178" s="7">
        <f>VLOOKUP(A178,'[1]Census Population Pivot table'!A:C,3,FALSE)</f>
        <v>151752.61799999999</v>
      </c>
      <c r="O178" s="7">
        <f>VLOOKUP(A178,'[1]Census Population Pivot table'!A:D,4,FALSE)</f>
        <v>166605.57200000001</v>
      </c>
      <c r="P178" s="7">
        <f>VLOOKUP(A178,'[1]Census Population Pivot table'!A:E,5,FALSE)</f>
        <v>143640.47100000002</v>
      </c>
      <c r="Q178" s="7">
        <f>VLOOKUP(A178,'[1]Census Population Pivot table'!A:F,6,FALSE)</f>
        <v>169248.83500000002</v>
      </c>
      <c r="R178" s="7">
        <f>VLOOKUP(A178,'[1]Census Population Pivot table'!A:G,7,FALSE)</f>
        <v>213957.14499999999</v>
      </c>
      <c r="S178" s="7">
        <f>VLOOKUP(A178,'[1]Census Population Pivot table'!A:H,8,FALSE)</f>
        <v>189178.64600000001</v>
      </c>
      <c r="T178" s="7">
        <f>VLOOKUP(A178,'[1]Census Population Pivot table'!A:I,9,FALSE)</f>
        <v>112263.77100000001</v>
      </c>
      <c r="U178" s="7">
        <f>VLOOKUP(A178,'[1]Census Population Pivot table'!A:J,10,FALSE)</f>
        <v>69188.300000000017</v>
      </c>
      <c r="V178" s="7">
        <f>VLOOKUP(A178,'[1]Census Population Pivot table'!A:K,11,FALSE)</f>
        <v>28274.793000000005</v>
      </c>
      <c r="W178" s="7">
        <f>VLOOKUP(A178,'[1]Census Population Pivot table'!A:L,12,FALSE)</f>
        <v>1311652</v>
      </c>
      <c r="X178" s="10">
        <f t="shared" si="8"/>
        <v>0</v>
      </c>
      <c r="Y178" s="10">
        <f t="shared" si="8"/>
        <v>0</v>
      </c>
      <c r="Z178" s="10">
        <f t="shared" si="8"/>
        <v>0</v>
      </c>
      <c r="AA178" s="10">
        <f t="shared" si="8"/>
        <v>0</v>
      </c>
      <c r="AB178" s="10">
        <f t="shared" si="8"/>
        <v>0</v>
      </c>
      <c r="AC178" s="10">
        <f t="shared" si="8"/>
        <v>0</v>
      </c>
      <c r="AD178" s="10">
        <f t="shared" si="8"/>
        <v>0</v>
      </c>
      <c r="AE178" s="10">
        <f t="shared" si="8"/>
        <v>0</v>
      </c>
      <c r="AF178" s="10">
        <f t="shared" si="8"/>
        <v>1.8789303971914322E-4</v>
      </c>
      <c r="AG178" s="10">
        <f t="shared" si="8"/>
        <v>1.3439532519300846E-3</v>
      </c>
      <c r="AH178" s="10">
        <f t="shared" si="8"/>
        <v>3.8882264503084662E-5</v>
      </c>
    </row>
    <row r="179" spans="1:34">
      <c r="A179" t="s">
        <v>226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23</v>
      </c>
      <c r="K179">
        <v>82</v>
      </c>
      <c r="L179">
        <v>105</v>
      </c>
      <c r="M179" s="7">
        <f>VLOOKUP(A179,'[1]Census Population Pivot table'!A:B,2,FALSE)</f>
        <v>67206.489000000001</v>
      </c>
      <c r="N179" s="7">
        <f>VLOOKUP(A179,'[1]Census Population Pivot table'!A:C,3,FALSE)</f>
        <v>151387.834</v>
      </c>
      <c r="O179" s="7">
        <f>VLOOKUP(A179,'[1]Census Population Pivot table'!A:D,4,FALSE)</f>
        <v>166279.99900000001</v>
      </c>
      <c r="P179" s="7">
        <f>VLOOKUP(A179,'[1]Census Population Pivot table'!A:E,5,FALSE)</f>
        <v>146565.72199999998</v>
      </c>
      <c r="Q179" s="7">
        <f>VLOOKUP(A179,'[1]Census Population Pivot table'!A:F,6,FALSE)</f>
        <v>166515.97600000002</v>
      </c>
      <c r="R179" s="7">
        <f>VLOOKUP(A179,'[1]Census Population Pivot table'!A:G,7,FALSE)</f>
        <v>214111.89799999999</v>
      </c>
      <c r="S179" s="7">
        <f>VLOOKUP(A179,'[1]Census Population Pivot table'!A:H,8,FALSE)</f>
        <v>197092.21400000001</v>
      </c>
      <c r="T179" s="7">
        <f>VLOOKUP(A179,'[1]Census Population Pivot table'!A:I,9,FALSE)</f>
        <v>120085.683</v>
      </c>
      <c r="U179" s="7">
        <f>VLOOKUP(A179,'[1]Census Population Pivot table'!A:J,10,FALSE)</f>
        <v>70659.911000000007</v>
      </c>
      <c r="V179" s="7">
        <f>VLOOKUP(A179,'[1]Census Population Pivot table'!A:K,11,FALSE)</f>
        <v>29655.079000000002</v>
      </c>
      <c r="W179" s="7">
        <f>VLOOKUP(A179,'[1]Census Population Pivot table'!A:L,12,FALSE)</f>
        <v>1328320</v>
      </c>
      <c r="X179" s="10">
        <f t="shared" si="8"/>
        <v>0</v>
      </c>
      <c r="Y179" s="10">
        <f t="shared" si="8"/>
        <v>0</v>
      </c>
      <c r="Z179" s="10">
        <f t="shared" si="8"/>
        <v>0</v>
      </c>
      <c r="AA179" s="10">
        <f t="shared" si="8"/>
        <v>0</v>
      </c>
      <c r="AB179" s="10">
        <f t="shared" si="8"/>
        <v>0</v>
      </c>
      <c r="AC179" s="10">
        <f t="shared" si="8"/>
        <v>0</v>
      </c>
      <c r="AD179" s="10">
        <f t="shared" si="8"/>
        <v>0</v>
      </c>
      <c r="AE179" s="10">
        <f t="shared" si="8"/>
        <v>0</v>
      </c>
      <c r="AF179" s="10">
        <f t="shared" si="8"/>
        <v>3.2550281587532707E-4</v>
      </c>
      <c r="AG179" s="10">
        <f t="shared" si="8"/>
        <v>2.7651249892134831E-3</v>
      </c>
      <c r="AH179" s="10">
        <f t="shared" si="8"/>
        <v>7.904721753794266E-5</v>
      </c>
    </row>
    <row r="180" spans="1:34">
      <c r="A180" t="s">
        <v>227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61</v>
      </c>
      <c r="L180">
        <v>61</v>
      </c>
      <c r="M180" s="7">
        <f>VLOOKUP(A180,'[1]Census Population Pivot table'!A:B,2,FALSE)</f>
        <v>66884.795999999988</v>
      </c>
      <c r="N180" s="7">
        <f>VLOOKUP(A180,'[1]Census Population Pivot table'!A:C,3,FALSE)</f>
        <v>151765.29799999995</v>
      </c>
      <c r="O180" s="7">
        <f>VLOOKUP(A180,'[1]Census Population Pivot table'!A:D,4,FALSE)</f>
        <v>166033.07699999999</v>
      </c>
      <c r="P180" s="7">
        <f>VLOOKUP(A180,'[1]Census Population Pivot table'!A:E,5,FALSE)</f>
        <v>150840.17700000003</v>
      </c>
      <c r="Q180" s="7">
        <f>VLOOKUP(A180,'[1]Census Population Pivot table'!A:F,6,FALSE)</f>
        <v>164227.603</v>
      </c>
      <c r="R180" s="7">
        <f>VLOOKUP(A180,'[1]Census Population Pivot table'!A:G,7,FALSE)</f>
        <v>212276.18199999997</v>
      </c>
      <c r="S180" s="7">
        <f>VLOOKUP(A180,'[1]Census Population Pivot table'!A:H,8,FALSE)</f>
        <v>203724.00399999996</v>
      </c>
      <c r="T180" s="7">
        <f>VLOOKUP(A180,'[1]Census Population Pivot table'!A:I,9,FALSE)</f>
        <v>128155.88200000001</v>
      </c>
      <c r="U180" s="7">
        <f>VLOOKUP(A180,'[1]Census Population Pivot table'!A:J,10,FALSE)</f>
        <v>72090.087</v>
      </c>
      <c r="V180" s="7">
        <f>VLOOKUP(A180,'[1]Census Population Pivot table'!A:K,11,FALSE)</f>
        <v>30317.252999999997</v>
      </c>
      <c r="W180" s="7">
        <f>VLOOKUP(A180,'[1]Census Population Pivot table'!A:L,12,FALSE)</f>
        <v>1346053</v>
      </c>
      <c r="X180" s="10">
        <f t="shared" si="8"/>
        <v>0</v>
      </c>
      <c r="Y180" s="10">
        <f t="shared" si="8"/>
        <v>0</v>
      </c>
      <c r="Z180" s="10">
        <f t="shared" si="8"/>
        <v>0</v>
      </c>
      <c r="AA180" s="10">
        <f t="shared" si="8"/>
        <v>0</v>
      </c>
      <c r="AB180" s="10">
        <f t="shared" si="8"/>
        <v>0</v>
      </c>
      <c r="AC180" s="10">
        <f t="shared" si="8"/>
        <v>0</v>
      </c>
      <c r="AD180" s="10">
        <f t="shared" si="8"/>
        <v>0</v>
      </c>
      <c r="AE180" s="10">
        <f t="shared" si="8"/>
        <v>0</v>
      </c>
      <c r="AF180" s="10">
        <f t="shared" si="8"/>
        <v>0</v>
      </c>
      <c r="AG180" s="10">
        <f t="shared" si="8"/>
        <v>2.0120556436956875E-3</v>
      </c>
      <c r="AH180" s="10">
        <f t="shared" si="8"/>
        <v>4.5317680655962284E-5</v>
      </c>
    </row>
    <row r="181" spans="1:34">
      <c r="A181" t="s">
        <v>228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37</v>
      </c>
      <c r="K181">
        <v>133</v>
      </c>
      <c r="L181">
        <v>170</v>
      </c>
      <c r="M181" s="7">
        <f>VLOOKUP(A181,'[1]Census Population Pivot table'!A:B,2,FALSE)</f>
        <v>66692.213000000003</v>
      </c>
      <c r="N181" s="7">
        <f>VLOOKUP(A181,'[1]Census Population Pivot table'!A:C,3,FALSE)</f>
        <v>150209.45000000001</v>
      </c>
      <c r="O181" s="7">
        <f>VLOOKUP(A181,'[1]Census Population Pivot table'!A:D,4,FALSE)</f>
        <v>164312.24799999999</v>
      </c>
      <c r="P181" s="7">
        <f>VLOOKUP(A181,'[1]Census Population Pivot table'!A:E,5,FALSE)</f>
        <v>151581.05799999999</v>
      </c>
      <c r="Q181" s="7">
        <f>VLOOKUP(A181,'[1]Census Population Pivot table'!A:F,6,FALSE)</f>
        <v>158881.65</v>
      </c>
      <c r="R181" s="7">
        <f>VLOOKUP(A181,'[1]Census Population Pivot table'!A:G,7,FALSE)</f>
        <v>204441.85299999997</v>
      </c>
      <c r="S181" s="7">
        <f>VLOOKUP(A181,'[1]Census Population Pivot table'!A:H,8,FALSE)</f>
        <v>202884.85899999997</v>
      </c>
      <c r="T181" s="7">
        <f>VLOOKUP(A181,'[1]Census Population Pivot table'!A:I,9,FALSE)</f>
        <v>132451.45500000002</v>
      </c>
      <c r="U181" s="7">
        <f>VLOOKUP(A181,'[1]Census Population Pivot table'!A:J,10,FALSE)</f>
        <v>71818.831000000006</v>
      </c>
      <c r="V181" s="7">
        <f>VLOOKUP(A181,'[1]Census Population Pivot table'!A:K,11,FALSE)</f>
        <v>30593.990999999995</v>
      </c>
      <c r="W181" s="7">
        <f>VLOOKUP(A181,'[1]Census Population Pivot table'!A:L,12,FALSE)</f>
        <v>1333487</v>
      </c>
      <c r="X181" s="10">
        <f t="shared" si="8"/>
        <v>0</v>
      </c>
      <c r="Y181" s="10">
        <f t="shared" si="8"/>
        <v>0</v>
      </c>
      <c r="Z181" s="10">
        <f t="shared" si="8"/>
        <v>0</v>
      </c>
      <c r="AA181" s="10">
        <f t="shared" si="8"/>
        <v>0</v>
      </c>
      <c r="AB181" s="10">
        <f t="shared" si="8"/>
        <v>0</v>
      </c>
      <c r="AC181" s="10">
        <f t="shared" si="8"/>
        <v>0</v>
      </c>
      <c r="AD181" s="10">
        <f t="shared" si="8"/>
        <v>0</v>
      </c>
      <c r="AE181" s="10">
        <f t="shared" si="8"/>
        <v>0</v>
      </c>
      <c r="AF181" s="10">
        <f t="shared" si="8"/>
        <v>5.1518521653464387E-4</v>
      </c>
      <c r="AG181" s="10">
        <f t="shared" si="8"/>
        <v>4.3472589110717863E-3</v>
      </c>
      <c r="AH181" s="10">
        <f t="shared" si="8"/>
        <v>1.2748530731833155E-4</v>
      </c>
    </row>
    <row r="182" spans="1:34">
      <c r="A182" t="s">
        <v>229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</v>
      </c>
      <c r="K182">
        <v>70</v>
      </c>
      <c r="L182">
        <v>80</v>
      </c>
      <c r="M182" s="7">
        <f>VLOOKUP(A182,'[1]Census Population Pivot table'!A:B,2,FALSE)</f>
        <v>67785.918000000005</v>
      </c>
      <c r="N182" s="7">
        <f>VLOOKUP(A182,'[1]Census Population Pivot table'!A:C,3,FALSE)</f>
        <v>151215.06099999999</v>
      </c>
      <c r="O182" s="7">
        <f>VLOOKUP(A182,'[1]Census Population Pivot table'!A:D,4,FALSE)</f>
        <v>166781.99399999998</v>
      </c>
      <c r="P182" s="7">
        <f>VLOOKUP(A182,'[1]Census Population Pivot table'!A:E,5,FALSE)</f>
        <v>157304.17899999997</v>
      </c>
      <c r="Q182" s="7">
        <f>VLOOKUP(A182,'[1]Census Population Pivot table'!A:F,6,FALSE)</f>
        <v>159473.40499999997</v>
      </c>
      <c r="R182" s="7">
        <f>VLOOKUP(A182,'[1]Census Population Pivot table'!A:G,7,FALSE)</f>
        <v>203665.42800000001</v>
      </c>
      <c r="S182" s="7">
        <f>VLOOKUP(A182,'[1]Census Population Pivot table'!A:H,8,FALSE)</f>
        <v>208578.86200000002</v>
      </c>
      <c r="T182" s="7">
        <f>VLOOKUP(A182,'[1]Census Population Pivot table'!A:I,9,FALSE)</f>
        <v>140637.20299999998</v>
      </c>
      <c r="U182" s="7">
        <f>VLOOKUP(A182,'[1]Census Population Pivot table'!A:J,10,FALSE)</f>
        <v>71882.672999999995</v>
      </c>
      <c r="V182" s="7">
        <f>VLOOKUP(A182,'[1]Census Population Pivot table'!A:K,11,FALSE)</f>
        <v>31384.695999999996</v>
      </c>
      <c r="W182" s="7">
        <f>VLOOKUP(A182,'[1]Census Population Pivot table'!A:L,12,FALSE)</f>
        <v>1359301</v>
      </c>
      <c r="X182" s="10">
        <f t="shared" si="8"/>
        <v>0</v>
      </c>
      <c r="Y182" s="10">
        <f t="shared" si="8"/>
        <v>0</v>
      </c>
      <c r="Z182" s="10">
        <f t="shared" si="8"/>
        <v>0</v>
      </c>
      <c r="AA182" s="10">
        <f t="shared" si="8"/>
        <v>0</v>
      </c>
      <c r="AB182" s="10">
        <f t="shared" si="8"/>
        <v>0</v>
      </c>
      <c r="AC182" s="10">
        <f t="shared" si="8"/>
        <v>0</v>
      </c>
      <c r="AD182" s="10">
        <f t="shared" si="8"/>
        <v>0</v>
      </c>
      <c r="AE182" s="10">
        <f t="shared" si="8"/>
        <v>0</v>
      </c>
      <c r="AF182" s="10">
        <f t="shared" si="8"/>
        <v>1.3911558352873161E-4</v>
      </c>
      <c r="AG182" s="10">
        <f t="shared" si="8"/>
        <v>2.2303864278309404E-3</v>
      </c>
      <c r="AH182" s="10">
        <f t="shared" si="8"/>
        <v>5.8853778522932008E-5</v>
      </c>
    </row>
    <row r="183" spans="1:34">
      <c r="A183" t="s">
        <v>230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12</v>
      </c>
      <c r="K183">
        <v>118</v>
      </c>
      <c r="L183">
        <v>130</v>
      </c>
      <c r="M183" s="7">
        <f>VLOOKUP(A183,'[1]Census Population Pivot table'!A:B,2,FALSE)</f>
        <v>67690</v>
      </c>
      <c r="N183" s="7">
        <f>VLOOKUP(A183,'[1]Census Population Pivot table'!A:C,3,FALSE)</f>
        <v>150936</v>
      </c>
      <c r="O183" s="7">
        <f>VLOOKUP(A183,'[1]Census Population Pivot table'!A:D,4,FALSE)</f>
        <v>166189</v>
      </c>
      <c r="P183" s="7">
        <f>VLOOKUP(A183,'[1]Census Population Pivot table'!A:E,5,FALSE)</f>
        <v>158937</v>
      </c>
      <c r="Q183" s="7">
        <f>VLOOKUP(A183,'[1]Census Population Pivot table'!A:F,6,FALSE)</f>
        <v>158271</v>
      </c>
      <c r="R183" s="7">
        <f>VLOOKUP(A183,'[1]Census Population Pivot table'!A:G,7,FALSE)</f>
        <v>198553</v>
      </c>
      <c r="S183" s="7">
        <f>VLOOKUP(A183,'[1]Census Population Pivot table'!A:H,8,FALSE)</f>
        <v>210140</v>
      </c>
      <c r="T183" s="7">
        <f>VLOOKUP(A183,'[1]Census Population Pivot table'!A:I,9,FALSE)</f>
        <v>148510</v>
      </c>
      <c r="U183" s="7">
        <f>VLOOKUP(A183,'[1]Census Population Pivot table'!A:J,10,FALSE)</f>
        <v>74485</v>
      </c>
      <c r="V183" s="7">
        <f>VLOOKUP(A183,'[1]Census Population Pivot table'!A:K,11,FALSE)</f>
        <v>32183</v>
      </c>
      <c r="W183" s="7">
        <f>VLOOKUP(A183,'[1]Census Population Pivot table'!A:L,12,FALSE)</f>
        <v>1365894</v>
      </c>
      <c r="X183" s="10">
        <f t="shared" si="8"/>
        <v>0</v>
      </c>
      <c r="Y183" s="10">
        <f t="shared" si="8"/>
        <v>0</v>
      </c>
      <c r="Z183" s="10">
        <f t="shared" si="8"/>
        <v>0</v>
      </c>
      <c r="AA183" s="10">
        <f t="shared" si="8"/>
        <v>0</v>
      </c>
      <c r="AB183" s="10">
        <f t="shared" si="8"/>
        <v>0</v>
      </c>
      <c r="AC183" s="10">
        <f t="shared" si="8"/>
        <v>0</v>
      </c>
      <c r="AD183" s="10">
        <f t="shared" si="8"/>
        <v>0</v>
      </c>
      <c r="AE183" s="10">
        <f t="shared" si="8"/>
        <v>0</v>
      </c>
      <c r="AF183" s="10">
        <f t="shared" si="8"/>
        <v>1.6110626300597437E-4</v>
      </c>
      <c r="AG183" s="10">
        <f t="shared" si="8"/>
        <v>3.6665320200105645E-3</v>
      </c>
      <c r="AH183" s="10">
        <f t="shared" si="8"/>
        <v>9.517576034450697E-5</v>
      </c>
    </row>
    <row r="184" spans="1:34">
      <c r="A184" t="s">
        <v>231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22</v>
      </c>
      <c r="H184">
        <v>10</v>
      </c>
      <c r="I184">
        <v>10</v>
      </c>
      <c r="J184">
        <v>284</v>
      </c>
      <c r="K184">
        <v>398</v>
      </c>
      <c r="L184">
        <v>724</v>
      </c>
      <c r="M184" s="7">
        <f>VLOOKUP(A184,'[1]Census Population Pivot table'!A:B,2,FALSE)</f>
        <v>376457.23900000006</v>
      </c>
      <c r="N184" s="7">
        <f>VLOOKUP(A184,'[1]Census Population Pivot table'!A:C,3,FALSE)</f>
        <v>744541.28700000001</v>
      </c>
      <c r="O184" s="7">
        <f>VLOOKUP(A184,'[1]Census Population Pivot table'!A:D,4,FALSE)</f>
        <v>777087.99100000015</v>
      </c>
      <c r="P184" s="7">
        <f>VLOOKUP(A184,'[1]Census Population Pivot table'!A:E,5,FALSE)</f>
        <v>737196.44500000007</v>
      </c>
      <c r="Q184" s="7">
        <f>VLOOKUP(A184,'[1]Census Population Pivot table'!A:F,6,FALSE)</f>
        <v>845033.71900000004</v>
      </c>
      <c r="R184" s="7">
        <f>VLOOKUP(A184,'[1]Census Population Pivot table'!A:G,7,FALSE)</f>
        <v>866535.84200000006</v>
      </c>
      <c r="S184" s="7">
        <f>VLOOKUP(A184,'[1]Census Population Pivot table'!A:H,8,FALSE)</f>
        <v>626576.63299999991</v>
      </c>
      <c r="T184" s="7">
        <f>VLOOKUP(A184,'[1]Census Population Pivot table'!A:I,9,FALSE)</f>
        <v>353991.511</v>
      </c>
      <c r="U184" s="7">
        <f>VLOOKUP(A184,'[1]Census Population Pivot table'!A:J,10,FALSE)</f>
        <v>224763.68699999998</v>
      </c>
      <c r="V184" s="7">
        <f>VLOOKUP(A184,'[1]Census Population Pivot table'!A:K,11,FALSE)</f>
        <v>84359.324999999997</v>
      </c>
      <c r="W184" s="7">
        <f>VLOOKUP(A184,'[1]Census Population Pivot table'!A:L,12,FALSE)</f>
        <v>5637418</v>
      </c>
      <c r="X184" s="10">
        <f t="shared" si="8"/>
        <v>0</v>
      </c>
      <c r="Y184" s="10">
        <f t="shared" si="8"/>
        <v>0</v>
      </c>
      <c r="Z184" s="10">
        <f t="shared" si="8"/>
        <v>0</v>
      </c>
      <c r="AA184" s="10">
        <f t="shared" si="8"/>
        <v>0</v>
      </c>
      <c r="AB184" s="10">
        <f t="shared" si="8"/>
        <v>0</v>
      </c>
      <c r="AC184" s="10">
        <f t="shared" si="8"/>
        <v>2.5388447809871434E-5</v>
      </c>
      <c r="AD184" s="10">
        <f t="shared" si="8"/>
        <v>1.5959739756206328E-5</v>
      </c>
      <c r="AE184" s="10">
        <f t="shared" si="8"/>
        <v>2.824926499438005E-5</v>
      </c>
      <c r="AF184" s="10">
        <f t="shared" si="8"/>
        <v>1.2635493027839504E-3</v>
      </c>
      <c r="AG184" s="10">
        <f t="shared" si="8"/>
        <v>4.7179135205266285E-3</v>
      </c>
      <c r="AH184" s="10">
        <f t="shared" si="8"/>
        <v>1.2842758865849578E-4</v>
      </c>
    </row>
    <row r="185" spans="1:34">
      <c r="A185" t="s">
        <v>232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13</v>
      </c>
      <c r="I185">
        <v>62</v>
      </c>
      <c r="J185">
        <v>252</v>
      </c>
      <c r="K185">
        <v>412</v>
      </c>
      <c r="L185">
        <v>739</v>
      </c>
      <c r="M185" s="7">
        <f>VLOOKUP(A185,'[1]Census Population Pivot table'!A:B,2,FALSE)</f>
        <v>368057.88799999998</v>
      </c>
      <c r="N185" s="7">
        <f>VLOOKUP(A185,'[1]Census Population Pivot table'!A:C,3,FALSE)</f>
        <v>753275.81299999997</v>
      </c>
      <c r="O185" s="7">
        <f>VLOOKUP(A185,'[1]Census Population Pivot table'!A:D,4,FALSE)</f>
        <v>798622.62800000014</v>
      </c>
      <c r="P185" s="7">
        <f>VLOOKUP(A185,'[1]Census Population Pivot table'!A:E,5,FALSE)</f>
        <v>745943.17699999991</v>
      </c>
      <c r="Q185" s="7">
        <f>VLOOKUP(A185,'[1]Census Population Pivot table'!A:F,6,FALSE)</f>
        <v>836776.6</v>
      </c>
      <c r="R185" s="7">
        <f>VLOOKUP(A185,'[1]Census Population Pivot table'!A:G,7,FALSE)</f>
        <v>886046.40099999995</v>
      </c>
      <c r="S185" s="7">
        <f>VLOOKUP(A185,'[1]Census Population Pivot table'!A:H,8,FALSE)</f>
        <v>659570.10400000005</v>
      </c>
      <c r="T185" s="7">
        <f>VLOOKUP(A185,'[1]Census Population Pivot table'!A:I,9,FALSE)</f>
        <v>365058.89799999999</v>
      </c>
      <c r="U185" s="7">
        <f>VLOOKUP(A185,'[1]Census Population Pivot table'!A:J,10,FALSE)</f>
        <v>225907.45400000003</v>
      </c>
      <c r="V185" s="7">
        <f>VLOOKUP(A185,'[1]Census Population Pivot table'!A:K,11,FALSE)</f>
        <v>89745.956000000006</v>
      </c>
      <c r="W185" s="7">
        <f>VLOOKUP(A185,'[1]Census Population Pivot table'!A:L,12,FALSE)</f>
        <v>5729150</v>
      </c>
      <c r="X185" s="10">
        <f t="shared" si="8"/>
        <v>0</v>
      </c>
      <c r="Y185" s="10">
        <f t="shared" si="8"/>
        <v>0</v>
      </c>
      <c r="Z185" s="10">
        <f t="shared" si="8"/>
        <v>0</v>
      </c>
      <c r="AA185" s="10">
        <f t="shared" si="8"/>
        <v>0</v>
      </c>
      <c r="AB185" s="10">
        <f t="shared" si="8"/>
        <v>0</v>
      </c>
      <c r="AC185" s="10">
        <f t="shared" si="8"/>
        <v>0</v>
      </c>
      <c r="AD185" s="10">
        <f t="shared" si="8"/>
        <v>1.9709807829616244E-5</v>
      </c>
      <c r="AE185" s="10">
        <f t="shared" si="8"/>
        <v>1.6983560828039317E-4</v>
      </c>
      <c r="AF185" s="10">
        <f t="shared" si="8"/>
        <v>1.1155010405278613E-3</v>
      </c>
      <c r="AG185" s="10">
        <f t="shared" si="8"/>
        <v>4.5907360995742245E-3</v>
      </c>
      <c r="AH185" s="10">
        <f t="shared" si="8"/>
        <v>1.2898946615117426E-4</v>
      </c>
    </row>
    <row r="186" spans="1:34">
      <c r="A186" t="s">
        <v>233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30</v>
      </c>
      <c r="I186">
        <v>111</v>
      </c>
      <c r="J186">
        <v>279</v>
      </c>
      <c r="K186">
        <v>457</v>
      </c>
      <c r="L186">
        <v>877</v>
      </c>
      <c r="M186" s="7">
        <f>VLOOKUP(A186,'[1]Census Population Pivot table'!A:B,2,FALSE)</f>
        <v>365922.91499999992</v>
      </c>
      <c r="N186" s="7">
        <f>VLOOKUP(A186,'[1]Census Population Pivot table'!A:C,3,FALSE)</f>
        <v>746480.76199999999</v>
      </c>
      <c r="O186" s="7">
        <f>VLOOKUP(A186,'[1]Census Population Pivot table'!A:D,4,FALSE)</f>
        <v>801518.93700000003</v>
      </c>
      <c r="P186" s="7">
        <f>VLOOKUP(A186,'[1]Census Population Pivot table'!A:E,5,FALSE)</f>
        <v>751948.01200000022</v>
      </c>
      <c r="Q186" s="7">
        <f>VLOOKUP(A186,'[1]Census Population Pivot table'!A:F,6,FALSE)</f>
        <v>817329.62100000004</v>
      </c>
      <c r="R186" s="7">
        <f>VLOOKUP(A186,'[1]Census Population Pivot table'!A:G,7,FALSE)</f>
        <v>890940.8450000002</v>
      </c>
      <c r="S186" s="7">
        <f>VLOOKUP(A186,'[1]Census Population Pivot table'!A:H,8,FALSE)</f>
        <v>677911.87799999991</v>
      </c>
      <c r="T186" s="7">
        <f>VLOOKUP(A186,'[1]Census Population Pivot table'!A:I,9,FALSE)</f>
        <v>377455.17</v>
      </c>
      <c r="U186" s="7">
        <f>VLOOKUP(A186,'[1]Census Population Pivot table'!A:J,10,FALSE)</f>
        <v>227253.53900000002</v>
      </c>
      <c r="V186" s="7">
        <f>VLOOKUP(A186,'[1]Census Population Pivot table'!A:K,11,FALSE)</f>
        <v>93428.729000000021</v>
      </c>
      <c r="W186" s="7">
        <f>VLOOKUP(A186,'[1]Census Population Pivot table'!A:L,12,FALSE)</f>
        <v>5750718</v>
      </c>
      <c r="X186" s="10">
        <f t="shared" si="8"/>
        <v>0</v>
      </c>
      <c r="Y186" s="10">
        <f t="shared" si="8"/>
        <v>0</v>
      </c>
      <c r="Z186" s="10">
        <f t="shared" si="8"/>
        <v>0</v>
      </c>
      <c r="AA186" s="10">
        <f t="shared" si="8"/>
        <v>0</v>
      </c>
      <c r="AB186" s="10">
        <f t="shared" si="8"/>
        <v>0</v>
      </c>
      <c r="AC186" s="10">
        <f t="shared" si="8"/>
        <v>0</v>
      </c>
      <c r="AD186" s="10">
        <f t="shared" si="8"/>
        <v>4.4253539395868213E-5</v>
      </c>
      <c r="AE186" s="10">
        <f t="shared" si="8"/>
        <v>2.9407465792560215E-4</v>
      </c>
      <c r="AF186" s="10">
        <f t="shared" si="8"/>
        <v>1.2277036530551014E-3</v>
      </c>
      <c r="AG186" s="10">
        <f t="shared" si="8"/>
        <v>4.8914290592564939E-3</v>
      </c>
      <c r="AH186" s="10">
        <f t="shared" si="8"/>
        <v>1.5250269618506768E-4</v>
      </c>
    </row>
    <row r="187" spans="1:34">
      <c r="A187" t="s">
        <v>234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11</v>
      </c>
      <c r="I187">
        <v>52</v>
      </c>
      <c r="J187">
        <v>250</v>
      </c>
      <c r="K187">
        <v>450</v>
      </c>
      <c r="L187">
        <v>763</v>
      </c>
      <c r="M187" s="7">
        <f>VLOOKUP(A187,'[1]Census Population Pivot table'!A:B,2,FALSE)</f>
        <v>365907.95699999994</v>
      </c>
      <c r="N187" s="7">
        <f>VLOOKUP(A187,'[1]Census Population Pivot table'!A:C,3,FALSE)</f>
        <v>743555.66899999999</v>
      </c>
      <c r="O187" s="7">
        <f>VLOOKUP(A187,'[1]Census Population Pivot table'!A:D,4,FALSE)</f>
        <v>800618.59400000016</v>
      </c>
      <c r="P187" s="7">
        <f>VLOOKUP(A187,'[1]Census Population Pivot table'!A:E,5,FALSE)</f>
        <v>765833.20299999986</v>
      </c>
      <c r="Q187" s="7">
        <f>VLOOKUP(A187,'[1]Census Population Pivot table'!A:F,6,FALSE)</f>
        <v>799053.04899999988</v>
      </c>
      <c r="R187" s="7">
        <f>VLOOKUP(A187,'[1]Census Population Pivot table'!A:G,7,FALSE)</f>
        <v>894068.85800000024</v>
      </c>
      <c r="S187" s="7">
        <f>VLOOKUP(A187,'[1]Census Population Pivot table'!A:H,8,FALSE)</f>
        <v>698046.43099999987</v>
      </c>
      <c r="T187" s="7">
        <f>VLOOKUP(A187,'[1]Census Population Pivot table'!A:I,9,FALSE)</f>
        <v>392613.01400000002</v>
      </c>
      <c r="U187" s="7">
        <f>VLOOKUP(A187,'[1]Census Population Pivot table'!A:J,10,FALSE)</f>
        <v>225661.41000000006</v>
      </c>
      <c r="V187" s="7">
        <f>VLOOKUP(A187,'[1]Census Population Pivot table'!A:K,11,FALSE)</f>
        <v>98018.225000000006</v>
      </c>
      <c r="W187" s="7">
        <f>VLOOKUP(A187,'[1]Census Population Pivot table'!A:L,12,FALSE)</f>
        <v>5785496</v>
      </c>
      <c r="X187" s="10">
        <f t="shared" si="8"/>
        <v>0</v>
      </c>
      <c r="Y187" s="10">
        <f t="shared" si="8"/>
        <v>0</v>
      </c>
      <c r="Z187" s="10">
        <f t="shared" si="8"/>
        <v>0</v>
      </c>
      <c r="AA187" s="10">
        <f t="shared" si="8"/>
        <v>0</v>
      </c>
      <c r="AB187" s="10">
        <f t="shared" si="8"/>
        <v>0</v>
      </c>
      <c r="AC187" s="10">
        <f t="shared" si="8"/>
        <v>0</v>
      </c>
      <c r="AD187" s="10">
        <f t="shared" si="8"/>
        <v>1.5758264080287237E-5</v>
      </c>
      <c r="AE187" s="10">
        <f t="shared" si="8"/>
        <v>1.324459407756667E-4</v>
      </c>
      <c r="AF187" s="10">
        <f t="shared" si="8"/>
        <v>1.107854462134221E-3</v>
      </c>
      <c r="AG187" s="10">
        <f t="shared" si="8"/>
        <v>4.5909829524050242E-3</v>
      </c>
      <c r="AH187" s="10">
        <f t="shared" si="8"/>
        <v>1.3188151888792249E-4</v>
      </c>
    </row>
    <row r="188" spans="1:34">
      <c r="A188" t="s">
        <v>235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43</v>
      </c>
      <c r="I188">
        <v>112</v>
      </c>
      <c r="J188">
        <v>275</v>
      </c>
      <c r="K188">
        <v>513</v>
      </c>
      <c r="L188">
        <v>943</v>
      </c>
      <c r="M188" s="7">
        <f>VLOOKUP(A188,'[1]Census Population Pivot table'!A:B,2,FALSE)</f>
        <v>364820.08800000005</v>
      </c>
      <c r="N188" s="7">
        <f>VLOOKUP(A188,'[1]Census Population Pivot table'!A:C,3,FALSE)</f>
        <v>741738.6320000001</v>
      </c>
      <c r="O188" s="7">
        <f>VLOOKUP(A188,'[1]Census Population Pivot table'!A:D,4,FALSE)</f>
        <v>796374.05200000003</v>
      </c>
      <c r="P188" s="7">
        <f>VLOOKUP(A188,'[1]Census Population Pivot table'!A:E,5,FALSE)</f>
        <v>780147.39100000006</v>
      </c>
      <c r="Q188" s="7">
        <f>VLOOKUP(A188,'[1]Census Population Pivot table'!A:F,6,FALSE)</f>
        <v>781572.67099999997</v>
      </c>
      <c r="R188" s="7">
        <f>VLOOKUP(A188,'[1]Census Population Pivot table'!A:G,7,FALSE)</f>
        <v>891723.80900000001</v>
      </c>
      <c r="S188" s="7">
        <f>VLOOKUP(A188,'[1]Census Population Pivot table'!A:H,8,FALSE)</f>
        <v>714193.32599999988</v>
      </c>
      <c r="T188" s="7">
        <f>VLOOKUP(A188,'[1]Census Population Pivot table'!A:I,9,FALSE)</f>
        <v>408910.84399999998</v>
      </c>
      <c r="U188" s="7">
        <f>VLOOKUP(A188,'[1]Census Population Pivot table'!A:J,10,FALSE)</f>
        <v>224541.05300000004</v>
      </c>
      <c r="V188" s="7">
        <f>VLOOKUP(A188,'[1]Census Population Pivot table'!A:K,11,FALSE)</f>
        <v>100625.353</v>
      </c>
      <c r="W188" s="7">
        <f>VLOOKUP(A188,'[1]Census Population Pivot table'!A:L,12,FALSE)</f>
        <v>5801682</v>
      </c>
      <c r="X188" s="10">
        <f t="shared" si="8"/>
        <v>0</v>
      </c>
      <c r="Y188" s="10">
        <f t="shared" si="8"/>
        <v>0</v>
      </c>
      <c r="Z188" s="10">
        <f t="shared" si="8"/>
        <v>0</v>
      </c>
      <c r="AA188" s="10">
        <f t="shared" si="8"/>
        <v>0</v>
      </c>
      <c r="AB188" s="10">
        <f t="shared" si="8"/>
        <v>0</v>
      </c>
      <c r="AC188" s="10">
        <f t="shared" si="8"/>
        <v>0</v>
      </c>
      <c r="AD188" s="10">
        <f t="shared" si="8"/>
        <v>6.0207787491982256E-5</v>
      </c>
      <c r="AE188" s="10">
        <f t="shared" si="8"/>
        <v>2.7389833662616196E-4</v>
      </c>
      <c r="AF188" s="10">
        <f t="shared" si="8"/>
        <v>1.2247203632736146E-3</v>
      </c>
      <c r="AG188" s="10">
        <f t="shared" si="8"/>
        <v>5.098118761382134E-3</v>
      </c>
      <c r="AH188" s="10">
        <f t="shared" si="8"/>
        <v>1.6253907056608757E-4</v>
      </c>
    </row>
    <row r="189" spans="1:34">
      <c r="A189" t="s">
        <v>236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20</v>
      </c>
      <c r="H189">
        <v>38</v>
      </c>
      <c r="I189">
        <v>137</v>
      </c>
      <c r="J189">
        <v>242</v>
      </c>
      <c r="K189">
        <v>418</v>
      </c>
      <c r="L189">
        <v>855</v>
      </c>
      <c r="M189" s="7">
        <f>VLOOKUP(A189,'[1]Census Population Pivot table'!A:B,2,FALSE)</f>
        <v>368589.04200000013</v>
      </c>
      <c r="N189" s="7">
        <f>VLOOKUP(A189,'[1]Census Population Pivot table'!A:C,3,FALSE)</f>
        <v>754125.33600000013</v>
      </c>
      <c r="O189" s="7">
        <f>VLOOKUP(A189,'[1]Census Population Pivot table'!A:D,4,FALSE)</f>
        <v>804358.73300000012</v>
      </c>
      <c r="P189" s="7">
        <f>VLOOKUP(A189,'[1]Census Population Pivot table'!A:E,5,FALSE)</f>
        <v>804549.01399999985</v>
      </c>
      <c r="Q189" s="7">
        <f>VLOOKUP(A189,'[1]Census Population Pivot table'!A:F,6,FALSE)</f>
        <v>782217.353</v>
      </c>
      <c r="R189" s="7">
        <f>VLOOKUP(A189,'[1]Census Population Pivot table'!A:G,7,FALSE)</f>
        <v>896821.74999999977</v>
      </c>
      <c r="S189" s="7">
        <f>VLOOKUP(A189,'[1]Census Population Pivot table'!A:H,8,FALSE)</f>
        <v>740652.57099999988</v>
      </c>
      <c r="T189" s="7">
        <f>VLOOKUP(A189,'[1]Census Population Pivot table'!A:I,9,FALSE)</f>
        <v>434183.0089999999</v>
      </c>
      <c r="U189" s="7">
        <f>VLOOKUP(A189,'[1]Census Population Pivot table'!A:J,10,FALSE)</f>
        <v>230766.65600000002</v>
      </c>
      <c r="V189" s="7">
        <f>VLOOKUP(A189,'[1]Census Population Pivot table'!A:K,11,FALSE)</f>
        <v>104187.73899999999</v>
      </c>
      <c r="W189" s="7">
        <f>VLOOKUP(A189,'[1]Census Population Pivot table'!A:L,12,FALSE)</f>
        <v>5923810</v>
      </c>
      <c r="X189" s="10">
        <f t="shared" si="8"/>
        <v>0</v>
      </c>
      <c r="Y189" s="10">
        <f t="shared" si="8"/>
        <v>0</v>
      </c>
      <c r="Z189" s="10">
        <f t="shared" si="8"/>
        <v>0</v>
      </c>
      <c r="AA189" s="10">
        <f t="shared" si="8"/>
        <v>0</v>
      </c>
      <c r="AB189" s="10">
        <f t="shared" si="8"/>
        <v>0</v>
      </c>
      <c r="AC189" s="10">
        <f t="shared" si="8"/>
        <v>2.2300975639808028E-5</v>
      </c>
      <c r="AD189" s="10">
        <f t="shared" si="8"/>
        <v>5.1306106922296781E-5</v>
      </c>
      <c r="AE189" s="10">
        <f t="shared" si="8"/>
        <v>3.1553514799101694E-4</v>
      </c>
      <c r="AF189" s="10">
        <f t="shared" si="8"/>
        <v>1.048678367120768E-3</v>
      </c>
      <c r="AG189" s="10">
        <f t="shared" si="8"/>
        <v>4.0119883972143788E-3</v>
      </c>
      <c r="AH189" s="10">
        <f t="shared" si="8"/>
        <v>1.4433278582533875E-4</v>
      </c>
    </row>
    <row r="190" spans="1:34">
      <c r="A190" t="s">
        <v>237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25</v>
      </c>
      <c r="I190">
        <v>170</v>
      </c>
      <c r="J190">
        <v>305</v>
      </c>
      <c r="K190">
        <v>518</v>
      </c>
      <c r="L190">
        <v>1018</v>
      </c>
      <c r="M190" s="7">
        <f>VLOOKUP(A190,'[1]Census Population Pivot table'!A:B,2,FALSE)</f>
        <v>368713.33399999997</v>
      </c>
      <c r="N190" s="7">
        <f>VLOOKUP(A190,'[1]Census Population Pivot table'!A:C,3,FALSE)</f>
        <v>752675.12899999996</v>
      </c>
      <c r="O190" s="7">
        <f>VLOOKUP(A190,'[1]Census Population Pivot table'!A:D,4,FALSE)</f>
        <v>801897.11100000015</v>
      </c>
      <c r="P190" s="7">
        <f>VLOOKUP(A190,'[1]Census Population Pivot table'!A:E,5,FALSE)</f>
        <v>814911.34600000002</v>
      </c>
      <c r="Q190" s="7">
        <f>VLOOKUP(A190,'[1]Census Population Pivot table'!A:F,6,FALSE)</f>
        <v>776559.2570000001</v>
      </c>
      <c r="R190" s="7">
        <f>VLOOKUP(A190,'[1]Census Population Pivot table'!A:G,7,FALSE)</f>
        <v>891909.07200000016</v>
      </c>
      <c r="S190" s="7">
        <f>VLOOKUP(A190,'[1]Census Population Pivot table'!A:H,8,FALSE)</f>
        <v>755818.44599999988</v>
      </c>
      <c r="T190" s="7">
        <f>VLOOKUP(A190,'[1]Census Population Pivot table'!A:I,9,FALSE)</f>
        <v>453442.69599999994</v>
      </c>
      <c r="U190" s="7">
        <f>VLOOKUP(A190,'[1]Census Population Pivot table'!A:J,10,FALSE)</f>
        <v>231278.23199999996</v>
      </c>
      <c r="V190" s="7">
        <f>VLOOKUP(A190,'[1]Census Population Pivot table'!A:K,11,FALSE)</f>
        <v>106211.61900000001</v>
      </c>
      <c r="W190" s="7">
        <f>VLOOKUP(A190,'[1]Census Population Pivot table'!A:L,12,FALSE)</f>
        <v>5950118</v>
      </c>
      <c r="X190" s="10">
        <f t="shared" si="8"/>
        <v>0</v>
      </c>
      <c r="Y190" s="10">
        <f t="shared" si="8"/>
        <v>0</v>
      </c>
      <c r="Z190" s="10">
        <f t="shared" si="8"/>
        <v>0</v>
      </c>
      <c r="AA190" s="10">
        <f t="shared" si="8"/>
        <v>0</v>
      </c>
      <c r="AB190" s="10">
        <f t="shared" si="8"/>
        <v>0</v>
      </c>
      <c r="AC190" s="10">
        <f t="shared" si="8"/>
        <v>0</v>
      </c>
      <c r="AD190" s="10">
        <f t="shared" si="8"/>
        <v>3.3076726470896433E-5</v>
      </c>
      <c r="AE190" s="10">
        <f t="shared" si="8"/>
        <v>3.7490955637754949E-4</v>
      </c>
      <c r="AF190" s="10">
        <f t="shared" si="8"/>
        <v>1.3187579192494002E-3</v>
      </c>
      <c r="AG190" s="10">
        <f t="shared" si="8"/>
        <v>4.8770558708835796E-3</v>
      </c>
      <c r="AH190" s="10">
        <f t="shared" si="8"/>
        <v>1.7108904394837212E-4</v>
      </c>
    </row>
    <row r="191" spans="1:34">
      <c r="A191" t="s">
        <v>238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11</v>
      </c>
      <c r="H191">
        <v>27</v>
      </c>
      <c r="I191">
        <v>139</v>
      </c>
      <c r="J191">
        <v>254</v>
      </c>
      <c r="K191">
        <v>440</v>
      </c>
      <c r="L191">
        <v>871</v>
      </c>
      <c r="M191" s="7">
        <f>VLOOKUP(A191,'[1]Census Population Pivot table'!A:B,2,FALSE)</f>
        <v>364175.89600000001</v>
      </c>
      <c r="N191" s="7">
        <f>VLOOKUP(A191,'[1]Census Population Pivot table'!A:C,3,FALSE)</f>
        <v>741178.08</v>
      </c>
      <c r="O191" s="7">
        <f>VLOOKUP(A191,'[1]Census Population Pivot table'!A:D,4,FALSE)</f>
        <v>785476.52899999998</v>
      </c>
      <c r="P191" s="7">
        <f>VLOOKUP(A191,'[1]Census Population Pivot table'!A:E,5,FALSE)</f>
        <v>815249.61899999995</v>
      </c>
      <c r="Q191" s="7">
        <f>VLOOKUP(A191,'[1]Census Population Pivot table'!A:F,6,FALSE)</f>
        <v>762824.96799999988</v>
      </c>
      <c r="R191" s="7">
        <f>VLOOKUP(A191,'[1]Census Population Pivot table'!A:G,7,FALSE)</f>
        <v>868778.43099999998</v>
      </c>
      <c r="S191" s="7">
        <f>VLOOKUP(A191,'[1]Census Population Pivot table'!A:H,8,FALSE)</f>
        <v>759229.08299999998</v>
      </c>
      <c r="T191" s="7">
        <f>VLOOKUP(A191,'[1]Census Population Pivot table'!A:I,9,FALSE)</f>
        <v>470185.53499999997</v>
      </c>
      <c r="U191" s="7">
        <f>VLOOKUP(A191,'[1]Census Population Pivot table'!A:J,10,FALSE)</f>
        <v>232133.55800000002</v>
      </c>
      <c r="V191" s="7">
        <f>VLOOKUP(A191,'[1]Census Population Pivot table'!A:K,11,FALSE)</f>
        <v>106491.85500000001</v>
      </c>
      <c r="W191" s="7">
        <f>VLOOKUP(A191,'[1]Census Population Pivot table'!A:L,12,FALSE)</f>
        <v>5904814</v>
      </c>
      <c r="X191" s="10">
        <f t="shared" si="8"/>
        <v>0</v>
      </c>
      <c r="Y191" s="10">
        <f t="shared" si="8"/>
        <v>0</v>
      </c>
      <c r="Z191" s="10">
        <f t="shared" si="8"/>
        <v>0</v>
      </c>
      <c r="AA191" s="10">
        <f t="shared" si="8"/>
        <v>0</v>
      </c>
      <c r="AB191" s="10">
        <f t="shared" si="8"/>
        <v>0</v>
      </c>
      <c r="AC191" s="10">
        <f t="shared" si="8"/>
        <v>1.2661456140593343E-5</v>
      </c>
      <c r="AD191" s="10">
        <f t="shared" si="8"/>
        <v>3.5562389013488302E-5</v>
      </c>
      <c r="AE191" s="10">
        <f t="shared" si="8"/>
        <v>2.9562798013341694E-4</v>
      </c>
      <c r="AF191" s="10">
        <f t="shared" si="8"/>
        <v>1.0941976773560674E-3</v>
      </c>
      <c r="AG191" s="10">
        <f t="shared" si="8"/>
        <v>4.1317713922815972E-3</v>
      </c>
      <c r="AH191" s="10">
        <f t="shared" si="8"/>
        <v>1.4750676312581565E-4</v>
      </c>
    </row>
    <row r="192" spans="1:34">
      <c r="A192" t="s">
        <v>239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15</v>
      </c>
      <c r="I192">
        <v>145</v>
      </c>
      <c r="J192">
        <v>235</v>
      </c>
      <c r="K192">
        <v>442</v>
      </c>
      <c r="L192">
        <v>837</v>
      </c>
      <c r="M192" s="7">
        <f>VLOOKUP(A192,'[1]Census Population Pivot table'!A:B,2,FALSE)</f>
        <v>363031</v>
      </c>
      <c r="N192" s="7">
        <f>VLOOKUP(A192,'[1]Census Population Pivot table'!A:C,3,FALSE)</f>
        <v>741392</v>
      </c>
      <c r="O192" s="7">
        <f>VLOOKUP(A192,'[1]Census Population Pivot table'!A:D,4,FALSE)</f>
        <v>772879</v>
      </c>
      <c r="P192" s="7">
        <f>VLOOKUP(A192,'[1]Census Population Pivot table'!A:E,5,FALSE)</f>
        <v>818802</v>
      </c>
      <c r="Q192" s="7">
        <f>VLOOKUP(A192,'[1]Census Population Pivot table'!A:F,6,FALSE)</f>
        <v>759833</v>
      </c>
      <c r="R192" s="7">
        <f>VLOOKUP(A192,'[1]Census Population Pivot table'!A:G,7,FALSE)</f>
        <v>857032</v>
      </c>
      <c r="S192" s="7">
        <f>VLOOKUP(A192,'[1]Census Population Pivot table'!A:H,8,FALSE)</f>
        <v>771764</v>
      </c>
      <c r="T192" s="7">
        <f>VLOOKUP(A192,'[1]Census Population Pivot table'!A:I,9,FALSE)</f>
        <v>489182</v>
      </c>
      <c r="U192" s="7">
        <f>VLOOKUP(A192,'[1]Census Population Pivot table'!A:J,10,FALSE)</f>
        <v>240311</v>
      </c>
      <c r="V192" s="7">
        <f>VLOOKUP(A192,'[1]Census Population Pivot table'!A:K,11,FALSE)</f>
        <v>106981</v>
      </c>
      <c r="W192" s="7">
        <f>VLOOKUP(A192,'[1]Census Population Pivot table'!A:L,12,FALSE)</f>
        <v>5921207</v>
      </c>
      <c r="X192" s="10">
        <f t="shared" si="8"/>
        <v>0</v>
      </c>
      <c r="Y192" s="10">
        <f t="shared" si="8"/>
        <v>0</v>
      </c>
      <c r="Z192" s="10">
        <f t="shared" si="8"/>
        <v>0</v>
      </c>
      <c r="AA192" s="10">
        <f t="shared" si="8"/>
        <v>0</v>
      </c>
      <c r="AB192" s="10">
        <f t="shared" si="8"/>
        <v>0</v>
      </c>
      <c r="AC192" s="10">
        <f t="shared" si="8"/>
        <v>0</v>
      </c>
      <c r="AD192" s="10">
        <f t="shared" si="8"/>
        <v>1.9435993386579317E-5</v>
      </c>
      <c r="AE192" s="10">
        <f t="shared" si="8"/>
        <v>2.96413195906636E-4</v>
      </c>
      <c r="AF192" s="10">
        <f t="shared" si="8"/>
        <v>9.7789947193428523E-4</v>
      </c>
      <c r="AG192" s="10">
        <f t="shared" si="8"/>
        <v>4.1315747656125853E-3</v>
      </c>
      <c r="AH192" s="10">
        <f t="shared" si="8"/>
        <v>1.4135631468381363E-4</v>
      </c>
    </row>
    <row r="193" spans="1:34">
      <c r="A193" t="s">
        <v>240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13</v>
      </c>
      <c r="H193">
        <v>0</v>
      </c>
      <c r="I193">
        <v>92</v>
      </c>
      <c r="J193">
        <v>362</v>
      </c>
      <c r="K193">
        <v>706</v>
      </c>
      <c r="L193">
        <v>1173</v>
      </c>
      <c r="M193" s="7">
        <f>VLOOKUP(A193,'[1]Census Population Pivot table'!A:B,2,FALSE)</f>
        <v>384502.80899999995</v>
      </c>
      <c r="N193" s="7">
        <f>VLOOKUP(A193,'[1]Census Population Pivot table'!A:C,3,FALSE)</f>
        <v>800466.30099999998</v>
      </c>
      <c r="O193" s="7">
        <f>VLOOKUP(A193,'[1]Census Population Pivot table'!A:D,4,FALSE)</f>
        <v>909982.86399999983</v>
      </c>
      <c r="P193" s="7">
        <f>VLOOKUP(A193,'[1]Census Population Pivot table'!A:E,5,FALSE)</f>
        <v>839232.3339999998</v>
      </c>
      <c r="Q193" s="7">
        <f>VLOOKUP(A193,'[1]Census Population Pivot table'!A:F,6,FALSE)</f>
        <v>975467.11399999971</v>
      </c>
      <c r="R193" s="7">
        <f>VLOOKUP(A193,'[1]Census Population Pivot table'!A:G,7,FALSE)</f>
        <v>998066.1379999998</v>
      </c>
      <c r="S193" s="7">
        <f>VLOOKUP(A193,'[1]Census Population Pivot table'!A:H,8,FALSE)</f>
        <v>732768.84299999999</v>
      </c>
      <c r="T193" s="7">
        <f>VLOOKUP(A193,'[1]Census Population Pivot table'!A:I,9,FALSE)</f>
        <v>426481.35700000008</v>
      </c>
      <c r="U193" s="7">
        <f>VLOOKUP(A193,'[1]Census Population Pivot table'!A:J,10,FALSE)</f>
        <v>305548.37599999999</v>
      </c>
      <c r="V193" s="7">
        <f>VLOOKUP(A193,'[1]Census Population Pivot table'!A:K,11,FALSE)</f>
        <v>136968.65</v>
      </c>
      <c r="W193" s="7">
        <f>VLOOKUP(A193,'[1]Census Population Pivot table'!A:L,12,FALSE)</f>
        <v>6511176</v>
      </c>
      <c r="X193" s="10">
        <f t="shared" si="8"/>
        <v>0</v>
      </c>
      <c r="Y193" s="10">
        <f t="shared" si="8"/>
        <v>0</v>
      </c>
      <c r="Z193" s="10">
        <f t="shared" si="8"/>
        <v>0</v>
      </c>
      <c r="AA193" s="10">
        <f t="shared" si="8"/>
        <v>0</v>
      </c>
      <c r="AB193" s="10">
        <f t="shared" si="8"/>
        <v>0</v>
      </c>
      <c r="AC193" s="10">
        <f t="shared" si="8"/>
        <v>1.3025188917891133E-5</v>
      </c>
      <c r="AD193" s="10">
        <f t="shared" si="8"/>
        <v>0</v>
      </c>
      <c r="AE193" s="10">
        <f t="shared" si="8"/>
        <v>2.1571869084068774E-4</v>
      </c>
      <c r="AF193" s="10">
        <f t="shared" si="8"/>
        <v>1.1847551105949913E-3</v>
      </c>
      <c r="AG193" s="10">
        <f t="shared" si="8"/>
        <v>5.1544641784817182E-3</v>
      </c>
      <c r="AH193" s="10">
        <f t="shared" si="8"/>
        <v>1.8015178824839015E-4</v>
      </c>
    </row>
    <row r="194" spans="1:34">
      <c r="A194" t="s">
        <v>241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12</v>
      </c>
      <c r="I194">
        <v>78</v>
      </c>
      <c r="J194">
        <v>340</v>
      </c>
      <c r="K194">
        <v>703</v>
      </c>
      <c r="L194">
        <v>1133</v>
      </c>
      <c r="M194" s="7">
        <f>VLOOKUP(A194,'[1]Census Population Pivot table'!A:B,2,FALSE)</f>
        <v>368073.38999999996</v>
      </c>
      <c r="N194" s="7">
        <f>VLOOKUP(A194,'[1]Census Population Pivot table'!A:C,3,FALSE)</f>
        <v>798400.54900000012</v>
      </c>
      <c r="O194" s="7">
        <f>VLOOKUP(A194,'[1]Census Population Pivot table'!A:D,4,FALSE)</f>
        <v>930411.99899999995</v>
      </c>
      <c r="P194" s="7">
        <f>VLOOKUP(A194,'[1]Census Population Pivot table'!A:E,5,FALSE)</f>
        <v>829290.41</v>
      </c>
      <c r="Q194" s="7">
        <f>VLOOKUP(A194,'[1]Census Population Pivot table'!A:F,6,FALSE)</f>
        <v>933231.73400000005</v>
      </c>
      <c r="R194" s="7">
        <f>VLOOKUP(A194,'[1]Census Population Pivot table'!A:G,7,FALSE)</f>
        <v>992882.07200000016</v>
      </c>
      <c r="S194" s="7">
        <f>VLOOKUP(A194,'[1]Census Population Pivot table'!A:H,8,FALSE)</f>
        <v>758275.80799999996</v>
      </c>
      <c r="T194" s="7">
        <f>VLOOKUP(A194,'[1]Census Population Pivot table'!A:I,9,FALSE)</f>
        <v>431491.24899999995</v>
      </c>
      <c r="U194" s="7">
        <f>VLOOKUP(A194,'[1]Census Population Pivot table'!A:J,10,FALSE)</f>
        <v>307583.60399999999</v>
      </c>
      <c r="V194" s="7">
        <f>VLOOKUP(A194,'[1]Census Population Pivot table'!A:K,11,FALSE)</f>
        <v>138045.89800000002</v>
      </c>
      <c r="W194" s="7">
        <f>VLOOKUP(A194,'[1]Census Population Pivot table'!A:L,12,FALSE)</f>
        <v>6492771</v>
      </c>
      <c r="X194" s="10">
        <f t="shared" si="8"/>
        <v>0</v>
      </c>
      <c r="Y194" s="10">
        <f t="shared" si="8"/>
        <v>0</v>
      </c>
      <c r="Z194" s="10">
        <f t="shared" si="8"/>
        <v>0</v>
      </c>
      <c r="AA194" s="10">
        <f t="shared" si="8"/>
        <v>0</v>
      </c>
      <c r="AB194" s="10">
        <f t="shared" si="8"/>
        <v>0</v>
      </c>
      <c r="AC194" s="10">
        <f t="shared" si="8"/>
        <v>0</v>
      </c>
      <c r="AD194" s="10">
        <f t="shared" si="8"/>
        <v>1.5825376298962712E-5</v>
      </c>
      <c r="AE194" s="10">
        <f t="shared" si="8"/>
        <v>1.8076844010340523E-4</v>
      </c>
      <c r="AF194" s="10">
        <f t="shared" si="8"/>
        <v>1.1053905201006749E-3</v>
      </c>
      <c r="AG194" s="10">
        <f t="shared" si="8"/>
        <v>5.0925091595260576E-3</v>
      </c>
      <c r="AH194" s="10">
        <f t="shared" si="8"/>
        <v>1.7450176511692774E-4</v>
      </c>
    </row>
    <row r="195" spans="1:34">
      <c r="A195" t="s">
        <v>242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13</v>
      </c>
      <c r="I195">
        <v>88</v>
      </c>
      <c r="J195">
        <v>318</v>
      </c>
      <c r="K195">
        <v>838</v>
      </c>
      <c r="L195">
        <v>1257</v>
      </c>
      <c r="M195" s="7">
        <f>VLOOKUP(A195,'[1]Census Population Pivot table'!A:B,2,FALSE)</f>
        <v>367196.82800000004</v>
      </c>
      <c r="N195" s="7">
        <f>VLOOKUP(A195,'[1]Census Population Pivot table'!A:C,3,FALSE)</f>
        <v>793364.946</v>
      </c>
      <c r="O195" s="7">
        <f>VLOOKUP(A195,'[1]Census Population Pivot table'!A:D,4,FALSE)</f>
        <v>935022.05500000017</v>
      </c>
      <c r="P195" s="7">
        <f>VLOOKUP(A195,'[1]Census Population Pivot table'!A:E,5,FALSE)</f>
        <v>837932.33400000015</v>
      </c>
      <c r="Q195" s="7">
        <f>VLOOKUP(A195,'[1]Census Population Pivot table'!A:F,6,FALSE)</f>
        <v>911024.14700000011</v>
      </c>
      <c r="R195" s="7">
        <f>VLOOKUP(A195,'[1]Census Population Pivot table'!A:G,7,FALSE)</f>
        <v>999912.67799999996</v>
      </c>
      <c r="S195" s="7">
        <f>VLOOKUP(A195,'[1]Census Population Pivot table'!A:H,8,FALSE)</f>
        <v>782346.53299999994</v>
      </c>
      <c r="T195" s="7">
        <f>VLOOKUP(A195,'[1]Census Population Pivot table'!A:I,9,FALSE)</f>
        <v>447028.52499999997</v>
      </c>
      <c r="U195" s="7">
        <f>VLOOKUP(A195,'[1]Census Population Pivot table'!A:J,10,FALSE)</f>
        <v>308062.55</v>
      </c>
      <c r="V195" s="7">
        <f>VLOOKUP(A195,'[1]Census Population Pivot table'!A:K,11,FALSE)</f>
        <v>141922.41499999998</v>
      </c>
      <c r="W195" s="7">
        <f>VLOOKUP(A195,'[1]Census Population Pivot table'!A:L,12,FALSE)</f>
        <v>6522562</v>
      </c>
      <c r="X195" s="10">
        <f t="shared" si="8"/>
        <v>0</v>
      </c>
      <c r="Y195" s="10">
        <f t="shared" si="8"/>
        <v>0</v>
      </c>
      <c r="Z195" s="10">
        <f t="shared" si="8"/>
        <v>0</v>
      </c>
      <c r="AA195" s="10">
        <f t="shared" si="8"/>
        <v>0</v>
      </c>
      <c r="AB195" s="10">
        <f t="shared" si="8"/>
        <v>0</v>
      </c>
      <c r="AC195" s="10">
        <f t="shared" si="8"/>
        <v>0</v>
      </c>
      <c r="AD195" s="10">
        <f t="shared" si="8"/>
        <v>1.6616677458964338E-5</v>
      </c>
      <c r="AE195" s="10">
        <f t="shared" si="8"/>
        <v>1.9685544675253109E-4</v>
      </c>
      <c r="AF195" s="10">
        <f t="shared" si="8"/>
        <v>1.0322578969757929E-3</v>
      </c>
      <c r="AG195" s="10">
        <f t="shared" si="8"/>
        <v>5.9046345850301387E-3</v>
      </c>
      <c r="AH195" s="10">
        <f t="shared" si="8"/>
        <v>1.9271568441971116E-4</v>
      </c>
    </row>
    <row r="196" spans="1:34">
      <c r="A196" t="s">
        <v>243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106</v>
      </c>
      <c r="J196">
        <v>329</v>
      </c>
      <c r="K196">
        <v>762</v>
      </c>
      <c r="L196">
        <v>1197</v>
      </c>
      <c r="M196" s="7">
        <f>VLOOKUP(A196,'[1]Census Population Pivot table'!A:B,2,FALSE)</f>
        <v>367607.68000000005</v>
      </c>
      <c r="N196" s="7">
        <f>VLOOKUP(A196,'[1]Census Population Pivot table'!A:C,3,FALSE)</f>
        <v>789520.01300000004</v>
      </c>
      <c r="O196" s="7">
        <f>VLOOKUP(A196,'[1]Census Population Pivot table'!A:D,4,FALSE)</f>
        <v>936838.90599999996</v>
      </c>
      <c r="P196" s="7">
        <f>VLOOKUP(A196,'[1]Census Population Pivot table'!A:E,5,FALSE)</f>
        <v>852944.37699999998</v>
      </c>
      <c r="Q196" s="7">
        <f>VLOOKUP(A196,'[1]Census Population Pivot table'!A:F,6,FALSE)</f>
        <v>888479.78700000001</v>
      </c>
      <c r="R196" s="7">
        <f>VLOOKUP(A196,'[1]Census Population Pivot table'!A:G,7,FALSE)</f>
        <v>1005597.671</v>
      </c>
      <c r="S196" s="7">
        <f>VLOOKUP(A196,'[1]Census Population Pivot table'!A:H,8,FALSE)</f>
        <v>805786.59999999986</v>
      </c>
      <c r="T196" s="7">
        <f>VLOOKUP(A196,'[1]Census Population Pivot table'!A:I,9,FALSE)</f>
        <v>464266.14399999997</v>
      </c>
      <c r="U196" s="7">
        <f>VLOOKUP(A196,'[1]Census Population Pivot table'!A:J,10,FALSE)</f>
        <v>302477.40399999998</v>
      </c>
      <c r="V196" s="7">
        <f>VLOOKUP(A196,'[1]Census Population Pivot table'!A:K,11,FALSE)</f>
        <v>144764.25200000001</v>
      </c>
      <c r="W196" s="7">
        <f>VLOOKUP(A196,'[1]Census Population Pivot table'!A:L,12,FALSE)</f>
        <v>6555027</v>
      </c>
      <c r="X196" s="10">
        <f t="shared" si="8"/>
        <v>0</v>
      </c>
      <c r="Y196" s="10">
        <f t="shared" si="8"/>
        <v>0</v>
      </c>
      <c r="Z196" s="10">
        <f t="shared" si="8"/>
        <v>0</v>
      </c>
      <c r="AA196" s="10">
        <f t="shared" si="8"/>
        <v>0</v>
      </c>
      <c r="AB196" s="10">
        <f t="shared" si="8"/>
        <v>0</v>
      </c>
      <c r="AC196" s="10">
        <f t="shared" si="8"/>
        <v>0</v>
      </c>
      <c r="AD196" s="10">
        <f t="shared" si="8"/>
        <v>0</v>
      </c>
      <c r="AE196" s="10">
        <f t="shared" si="8"/>
        <v>2.2831731619870176E-4</v>
      </c>
      <c r="AF196" s="10">
        <f t="shared" si="8"/>
        <v>1.0876845531245039E-3</v>
      </c>
      <c r="AG196" s="10">
        <f t="shared" si="8"/>
        <v>5.26373044085497E-3</v>
      </c>
      <c r="AH196" s="10">
        <f t="shared" si="8"/>
        <v>1.8260794349130827E-4</v>
      </c>
    </row>
    <row r="197" spans="1:34">
      <c r="A197" t="s">
        <v>244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39</v>
      </c>
      <c r="I197">
        <v>137</v>
      </c>
      <c r="J197">
        <v>363</v>
      </c>
      <c r="K197">
        <v>883</v>
      </c>
      <c r="L197">
        <v>1422</v>
      </c>
      <c r="M197" s="7">
        <f>VLOOKUP(A197,'[1]Census Population Pivot table'!A:B,2,FALSE)</f>
        <v>366327.70899999997</v>
      </c>
      <c r="N197" s="7">
        <f>VLOOKUP(A197,'[1]Census Population Pivot table'!A:C,3,FALSE)</f>
        <v>787715.55500000005</v>
      </c>
      <c r="O197" s="7">
        <f>VLOOKUP(A197,'[1]Census Population Pivot table'!A:D,4,FALSE)</f>
        <v>943961.15600000008</v>
      </c>
      <c r="P197" s="7">
        <f>VLOOKUP(A197,'[1]Census Population Pivot table'!A:E,5,FALSE)</f>
        <v>874626.79099999997</v>
      </c>
      <c r="Q197" s="7">
        <f>VLOOKUP(A197,'[1]Census Population Pivot table'!A:F,6,FALSE)</f>
        <v>872081.62899999996</v>
      </c>
      <c r="R197" s="7">
        <f>VLOOKUP(A197,'[1]Census Population Pivot table'!A:G,7,FALSE)</f>
        <v>1007271.031</v>
      </c>
      <c r="S197" s="7">
        <f>VLOOKUP(A197,'[1]Census Population Pivot table'!A:H,8,FALSE)</f>
        <v>831204.61</v>
      </c>
      <c r="T197" s="7">
        <f>VLOOKUP(A197,'[1]Census Population Pivot table'!A:I,9,FALSE)</f>
        <v>487405.18900000001</v>
      </c>
      <c r="U197" s="7">
        <f>VLOOKUP(A197,'[1]Census Population Pivot table'!A:J,10,FALSE)</f>
        <v>301363.74199999991</v>
      </c>
      <c r="V197" s="7">
        <f>VLOOKUP(A197,'[1]Census Population Pivot table'!A:K,11,FALSE)</f>
        <v>148702.82899999997</v>
      </c>
      <c r="W197" s="7">
        <f>VLOOKUP(A197,'[1]Census Population Pivot table'!A:L,12,FALSE)</f>
        <v>6615252</v>
      </c>
      <c r="X197" s="10">
        <f t="shared" si="8"/>
        <v>0</v>
      </c>
      <c r="Y197" s="10">
        <f t="shared" si="8"/>
        <v>0</v>
      </c>
      <c r="Z197" s="10">
        <f t="shared" si="8"/>
        <v>0</v>
      </c>
      <c r="AA197" s="10">
        <f t="shared" si="8"/>
        <v>0</v>
      </c>
      <c r="AB197" s="10">
        <f t="shared" si="8"/>
        <v>0</v>
      </c>
      <c r="AC197" s="10">
        <f t="shared" si="8"/>
        <v>0</v>
      </c>
      <c r="AD197" s="10">
        <f t="shared" si="8"/>
        <v>4.6919855268848909E-5</v>
      </c>
      <c r="AE197" s="10">
        <f t="shared" si="8"/>
        <v>2.8108030667683352E-4</v>
      </c>
      <c r="AF197" s="10">
        <f t="shared" si="8"/>
        <v>1.2045244646583931E-3</v>
      </c>
      <c r="AG197" s="10">
        <f t="shared" si="8"/>
        <v>5.938017493937524E-3</v>
      </c>
      <c r="AH197" s="10">
        <f t="shared" si="8"/>
        <v>2.1495779752608063E-4</v>
      </c>
    </row>
    <row r="198" spans="1:34">
      <c r="A198" t="s">
        <v>245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74</v>
      </c>
      <c r="I198">
        <v>148</v>
      </c>
      <c r="J198">
        <v>310</v>
      </c>
      <c r="K198">
        <v>720</v>
      </c>
      <c r="L198">
        <v>1252</v>
      </c>
      <c r="M198" s="7">
        <f>VLOOKUP(A198,'[1]Census Population Pivot table'!A:B,2,FALSE)</f>
        <v>365613.15499999997</v>
      </c>
      <c r="N198" s="7">
        <f>VLOOKUP(A198,'[1]Census Population Pivot table'!A:C,3,FALSE)</f>
        <v>785001.75300000003</v>
      </c>
      <c r="O198" s="7">
        <f>VLOOKUP(A198,'[1]Census Population Pivot table'!A:D,4,FALSE)</f>
        <v>948617.47200000007</v>
      </c>
      <c r="P198" s="7">
        <f>VLOOKUP(A198,'[1]Census Population Pivot table'!A:E,5,FALSE)</f>
        <v>893276.89299999992</v>
      </c>
      <c r="Q198" s="7">
        <f>VLOOKUP(A198,'[1]Census Population Pivot table'!A:F,6,FALSE)</f>
        <v>857953.72699999996</v>
      </c>
      <c r="R198" s="7">
        <f>VLOOKUP(A198,'[1]Census Population Pivot table'!A:G,7,FALSE)</f>
        <v>1003495.8690000001</v>
      </c>
      <c r="S198" s="7">
        <f>VLOOKUP(A198,'[1]Census Population Pivot table'!A:H,8,FALSE)</f>
        <v>852347.64300000004</v>
      </c>
      <c r="T198" s="7">
        <f>VLOOKUP(A198,'[1]Census Population Pivot table'!A:I,9,FALSE)</f>
        <v>511106.23400000005</v>
      </c>
      <c r="U198" s="7">
        <f>VLOOKUP(A198,'[1]Census Population Pivot table'!A:J,10,FALSE)</f>
        <v>300081.23499999993</v>
      </c>
      <c r="V198" s="7">
        <f>VLOOKUP(A198,'[1]Census Population Pivot table'!A:K,11,FALSE)</f>
        <v>151196.98199999999</v>
      </c>
      <c r="W198" s="7">
        <f>VLOOKUP(A198,'[1]Census Population Pivot table'!A:L,12,FALSE)</f>
        <v>6667515</v>
      </c>
      <c r="X198" s="10">
        <f t="shared" ref="X198:AH221" si="9">B198/M198</f>
        <v>0</v>
      </c>
      <c r="Y198" s="10">
        <f t="shared" si="9"/>
        <v>0</v>
      </c>
      <c r="Z198" s="10">
        <f t="shared" si="9"/>
        <v>0</v>
      </c>
      <c r="AA198" s="10">
        <f t="shared" si="9"/>
        <v>0</v>
      </c>
      <c r="AB198" s="10">
        <f t="shared" si="9"/>
        <v>0</v>
      </c>
      <c r="AC198" s="10">
        <f t="shared" si="9"/>
        <v>0</v>
      </c>
      <c r="AD198" s="10">
        <f t="shared" si="9"/>
        <v>8.6819035176237354E-5</v>
      </c>
      <c r="AE198" s="10">
        <f t="shared" si="9"/>
        <v>2.8956798049933387E-4</v>
      </c>
      <c r="AF198" s="10">
        <f t="shared" si="9"/>
        <v>1.0330535996361122E-3</v>
      </c>
      <c r="AG198" s="10">
        <f t="shared" si="9"/>
        <v>4.7619998129327743E-3</v>
      </c>
      <c r="AH198" s="10">
        <f t="shared" si="9"/>
        <v>1.8777610549057633E-4</v>
      </c>
    </row>
    <row r="199" spans="1:34">
      <c r="A199" t="s">
        <v>246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40</v>
      </c>
      <c r="I199">
        <v>161</v>
      </c>
      <c r="J199">
        <v>337</v>
      </c>
      <c r="K199">
        <v>868</v>
      </c>
      <c r="L199">
        <v>1406</v>
      </c>
      <c r="M199" s="7">
        <f>VLOOKUP(A199,'[1]Census Population Pivot table'!A:B,2,FALSE)</f>
        <v>363716.66799999995</v>
      </c>
      <c r="N199" s="7">
        <f>VLOOKUP(A199,'[1]Census Population Pivot table'!A:C,3,FALSE)</f>
        <v>776947.30599999987</v>
      </c>
      <c r="O199" s="7">
        <f>VLOOKUP(A199,'[1]Census Population Pivot table'!A:D,4,FALSE)</f>
        <v>948497.68</v>
      </c>
      <c r="P199" s="7">
        <f>VLOOKUP(A199,'[1]Census Population Pivot table'!A:E,5,FALSE)</f>
        <v>908255.66500000004</v>
      </c>
      <c r="Q199" s="7">
        <f>VLOOKUP(A199,'[1]Census Population Pivot table'!A:F,6,FALSE)</f>
        <v>847156.30299999996</v>
      </c>
      <c r="R199" s="7">
        <f>VLOOKUP(A199,'[1]Census Population Pivot table'!A:G,7,FALSE)</f>
        <v>994198.30900000012</v>
      </c>
      <c r="S199" s="7">
        <f>VLOOKUP(A199,'[1]Census Population Pivot table'!A:H,8,FALSE)</f>
        <v>865074.26399999997</v>
      </c>
      <c r="T199" s="7">
        <f>VLOOKUP(A199,'[1]Census Population Pivot table'!A:I,9,FALSE)</f>
        <v>532939.72499999998</v>
      </c>
      <c r="U199" s="7">
        <f>VLOOKUP(A199,'[1]Census Population Pivot table'!A:J,10,FALSE)</f>
        <v>293687.67</v>
      </c>
      <c r="V199" s="7">
        <f>VLOOKUP(A199,'[1]Census Population Pivot table'!A:K,11,FALSE)</f>
        <v>153639.87100000001</v>
      </c>
      <c r="W199" s="7">
        <f>VLOOKUP(A199,'[1]Census Population Pivot table'!A:L,12,FALSE)</f>
        <v>6688538</v>
      </c>
      <c r="X199" s="10">
        <f t="shared" si="9"/>
        <v>0</v>
      </c>
      <c r="Y199" s="10">
        <f t="shared" si="9"/>
        <v>0</v>
      </c>
      <c r="Z199" s="10">
        <f t="shared" si="9"/>
        <v>0</v>
      </c>
      <c r="AA199" s="10">
        <f t="shared" si="9"/>
        <v>0</v>
      </c>
      <c r="AB199" s="10">
        <f t="shared" si="9"/>
        <v>0</v>
      </c>
      <c r="AC199" s="10">
        <f t="shared" si="9"/>
        <v>0</v>
      </c>
      <c r="AD199" s="10">
        <f t="shared" si="9"/>
        <v>4.62388047646277E-5</v>
      </c>
      <c r="AE199" s="10">
        <f t="shared" si="9"/>
        <v>3.020979530096016E-4</v>
      </c>
      <c r="AF199" s="10">
        <f t="shared" si="9"/>
        <v>1.1474775226348454E-3</v>
      </c>
      <c r="AG199" s="10">
        <f t="shared" si="9"/>
        <v>5.6495751678937558E-3</v>
      </c>
      <c r="AH199" s="10">
        <f t="shared" si="9"/>
        <v>2.102103628625568E-4</v>
      </c>
    </row>
    <row r="200" spans="1:34">
      <c r="A200" t="s">
        <v>247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22</v>
      </c>
      <c r="I200">
        <v>150</v>
      </c>
      <c r="J200">
        <v>292</v>
      </c>
      <c r="K200">
        <v>654</v>
      </c>
      <c r="L200">
        <v>1118</v>
      </c>
      <c r="M200" s="7">
        <f>VLOOKUP(A200,'[1]Census Population Pivot table'!A:B,2,FALSE)</f>
        <v>363626.19200000004</v>
      </c>
      <c r="N200" s="7">
        <f>VLOOKUP(A200,'[1]Census Population Pivot table'!A:C,3,FALSE)</f>
        <v>776585.07900000003</v>
      </c>
      <c r="O200" s="7">
        <f>VLOOKUP(A200,'[1]Census Population Pivot table'!A:D,4,FALSE)</f>
        <v>953980.64700000011</v>
      </c>
      <c r="P200" s="7">
        <f>VLOOKUP(A200,'[1]Census Population Pivot table'!A:E,5,FALSE)</f>
        <v>926165.804</v>
      </c>
      <c r="Q200" s="7">
        <f>VLOOKUP(A200,'[1]Census Population Pivot table'!A:F,6,FALSE)</f>
        <v>838652.93599999999</v>
      </c>
      <c r="R200" s="7">
        <f>VLOOKUP(A200,'[1]Census Population Pivot table'!A:G,7,FALSE)</f>
        <v>984369.01400000008</v>
      </c>
      <c r="S200" s="7">
        <f>VLOOKUP(A200,'[1]Census Population Pivot table'!A:H,8,FALSE)</f>
        <v>883741.99599999981</v>
      </c>
      <c r="T200" s="7">
        <f>VLOOKUP(A200,'[1]Census Population Pivot table'!A:I,9,FALSE)</f>
        <v>560636.9389999999</v>
      </c>
      <c r="U200" s="7">
        <f>VLOOKUP(A200,'[1]Census Population Pivot table'!A:J,10,FALSE)</f>
        <v>300953.40399999998</v>
      </c>
      <c r="V200" s="7">
        <f>VLOOKUP(A200,'[1]Census Population Pivot table'!A:K,11,FALSE)</f>
        <v>155000.51</v>
      </c>
      <c r="W200" s="7">
        <f>VLOOKUP(A200,'[1]Census Population Pivot table'!A:L,12,FALSE)</f>
        <v>6741921</v>
      </c>
      <c r="X200" s="10">
        <f t="shared" si="9"/>
        <v>0</v>
      </c>
      <c r="Y200" s="10">
        <f t="shared" si="9"/>
        <v>0</v>
      </c>
      <c r="Z200" s="10">
        <f t="shared" si="9"/>
        <v>0</v>
      </c>
      <c r="AA200" s="10">
        <f t="shared" si="9"/>
        <v>0</v>
      </c>
      <c r="AB200" s="10">
        <f t="shared" si="9"/>
        <v>0</v>
      </c>
      <c r="AC200" s="10">
        <f t="shared" si="9"/>
        <v>0</v>
      </c>
      <c r="AD200" s="10">
        <f t="shared" si="9"/>
        <v>2.4894143425996024E-5</v>
      </c>
      <c r="AE200" s="10">
        <f t="shared" si="9"/>
        <v>2.6755283065641887E-4</v>
      </c>
      <c r="AF200" s="10">
        <f t="shared" si="9"/>
        <v>9.7024986632149876E-4</v>
      </c>
      <c r="AG200" s="10">
        <f t="shared" si="9"/>
        <v>4.2193409557168549E-3</v>
      </c>
      <c r="AH200" s="10">
        <f t="shared" si="9"/>
        <v>1.6582810744890069E-4</v>
      </c>
    </row>
    <row r="201" spans="1:34">
      <c r="A201" t="s">
        <v>248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38</v>
      </c>
      <c r="I201">
        <v>164</v>
      </c>
      <c r="J201">
        <v>342</v>
      </c>
      <c r="K201">
        <v>791</v>
      </c>
      <c r="L201">
        <v>1335</v>
      </c>
      <c r="M201" s="7">
        <f>VLOOKUP(A201,'[1]Census Population Pivot table'!A:B,2,FALSE)</f>
        <v>363679</v>
      </c>
      <c r="N201" s="7">
        <f>VLOOKUP(A201,'[1]Census Population Pivot table'!A:C,3,FALSE)</f>
        <v>771609</v>
      </c>
      <c r="O201" s="7">
        <f>VLOOKUP(A201,'[1]Census Population Pivot table'!A:D,4,FALSE)</f>
        <v>950843</v>
      </c>
      <c r="P201" s="7">
        <f>VLOOKUP(A201,'[1]Census Population Pivot table'!A:E,5,FALSE)</f>
        <v>947736</v>
      </c>
      <c r="Q201" s="7">
        <f>VLOOKUP(A201,'[1]Census Population Pivot table'!A:F,6,FALSE)</f>
        <v>835419</v>
      </c>
      <c r="R201" s="7">
        <f>VLOOKUP(A201,'[1]Census Population Pivot table'!A:G,7,FALSE)</f>
        <v>972968</v>
      </c>
      <c r="S201" s="7">
        <f>VLOOKUP(A201,'[1]Census Population Pivot table'!A:H,8,FALSE)</f>
        <v>901460</v>
      </c>
      <c r="T201" s="7">
        <f>VLOOKUP(A201,'[1]Census Population Pivot table'!A:I,9,FALSE)</f>
        <v>588877</v>
      </c>
      <c r="U201" s="7">
        <f>VLOOKUP(A201,'[1]Census Population Pivot table'!A:J,10,FALSE)</f>
        <v>305080</v>
      </c>
      <c r="V201" s="7">
        <f>VLOOKUP(A201,'[1]Census Population Pivot table'!A:K,11,FALSE)</f>
        <v>155261</v>
      </c>
      <c r="W201" s="7">
        <f>VLOOKUP(A201,'[1]Census Population Pivot table'!A:L,12,FALSE)</f>
        <v>6792932</v>
      </c>
      <c r="X201" s="10">
        <f t="shared" si="9"/>
        <v>0</v>
      </c>
      <c r="Y201" s="10">
        <f t="shared" si="9"/>
        <v>0</v>
      </c>
      <c r="Z201" s="10">
        <f t="shared" si="9"/>
        <v>0</v>
      </c>
      <c r="AA201" s="10">
        <f t="shared" si="9"/>
        <v>0</v>
      </c>
      <c r="AB201" s="10">
        <f t="shared" si="9"/>
        <v>0</v>
      </c>
      <c r="AC201" s="10">
        <f t="shared" si="9"/>
        <v>0</v>
      </c>
      <c r="AD201" s="10">
        <f t="shared" si="9"/>
        <v>4.2153839327313469E-5</v>
      </c>
      <c r="AE201" s="10">
        <f t="shared" si="9"/>
        <v>2.7849618850795668E-4</v>
      </c>
      <c r="AF201" s="10">
        <f t="shared" si="9"/>
        <v>1.1210174380490363E-3</v>
      </c>
      <c r="AG201" s="10">
        <f t="shared" si="9"/>
        <v>5.0946470781458317E-3</v>
      </c>
      <c r="AH201" s="10">
        <f t="shared" si="9"/>
        <v>1.9652780272200575E-4</v>
      </c>
    </row>
    <row r="202" spans="1:34">
      <c r="A202" t="s">
        <v>249</v>
      </c>
      <c r="B202">
        <v>0</v>
      </c>
      <c r="C202">
        <v>0</v>
      </c>
      <c r="D202">
        <v>0</v>
      </c>
      <c r="E202">
        <v>0</v>
      </c>
      <c r="F202">
        <v>10</v>
      </c>
      <c r="G202">
        <v>31</v>
      </c>
      <c r="H202">
        <v>126</v>
      </c>
      <c r="I202">
        <v>191</v>
      </c>
      <c r="J202">
        <v>417</v>
      </c>
      <c r="K202">
        <v>685</v>
      </c>
      <c r="L202">
        <v>1460</v>
      </c>
      <c r="M202" s="7">
        <f>VLOOKUP(A202,'[1]Census Population Pivot table'!A:B,2,FALSE)</f>
        <v>632465.69899999991</v>
      </c>
      <c r="N202" s="7">
        <f>VLOOKUP(A202,'[1]Census Population Pivot table'!A:C,3,FALSE)</f>
        <v>1354501.9560000002</v>
      </c>
      <c r="O202" s="7">
        <f>VLOOKUP(A202,'[1]Census Population Pivot table'!A:D,4,FALSE)</f>
        <v>1438124.5589999999</v>
      </c>
      <c r="P202" s="7">
        <f>VLOOKUP(A202,'[1]Census Population Pivot table'!A:E,5,FALSE)</f>
        <v>1229114.5209999997</v>
      </c>
      <c r="Q202" s="7">
        <f>VLOOKUP(A202,'[1]Census Population Pivot table'!A:F,6,FALSE)</f>
        <v>1418516.9390000002</v>
      </c>
      <c r="R202" s="7">
        <f>VLOOKUP(A202,'[1]Census Population Pivot table'!A:G,7,FALSE)</f>
        <v>1531856.1580000003</v>
      </c>
      <c r="S202" s="7">
        <f>VLOOKUP(A202,'[1]Census Population Pivot table'!A:H,8,FALSE)</f>
        <v>1138515.7709999999</v>
      </c>
      <c r="T202" s="7">
        <f>VLOOKUP(A202,'[1]Census Population Pivot table'!A:I,9,FALSE)</f>
        <v>666764.11699999985</v>
      </c>
      <c r="U202" s="7">
        <f>VLOOKUP(A202,'[1]Census Population Pivot table'!A:J,10,FALSE)</f>
        <v>445422.81400000013</v>
      </c>
      <c r="V202" s="7">
        <f>VLOOKUP(A202,'[1]Census Population Pivot table'!A:K,11,FALSE)</f>
        <v>174172.27300000002</v>
      </c>
      <c r="W202" s="7">
        <f>VLOOKUP(A202,'[1]Census Population Pivot table'!A:L,12,FALSE)</f>
        <v>10032443</v>
      </c>
      <c r="X202" s="10">
        <f t="shared" si="9"/>
        <v>0</v>
      </c>
      <c r="Y202" s="10">
        <f t="shared" si="9"/>
        <v>0</v>
      </c>
      <c r="Z202" s="10">
        <f t="shared" si="9"/>
        <v>0</v>
      </c>
      <c r="AA202" s="10">
        <f t="shared" si="9"/>
        <v>0</v>
      </c>
      <c r="AB202" s="10">
        <f t="shared" si="9"/>
        <v>7.0496162048298239E-6</v>
      </c>
      <c r="AC202" s="10">
        <f t="shared" si="9"/>
        <v>2.0236887019779826E-5</v>
      </c>
      <c r="AD202" s="10">
        <f t="shared" si="9"/>
        <v>1.10670403704052E-4</v>
      </c>
      <c r="AE202" s="10">
        <f t="shared" si="9"/>
        <v>2.8645812684008017E-4</v>
      </c>
      <c r="AF202" s="10">
        <f t="shared" si="9"/>
        <v>9.3618913736196699E-4</v>
      </c>
      <c r="AG202" s="10">
        <f t="shared" si="9"/>
        <v>3.9328877564800448E-3</v>
      </c>
      <c r="AH202" s="10">
        <f t="shared" si="9"/>
        <v>1.4552786395098381E-4</v>
      </c>
    </row>
    <row r="203" spans="1:34">
      <c r="A203" t="s">
        <v>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62</v>
      </c>
      <c r="I203">
        <v>193</v>
      </c>
      <c r="J203">
        <v>433</v>
      </c>
      <c r="K203">
        <v>643</v>
      </c>
      <c r="L203">
        <v>1331</v>
      </c>
      <c r="M203" s="7">
        <f>VLOOKUP(A203,'[1]Census Population Pivot table'!A:B,2,FALSE)</f>
        <v>621384.82700000005</v>
      </c>
      <c r="N203" s="7">
        <f>VLOOKUP(A203,'[1]Census Population Pivot table'!A:C,3,FALSE)</f>
        <v>1364195.9559999995</v>
      </c>
      <c r="O203" s="7">
        <f>VLOOKUP(A203,'[1]Census Population Pivot table'!A:D,4,FALSE)</f>
        <v>1442501.2589999998</v>
      </c>
      <c r="P203" s="7">
        <f>VLOOKUP(A203,'[1]Census Population Pivot table'!A:E,5,FALSE)</f>
        <v>1200066.9569999999</v>
      </c>
      <c r="Q203" s="7">
        <f>VLOOKUP(A203,'[1]Census Population Pivot table'!A:F,6,FALSE)</f>
        <v>1366887.9439999997</v>
      </c>
      <c r="R203" s="7">
        <f>VLOOKUP(A203,'[1]Census Population Pivot table'!A:G,7,FALSE)</f>
        <v>1529011.8740000003</v>
      </c>
      <c r="S203" s="7">
        <f>VLOOKUP(A203,'[1]Census Population Pivot table'!A:H,8,FALSE)</f>
        <v>1189088.7400000005</v>
      </c>
      <c r="T203" s="7">
        <f>VLOOKUP(A203,'[1]Census Population Pivot table'!A:I,9,FALSE)</f>
        <v>689786.39500000002</v>
      </c>
      <c r="U203" s="7">
        <f>VLOOKUP(A203,'[1]Census Population Pivot table'!A:J,10,FALSE)</f>
        <v>455675.30899999995</v>
      </c>
      <c r="V203" s="7">
        <f>VLOOKUP(A203,'[1]Census Population Pivot table'!A:K,11,FALSE)</f>
        <v>180205.74100000001</v>
      </c>
      <c r="W203" s="7">
        <f>VLOOKUP(A203,'[1]Census Population Pivot table'!A:L,12,FALSE)</f>
        <v>10036819</v>
      </c>
      <c r="X203" s="10">
        <f t="shared" si="9"/>
        <v>0</v>
      </c>
      <c r="Y203" s="10">
        <f t="shared" si="9"/>
        <v>0</v>
      </c>
      <c r="Z203" s="10">
        <f t="shared" si="9"/>
        <v>0</v>
      </c>
      <c r="AA203" s="10">
        <f t="shared" si="9"/>
        <v>0</v>
      </c>
      <c r="AB203" s="10">
        <f t="shared" si="9"/>
        <v>0</v>
      </c>
      <c r="AC203" s="10">
        <f t="shared" si="9"/>
        <v>0</v>
      </c>
      <c r="AD203" s="10">
        <f t="shared" si="9"/>
        <v>5.2140767895926735E-5</v>
      </c>
      <c r="AE203" s="10">
        <f t="shared" si="9"/>
        <v>2.7979676230059598E-4</v>
      </c>
      <c r="AF203" s="10">
        <f t="shared" si="9"/>
        <v>9.502380125669702E-4</v>
      </c>
      <c r="AG203" s="10">
        <f t="shared" si="9"/>
        <v>3.5681438140197762E-3</v>
      </c>
      <c r="AH203" s="10">
        <f t="shared" si="9"/>
        <v>1.3261173684610633E-4</v>
      </c>
    </row>
    <row r="204" spans="1:34">
      <c r="A204" t="s">
        <v>251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12</v>
      </c>
      <c r="H204">
        <v>130</v>
      </c>
      <c r="I204">
        <v>216</v>
      </c>
      <c r="J204">
        <v>439</v>
      </c>
      <c r="K204">
        <v>805</v>
      </c>
      <c r="L204">
        <v>1602</v>
      </c>
      <c r="M204" s="7">
        <f>VLOOKUP(A204,'[1]Census Population Pivot table'!A:B,2,FALSE)</f>
        <v>613585.64700000011</v>
      </c>
      <c r="N204" s="7">
        <f>VLOOKUP(A204,'[1]Census Population Pivot table'!A:C,3,FALSE)</f>
        <v>1347431.6160000002</v>
      </c>
      <c r="O204" s="7">
        <f>VLOOKUP(A204,'[1]Census Population Pivot table'!A:D,4,FALSE)</f>
        <v>1434265.916</v>
      </c>
      <c r="P204" s="7">
        <f>VLOOKUP(A204,'[1]Census Population Pivot table'!A:E,5,FALSE)</f>
        <v>1191776.3409999998</v>
      </c>
      <c r="Q204" s="7">
        <f>VLOOKUP(A204,'[1]Census Population Pivot table'!A:F,6,FALSE)</f>
        <v>1331187.4980000004</v>
      </c>
      <c r="R204" s="7">
        <f>VLOOKUP(A204,'[1]Census Population Pivot table'!A:G,7,FALSE)</f>
        <v>1528539.6390000002</v>
      </c>
      <c r="S204" s="7">
        <f>VLOOKUP(A204,'[1]Census Population Pivot table'!A:H,8,FALSE)</f>
        <v>1235166.145</v>
      </c>
      <c r="T204" s="7">
        <f>VLOOKUP(A204,'[1]Census Population Pivot table'!A:I,9,FALSE)</f>
        <v>713450.27299999993</v>
      </c>
      <c r="U204" s="7">
        <f>VLOOKUP(A204,'[1]Census Population Pivot table'!A:J,10,FALSE)</f>
        <v>456158.45699999988</v>
      </c>
      <c r="V204" s="7">
        <f>VLOOKUP(A204,'[1]Census Population Pivot table'!A:K,11,FALSE)</f>
        <v>186450.40599999993</v>
      </c>
      <c r="W204" s="7">
        <f>VLOOKUP(A204,'[1]Census Population Pivot table'!A:L,12,FALSE)</f>
        <v>10032554</v>
      </c>
      <c r="X204" s="10">
        <f t="shared" si="9"/>
        <v>0</v>
      </c>
      <c r="Y204" s="10">
        <f t="shared" si="9"/>
        <v>0</v>
      </c>
      <c r="Z204" s="10">
        <f t="shared" si="9"/>
        <v>0</v>
      </c>
      <c r="AA204" s="10">
        <f t="shared" si="9"/>
        <v>0</v>
      </c>
      <c r="AB204" s="10">
        <f t="shared" si="9"/>
        <v>0</v>
      </c>
      <c r="AC204" s="10">
        <f t="shared" si="9"/>
        <v>7.8506305586230189E-6</v>
      </c>
      <c r="AD204" s="10">
        <f t="shared" si="9"/>
        <v>1.0524899870859074E-4</v>
      </c>
      <c r="AE204" s="10">
        <f t="shared" si="9"/>
        <v>3.0275410659209325E-4</v>
      </c>
      <c r="AF204" s="10">
        <f t="shared" si="9"/>
        <v>9.6238487583274188E-4</v>
      </c>
      <c r="AG204" s="10">
        <f t="shared" si="9"/>
        <v>4.3175019956781446E-3</v>
      </c>
      <c r="AH204" s="10">
        <f t="shared" si="9"/>
        <v>1.5968017715130165E-4</v>
      </c>
    </row>
    <row r="205" spans="1:34">
      <c r="A205" t="s">
        <v>252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13</v>
      </c>
      <c r="H205">
        <v>84</v>
      </c>
      <c r="I205">
        <v>178</v>
      </c>
      <c r="J205">
        <v>435</v>
      </c>
      <c r="K205">
        <v>717</v>
      </c>
      <c r="L205">
        <v>1427</v>
      </c>
      <c r="M205" s="7">
        <f>VLOOKUP(A205,'[1]Census Population Pivot table'!A:B,2,FALSE)</f>
        <v>599910.55200000014</v>
      </c>
      <c r="N205" s="7">
        <f>VLOOKUP(A205,'[1]Census Population Pivot table'!A:C,3,FALSE)</f>
        <v>1319454.4460000002</v>
      </c>
      <c r="O205" s="7">
        <f>VLOOKUP(A205,'[1]Census Population Pivot table'!A:D,4,FALSE)</f>
        <v>1426900.5529999998</v>
      </c>
      <c r="P205" s="7">
        <f>VLOOKUP(A205,'[1]Census Population Pivot table'!A:E,5,FALSE)</f>
        <v>1186222.6420000002</v>
      </c>
      <c r="Q205" s="7">
        <f>VLOOKUP(A205,'[1]Census Population Pivot table'!A:F,6,FALSE)</f>
        <v>1289746.9780000001</v>
      </c>
      <c r="R205" s="7">
        <f>VLOOKUP(A205,'[1]Census Population Pivot table'!A:G,7,FALSE)</f>
        <v>1504700.1200000006</v>
      </c>
      <c r="S205" s="7">
        <f>VLOOKUP(A205,'[1]Census Population Pivot table'!A:H,8,FALSE)</f>
        <v>1261431.676</v>
      </c>
      <c r="T205" s="7">
        <f>VLOOKUP(A205,'[1]Census Population Pivot table'!A:I,9,FALSE)</f>
        <v>734819.66399999987</v>
      </c>
      <c r="U205" s="7">
        <f>VLOOKUP(A205,'[1]Census Population Pivot table'!A:J,10,FALSE)</f>
        <v>450351.77500000008</v>
      </c>
      <c r="V205" s="7">
        <f>VLOOKUP(A205,'[1]Census Population Pivot table'!A:K,11,FALSE)</f>
        <v>192076.19600000011</v>
      </c>
      <c r="W205" s="7">
        <f>VLOOKUP(A205,'[1]Census Population Pivot table'!A:L,12,FALSE)</f>
        <v>9964477</v>
      </c>
      <c r="X205" s="10">
        <f t="shared" si="9"/>
        <v>0</v>
      </c>
      <c r="Y205" s="10">
        <f t="shared" si="9"/>
        <v>0</v>
      </c>
      <c r="Z205" s="10">
        <f t="shared" si="9"/>
        <v>0</v>
      </c>
      <c r="AA205" s="10">
        <f t="shared" si="9"/>
        <v>0</v>
      </c>
      <c r="AB205" s="10">
        <f t="shared" si="9"/>
        <v>0</v>
      </c>
      <c r="AC205" s="10">
        <f t="shared" si="9"/>
        <v>8.639595243735339E-6</v>
      </c>
      <c r="AD205" s="10">
        <f t="shared" si="9"/>
        <v>6.6591002587127046E-5</v>
      </c>
      <c r="AE205" s="10">
        <f t="shared" si="9"/>
        <v>2.4223630466154759E-4</v>
      </c>
      <c r="AF205" s="10">
        <f t="shared" si="9"/>
        <v>9.6591159211041177E-4</v>
      </c>
      <c r="AG205" s="10">
        <f t="shared" si="9"/>
        <v>3.7328935856268185E-3</v>
      </c>
      <c r="AH205" s="10">
        <f t="shared" si="9"/>
        <v>1.4320872033725404E-4</v>
      </c>
    </row>
    <row r="206" spans="1:34">
      <c r="A206" t="s">
        <v>253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20</v>
      </c>
      <c r="H206">
        <v>161</v>
      </c>
      <c r="I206">
        <v>267</v>
      </c>
      <c r="J206">
        <v>472</v>
      </c>
      <c r="K206">
        <v>847</v>
      </c>
      <c r="L206">
        <v>1767</v>
      </c>
      <c r="M206" s="7">
        <f>VLOOKUP(A206,'[1]Census Population Pivot table'!A:B,2,FALSE)</f>
        <v>592084.32299999997</v>
      </c>
      <c r="N206" s="7">
        <f>VLOOKUP(A206,'[1]Census Population Pivot table'!A:C,3,FALSE)</f>
        <v>1311111.5900000001</v>
      </c>
      <c r="O206" s="7">
        <f>VLOOKUP(A206,'[1]Census Population Pivot table'!A:D,4,FALSE)</f>
        <v>1431368.5860000006</v>
      </c>
      <c r="P206" s="7">
        <f>VLOOKUP(A206,'[1]Census Population Pivot table'!A:E,5,FALSE)</f>
        <v>1186764.9839999999</v>
      </c>
      <c r="Q206" s="7">
        <f>VLOOKUP(A206,'[1]Census Population Pivot table'!A:F,6,FALSE)</f>
        <v>1265565.0380000004</v>
      </c>
      <c r="R206" s="7">
        <f>VLOOKUP(A206,'[1]Census Population Pivot table'!A:G,7,FALSE)</f>
        <v>1493002.1159999995</v>
      </c>
      <c r="S206" s="7">
        <f>VLOOKUP(A206,'[1]Census Population Pivot table'!A:H,8,FALSE)</f>
        <v>1305025.889</v>
      </c>
      <c r="T206" s="7">
        <f>VLOOKUP(A206,'[1]Census Population Pivot table'!A:I,9,FALSE)</f>
        <v>771336.26499999966</v>
      </c>
      <c r="U206" s="7">
        <f>VLOOKUP(A206,'[1]Census Population Pivot table'!A:J,10,FALSE)</f>
        <v>448408.83600000001</v>
      </c>
      <c r="V206" s="7">
        <f>VLOOKUP(A206,'[1]Census Population Pivot table'!A:K,11,FALSE)</f>
        <v>197211.83099999992</v>
      </c>
      <c r="W206" s="7">
        <f>VLOOKUP(A206,'[1]Census Population Pivot table'!A:L,12,FALSE)</f>
        <v>10002911</v>
      </c>
      <c r="X206" s="10">
        <f t="shared" si="9"/>
        <v>0</v>
      </c>
      <c r="Y206" s="10">
        <f t="shared" si="9"/>
        <v>0</v>
      </c>
      <c r="Z206" s="10">
        <f t="shared" si="9"/>
        <v>0</v>
      </c>
      <c r="AA206" s="10">
        <f t="shared" si="9"/>
        <v>0</v>
      </c>
      <c r="AB206" s="10">
        <f t="shared" si="9"/>
        <v>0</v>
      </c>
      <c r="AC206" s="10">
        <f t="shared" si="9"/>
        <v>1.339582830169278E-5</v>
      </c>
      <c r="AD206" s="10">
        <f t="shared" si="9"/>
        <v>1.2336920007262783E-4</v>
      </c>
      <c r="AE206" s="10">
        <f t="shared" si="9"/>
        <v>3.4615253050496739E-4</v>
      </c>
      <c r="AF206" s="10">
        <f t="shared" si="9"/>
        <v>1.0526108365982332E-3</v>
      </c>
      <c r="AG206" s="10">
        <f t="shared" si="9"/>
        <v>4.2948741751705575E-3</v>
      </c>
      <c r="AH206" s="10">
        <f t="shared" si="9"/>
        <v>1.7664857759906093E-4</v>
      </c>
    </row>
    <row r="207" spans="1:34">
      <c r="A207" t="s">
        <v>254</v>
      </c>
      <c r="B207">
        <v>0</v>
      </c>
      <c r="C207">
        <v>0</v>
      </c>
      <c r="D207">
        <v>0</v>
      </c>
      <c r="E207">
        <v>0</v>
      </c>
      <c r="F207">
        <v>11</v>
      </c>
      <c r="G207">
        <v>42</v>
      </c>
      <c r="H207">
        <v>120</v>
      </c>
      <c r="I207">
        <v>267</v>
      </c>
      <c r="J207">
        <v>457</v>
      </c>
      <c r="K207">
        <v>829</v>
      </c>
      <c r="L207">
        <v>1726</v>
      </c>
      <c r="M207" s="7">
        <f>VLOOKUP(A207,'[1]Census Population Pivot table'!A:B,2,FALSE)</f>
        <v>601956.16099999996</v>
      </c>
      <c r="N207" s="7">
        <f>VLOOKUP(A207,'[1]Census Population Pivot table'!A:C,3,FALSE)</f>
        <v>1321074.5979999998</v>
      </c>
      <c r="O207" s="7">
        <f>VLOOKUP(A207,'[1]Census Population Pivot table'!A:D,4,FALSE)</f>
        <v>1462378.2209999999</v>
      </c>
      <c r="P207" s="7">
        <f>VLOOKUP(A207,'[1]Census Population Pivot table'!A:E,5,FALSE)</f>
        <v>1225757.7560000003</v>
      </c>
      <c r="Q207" s="7">
        <f>VLOOKUP(A207,'[1]Census Population Pivot table'!A:F,6,FALSE)</f>
        <v>1265753.4470000004</v>
      </c>
      <c r="R207" s="7">
        <f>VLOOKUP(A207,'[1]Census Population Pivot table'!A:G,7,FALSE)</f>
        <v>1497350.6650000005</v>
      </c>
      <c r="S207" s="7">
        <f>VLOOKUP(A207,'[1]Census Population Pivot table'!A:H,8,FALSE)</f>
        <v>1357621.2179999996</v>
      </c>
      <c r="T207" s="7">
        <f>VLOOKUP(A207,'[1]Census Population Pivot table'!A:I,9,FALSE)</f>
        <v>816396.00699999998</v>
      </c>
      <c r="U207" s="7">
        <f>VLOOKUP(A207,'[1]Census Population Pivot table'!A:J,10,FALSE)</f>
        <v>459371.41400000005</v>
      </c>
      <c r="V207" s="7">
        <f>VLOOKUP(A207,'[1]Census Population Pivot table'!A:K,11,FALSE)</f>
        <v>206073.80799999999</v>
      </c>
      <c r="W207" s="7">
        <f>VLOOKUP(A207,'[1]Census Population Pivot table'!A:L,12,FALSE)</f>
        <v>10210022</v>
      </c>
      <c r="X207" s="10">
        <f t="shared" si="9"/>
        <v>0</v>
      </c>
      <c r="Y207" s="10">
        <f t="shared" si="9"/>
        <v>0</v>
      </c>
      <c r="Z207" s="10">
        <f t="shared" si="9"/>
        <v>0</v>
      </c>
      <c r="AA207" s="10">
        <f t="shared" si="9"/>
        <v>0</v>
      </c>
      <c r="AB207" s="10">
        <f t="shared" si="9"/>
        <v>8.690476037076118E-6</v>
      </c>
      <c r="AC207" s="10">
        <f t="shared" si="9"/>
        <v>2.8049541755137223E-5</v>
      </c>
      <c r="AD207" s="10">
        <f t="shared" si="9"/>
        <v>8.8389897276929593E-5</v>
      </c>
      <c r="AE207" s="10">
        <f t="shared" si="9"/>
        <v>3.2704716548178806E-4</v>
      </c>
      <c r="AF207" s="10">
        <f t="shared" si="9"/>
        <v>9.9483769793302793E-4</v>
      </c>
      <c r="AG207" s="10">
        <f t="shared" si="9"/>
        <v>4.0228304996431184E-3</v>
      </c>
      <c r="AH207" s="10">
        <f t="shared" si="9"/>
        <v>1.6904958676876503E-4</v>
      </c>
    </row>
    <row r="208" spans="1:34">
      <c r="A208" t="s">
        <v>255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34</v>
      </c>
      <c r="H208">
        <v>135</v>
      </c>
      <c r="I208">
        <v>269</v>
      </c>
      <c r="J208">
        <v>438</v>
      </c>
      <c r="K208">
        <v>900</v>
      </c>
      <c r="L208">
        <v>1776</v>
      </c>
      <c r="M208" s="7">
        <f>VLOOKUP(A208,'[1]Census Population Pivot table'!A:B,2,FALSE)</f>
        <v>572513.86199999985</v>
      </c>
      <c r="N208" s="7">
        <f>VLOOKUP(A208,'[1]Census Population Pivot table'!A:C,3,FALSE)</f>
        <v>1258892.4949999999</v>
      </c>
      <c r="O208" s="7">
        <f>VLOOKUP(A208,'[1]Census Population Pivot table'!A:D,4,FALSE)</f>
        <v>1405404.1150000002</v>
      </c>
      <c r="P208" s="7">
        <f>VLOOKUP(A208,'[1]Census Population Pivot table'!A:E,5,FALSE)</f>
        <v>1182813.0049999999</v>
      </c>
      <c r="Q208" s="7">
        <f>VLOOKUP(A208,'[1]Census Population Pivot table'!A:F,6,FALSE)</f>
        <v>1200096.3589999999</v>
      </c>
      <c r="R208" s="7">
        <f>VLOOKUP(A208,'[1]Census Population Pivot table'!A:G,7,FALSE)</f>
        <v>1415202.6569999997</v>
      </c>
      <c r="S208" s="7">
        <f>VLOOKUP(A208,'[1]Census Population Pivot table'!A:H,8,FALSE)</f>
        <v>1333383.9770000002</v>
      </c>
      <c r="T208" s="7">
        <f>VLOOKUP(A208,'[1]Census Population Pivot table'!A:I,9,FALSE)</f>
        <v>821139.54900000012</v>
      </c>
      <c r="U208" s="7">
        <f>VLOOKUP(A208,'[1]Census Population Pivot table'!A:J,10,FALSE)</f>
        <v>446294.15200000012</v>
      </c>
      <c r="V208" s="7">
        <f>VLOOKUP(A208,'[1]Census Population Pivot table'!A:K,11,FALSE)</f>
        <v>200909.89499999999</v>
      </c>
      <c r="W208" s="7">
        <f>VLOOKUP(A208,'[1]Census Population Pivot table'!A:L,12,FALSE)</f>
        <v>9833515</v>
      </c>
      <c r="X208" s="10">
        <f t="shared" si="9"/>
        <v>0</v>
      </c>
      <c r="Y208" s="10">
        <f t="shared" si="9"/>
        <v>0</v>
      </c>
      <c r="Z208" s="10">
        <f t="shared" si="9"/>
        <v>0</v>
      </c>
      <c r="AA208" s="10">
        <f t="shared" si="9"/>
        <v>0</v>
      </c>
      <c r="AB208" s="10">
        <f t="shared" si="9"/>
        <v>0</v>
      </c>
      <c r="AC208" s="10">
        <f t="shared" si="9"/>
        <v>2.4024827703527983E-5</v>
      </c>
      <c r="AD208" s="10">
        <f t="shared" si="9"/>
        <v>1.0124615439262923E-4</v>
      </c>
      <c r="AE208" s="10">
        <f t="shared" si="9"/>
        <v>3.2759352576257409E-4</v>
      </c>
      <c r="AF208" s="10">
        <f t="shared" si="9"/>
        <v>9.8141550373709546E-4</v>
      </c>
      <c r="AG208" s="10">
        <f t="shared" si="9"/>
        <v>4.4796200804345654E-3</v>
      </c>
      <c r="AH208" s="10">
        <f t="shared" si="9"/>
        <v>1.806068328568167E-4</v>
      </c>
    </row>
    <row r="209" spans="1:34">
      <c r="A209" t="s">
        <v>256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26</v>
      </c>
      <c r="H209">
        <v>134</v>
      </c>
      <c r="I209">
        <v>272</v>
      </c>
      <c r="J209">
        <v>442</v>
      </c>
      <c r="K209">
        <v>640</v>
      </c>
      <c r="L209">
        <v>1514</v>
      </c>
      <c r="M209" s="7">
        <f>VLOOKUP(A209,'[1]Census Population Pivot table'!A:B,2,FALSE)</f>
        <v>584275.99300000002</v>
      </c>
      <c r="N209" s="7">
        <f>VLOOKUP(A209,'[1]Census Population Pivot table'!A:C,3,FALSE)</f>
        <v>1272806.7109999997</v>
      </c>
      <c r="O209" s="7">
        <f>VLOOKUP(A209,'[1]Census Population Pivot table'!A:D,4,FALSE)</f>
        <v>1429864.6650000003</v>
      </c>
      <c r="P209" s="7">
        <f>VLOOKUP(A209,'[1]Census Population Pivot table'!A:E,5,FALSE)</f>
        <v>1227820.1890000002</v>
      </c>
      <c r="Q209" s="7">
        <f>VLOOKUP(A209,'[1]Census Population Pivot table'!A:F,6,FALSE)</f>
        <v>1209749.5760000004</v>
      </c>
      <c r="R209" s="7">
        <f>VLOOKUP(A209,'[1]Census Population Pivot table'!A:G,7,FALSE)</f>
        <v>1413351.9710000001</v>
      </c>
      <c r="S209" s="7">
        <f>VLOOKUP(A209,'[1]Census Population Pivot table'!A:H,8,FALSE)</f>
        <v>1368971.5559999999</v>
      </c>
      <c r="T209" s="7">
        <f>VLOOKUP(A209,'[1]Census Population Pivot table'!A:I,9,FALSE)</f>
        <v>872459.91600000008</v>
      </c>
      <c r="U209" s="7">
        <f>VLOOKUP(A209,'[1]Census Population Pivot table'!A:J,10,FALSE)</f>
        <v>453483.04499999998</v>
      </c>
      <c r="V209" s="7">
        <f>VLOOKUP(A209,'[1]Census Population Pivot table'!A:K,11,FALSE)</f>
        <v>205856.769</v>
      </c>
      <c r="W209" s="7">
        <f>VLOOKUP(A209,'[1]Census Population Pivot table'!A:L,12,FALSE)</f>
        <v>10038266</v>
      </c>
      <c r="X209" s="10">
        <f t="shared" si="9"/>
        <v>0</v>
      </c>
      <c r="Y209" s="10">
        <f t="shared" si="9"/>
        <v>0</v>
      </c>
      <c r="Z209" s="10">
        <f t="shared" si="9"/>
        <v>0</v>
      </c>
      <c r="AA209" s="10">
        <f t="shared" si="9"/>
        <v>0</v>
      </c>
      <c r="AB209" s="10">
        <f t="shared" si="9"/>
        <v>0</v>
      </c>
      <c r="AC209" s="10">
        <f t="shared" si="9"/>
        <v>1.8395983826734973E-5</v>
      </c>
      <c r="AD209" s="10">
        <f t="shared" si="9"/>
        <v>9.7883699199371833E-5</v>
      </c>
      <c r="AE209" s="10">
        <f t="shared" si="9"/>
        <v>3.1176217383951422E-4</v>
      </c>
      <c r="AF209" s="10">
        <f t="shared" si="9"/>
        <v>9.7467811613552175E-4</v>
      </c>
      <c r="AG209" s="10">
        <f t="shared" si="9"/>
        <v>3.1089577627636815E-3</v>
      </c>
      <c r="AH209" s="10">
        <f t="shared" si="9"/>
        <v>1.5082286123918216E-4</v>
      </c>
    </row>
    <row r="210" spans="1:34">
      <c r="A210" t="s">
        <v>257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10</v>
      </c>
      <c r="H210">
        <v>162</v>
      </c>
      <c r="I210">
        <v>270</v>
      </c>
      <c r="J210">
        <v>441</v>
      </c>
      <c r="K210">
        <v>784</v>
      </c>
      <c r="L210">
        <v>1667</v>
      </c>
      <c r="M210" s="7">
        <f>VLOOKUP(A210,'[1]Census Population Pivot table'!A:B,2,FALSE)</f>
        <v>572076</v>
      </c>
      <c r="N210" s="7">
        <f>VLOOKUP(A210,'[1]Census Population Pivot table'!A:C,3,FALSE)</f>
        <v>1235768</v>
      </c>
      <c r="O210" s="7">
        <f>VLOOKUP(A210,'[1]Census Population Pivot table'!A:D,4,FALSE)</f>
        <v>1385654</v>
      </c>
      <c r="P210" s="7">
        <f>VLOOKUP(A210,'[1]Census Population Pivot table'!A:E,5,FALSE)</f>
        <v>1214309</v>
      </c>
      <c r="Q210" s="7">
        <f>VLOOKUP(A210,'[1]Census Population Pivot table'!A:F,6,FALSE)</f>
        <v>1173696</v>
      </c>
      <c r="R210" s="7">
        <f>VLOOKUP(A210,'[1]Census Population Pivot table'!A:G,7,FALSE)</f>
        <v>1353847</v>
      </c>
      <c r="S210" s="7">
        <f>VLOOKUP(A210,'[1]Census Population Pivot table'!A:H,8,FALSE)</f>
        <v>1355360</v>
      </c>
      <c r="T210" s="7">
        <f>VLOOKUP(A210,'[1]Census Population Pivot table'!A:I,9,FALSE)</f>
        <v>891473</v>
      </c>
      <c r="U210" s="7">
        <f>VLOOKUP(A210,'[1]Census Population Pivot table'!A:J,10,FALSE)</f>
        <v>450898</v>
      </c>
      <c r="V210" s="7">
        <f>VLOOKUP(A210,'[1]Census Population Pivot table'!A:K,11,FALSE)</f>
        <v>202620</v>
      </c>
      <c r="W210" s="7">
        <f>VLOOKUP(A210,'[1]Census Population Pivot table'!A:L,12,FALSE)</f>
        <v>9835701</v>
      </c>
      <c r="X210" s="10">
        <f t="shared" si="9"/>
        <v>0</v>
      </c>
      <c r="Y210" s="10">
        <f t="shared" si="9"/>
        <v>0</v>
      </c>
      <c r="Z210" s="10">
        <f t="shared" si="9"/>
        <v>0</v>
      </c>
      <c r="AA210" s="10">
        <f t="shared" si="9"/>
        <v>0</v>
      </c>
      <c r="AB210" s="10">
        <f t="shared" si="9"/>
        <v>0</v>
      </c>
      <c r="AC210" s="10">
        <f t="shared" si="9"/>
        <v>7.3863590198892489E-6</v>
      </c>
      <c r="AD210" s="10">
        <f t="shared" si="9"/>
        <v>1.1952543973556841E-4</v>
      </c>
      <c r="AE210" s="10">
        <f t="shared" si="9"/>
        <v>3.0286952044537526E-4</v>
      </c>
      <c r="AF210" s="10">
        <f t="shared" si="9"/>
        <v>9.7804825038035211E-4</v>
      </c>
      <c r="AG210" s="10">
        <f t="shared" si="9"/>
        <v>3.8693120126344883E-3</v>
      </c>
      <c r="AH210" s="10">
        <f t="shared" si="9"/>
        <v>1.6948461528059871E-4</v>
      </c>
    </row>
    <row r="211" spans="1:34">
      <c r="A211" t="s">
        <v>258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11</v>
      </c>
      <c r="H211">
        <v>0</v>
      </c>
      <c r="I211">
        <v>0</v>
      </c>
      <c r="J211">
        <v>91</v>
      </c>
      <c r="K211">
        <v>348</v>
      </c>
      <c r="L211">
        <v>450</v>
      </c>
      <c r="M211" s="7">
        <f>VLOOKUP(A211,'[1]Census Population Pivot table'!A:B,2,FALSE)</f>
        <v>355376.36499999987</v>
      </c>
      <c r="N211" s="7">
        <f>VLOOKUP(A211,'[1]Census Population Pivot table'!A:C,3,FALSE)</f>
        <v>682853.10900000005</v>
      </c>
      <c r="O211" s="7">
        <f>VLOOKUP(A211,'[1]Census Population Pivot table'!A:D,4,FALSE)</f>
        <v>744504.18099999998</v>
      </c>
      <c r="P211" s="7">
        <f>VLOOKUP(A211,'[1]Census Population Pivot table'!A:E,5,FALSE)</f>
        <v>674692.80800000019</v>
      </c>
      <c r="Q211" s="7">
        <f>VLOOKUP(A211,'[1]Census Population Pivot table'!A:F,6,FALSE)</f>
        <v>732412.09800000011</v>
      </c>
      <c r="R211" s="7">
        <f>VLOOKUP(A211,'[1]Census Population Pivot table'!A:G,7,FALSE)</f>
        <v>793111.63500000001</v>
      </c>
      <c r="S211" s="7">
        <f>VLOOKUP(A211,'[1]Census Population Pivot table'!A:H,8,FALSE)</f>
        <v>555629.36899999995</v>
      </c>
      <c r="T211" s="7">
        <f>VLOOKUP(A211,'[1]Census Population Pivot table'!A:I,9,FALSE)</f>
        <v>322401.67600000015</v>
      </c>
      <c r="U211" s="7">
        <f>VLOOKUP(A211,'[1]Census Population Pivot table'!A:J,10,FALSE)</f>
        <v>220317.405</v>
      </c>
      <c r="V211" s="7">
        <f>VLOOKUP(A211,'[1]Census Population Pivot table'!A:K,11,FALSE)</f>
        <v>98963.991999999955</v>
      </c>
      <c r="W211" s="7">
        <f>VLOOKUP(A211,'[1]Census Population Pivot table'!A:L,12,FALSE)</f>
        <v>5177992</v>
      </c>
      <c r="X211" s="10">
        <f t="shared" si="9"/>
        <v>0</v>
      </c>
      <c r="Y211" s="10">
        <f t="shared" si="9"/>
        <v>0</v>
      </c>
      <c r="Z211" s="10">
        <f t="shared" si="9"/>
        <v>0</v>
      </c>
      <c r="AA211" s="10">
        <f t="shared" si="9"/>
        <v>0</v>
      </c>
      <c r="AB211" s="10">
        <f t="shared" si="9"/>
        <v>0</v>
      </c>
      <c r="AC211" s="10">
        <f t="shared" si="9"/>
        <v>1.386942205178972E-5</v>
      </c>
      <c r="AD211" s="10">
        <f t="shared" si="9"/>
        <v>0</v>
      </c>
      <c r="AE211" s="10">
        <f t="shared" si="9"/>
        <v>0</v>
      </c>
      <c r="AF211" s="10">
        <f t="shared" si="9"/>
        <v>4.1304044952780738E-4</v>
      </c>
      <c r="AG211" s="10">
        <f t="shared" si="9"/>
        <v>3.5164305013079926E-3</v>
      </c>
      <c r="AH211" s="10">
        <f t="shared" si="9"/>
        <v>8.6906275637351307E-5</v>
      </c>
    </row>
    <row r="212" spans="1:34">
      <c r="A212" t="s">
        <v>259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84</v>
      </c>
      <c r="K212">
        <v>355</v>
      </c>
      <c r="L212">
        <v>439</v>
      </c>
      <c r="M212" s="7">
        <f>VLOOKUP(A212,'[1]Census Population Pivot table'!A:B,2,FALSE)</f>
        <v>356355.61899999989</v>
      </c>
      <c r="N212" s="7">
        <f>VLOOKUP(A212,'[1]Census Population Pivot table'!A:C,3,FALSE)</f>
        <v>709364.80800000019</v>
      </c>
      <c r="O212" s="7">
        <f>VLOOKUP(A212,'[1]Census Population Pivot table'!A:D,4,FALSE)</f>
        <v>742480.63799999992</v>
      </c>
      <c r="P212" s="7">
        <f>VLOOKUP(A212,'[1]Census Population Pivot table'!A:E,5,FALSE)</f>
        <v>699481.02399999986</v>
      </c>
      <c r="Q212" s="7">
        <f>VLOOKUP(A212,'[1]Census Population Pivot table'!A:F,6,FALSE)</f>
        <v>721482.24600000004</v>
      </c>
      <c r="R212" s="7">
        <f>VLOOKUP(A212,'[1]Census Population Pivot table'!A:G,7,FALSE)</f>
        <v>808402.24</v>
      </c>
      <c r="S212" s="7">
        <f>VLOOKUP(A212,'[1]Census Population Pivot table'!A:H,8,FALSE)</f>
        <v>591692.90199999989</v>
      </c>
      <c r="T212" s="7">
        <f>VLOOKUP(A212,'[1]Census Population Pivot table'!A:I,9,FALSE)</f>
        <v>337083.14199999976</v>
      </c>
      <c r="U212" s="7">
        <f>VLOOKUP(A212,'[1]Census Population Pivot table'!A:J,10,FALSE)</f>
        <v>227163.02700000003</v>
      </c>
      <c r="V212" s="7">
        <f>VLOOKUP(A212,'[1]Census Population Pivot table'!A:K,11,FALSE)</f>
        <v>99927.941999999981</v>
      </c>
      <c r="W212" s="7">
        <f>VLOOKUP(A212,'[1]Census Population Pivot table'!A:L,12,FALSE)</f>
        <v>5293148</v>
      </c>
      <c r="X212" s="10">
        <f t="shared" si="9"/>
        <v>0</v>
      </c>
      <c r="Y212" s="10">
        <f t="shared" si="9"/>
        <v>0</v>
      </c>
      <c r="Z212" s="10">
        <f t="shared" si="9"/>
        <v>0</v>
      </c>
      <c r="AA212" s="10">
        <f t="shared" si="9"/>
        <v>0</v>
      </c>
      <c r="AB212" s="10">
        <f t="shared" si="9"/>
        <v>0</v>
      </c>
      <c r="AC212" s="10">
        <f t="shared" si="9"/>
        <v>0</v>
      </c>
      <c r="AD212" s="10">
        <f t="shared" si="9"/>
        <v>0</v>
      </c>
      <c r="AE212" s="10">
        <f t="shared" si="9"/>
        <v>0</v>
      </c>
      <c r="AF212" s="10">
        <f t="shared" si="9"/>
        <v>3.6977848512293328E-4</v>
      </c>
      <c r="AG212" s="10">
        <f t="shared" si="9"/>
        <v>3.5525599036153478E-3</v>
      </c>
      <c r="AH212" s="10">
        <f t="shared" si="9"/>
        <v>8.293741267011616E-5</v>
      </c>
    </row>
    <row r="213" spans="1:34">
      <c r="A213" t="s">
        <v>260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107</v>
      </c>
      <c r="K213">
        <v>394</v>
      </c>
      <c r="L213">
        <v>501</v>
      </c>
      <c r="M213" s="7">
        <f>VLOOKUP(A213,'[1]Census Population Pivot table'!A:B,2,FALSE)</f>
        <v>347049.34499999986</v>
      </c>
      <c r="N213" s="7">
        <f>VLOOKUP(A213,'[1]Census Population Pivot table'!A:C,3,FALSE)</f>
        <v>692633.50999999978</v>
      </c>
      <c r="O213" s="7">
        <f>VLOOKUP(A213,'[1]Census Population Pivot table'!A:D,4,FALSE)</f>
        <v>717509.92899999989</v>
      </c>
      <c r="P213" s="7">
        <f>VLOOKUP(A213,'[1]Census Population Pivot table'!A:E,5,FALSE)</f>
        <v>693966.83900000004</v>
      </c>
      <c r="Q213" s="7">
        <f>VLOOKUP(A213,'[1]Census Population Pivot table'!A:F,6,FALSE)</f>
        <v>688189.31</v>
      </c>
      <c r="R213" s="7">
        <f>VLOOKUP(A213,'[1]Census Population Pivot table'!A:G,7,FALSE)</f>
        <v>789209.65899999999</v>
      </c>
      <c r="S213" s="7">
        <f>VLOOKUP(A213,'[1]Census Population Pivot table'!A:H,8,FALSE)</f>
        <v>597251.11299999978</v>
      </c>
      <c r="T213" s="7">
        <f>VLOOKUP(A213,'[1]Census Population Pivot table'!A:I,9,FALSE)</f>
        <v>335296.88500000007</v>
      </c>
      <c r="U213" s="7">
        <f>VLOOKUP(A213,'[1]Census Population Pivot table'!A:J,10,FALSE)</f>
        <v>217665.36299999995</v>
      </c>
      <c r="V213" s="7">
        <f>VLOOKUP(A213,'[1]Census Population Pivot table'!A:K,11,FALSE)</f>
        <v>98867.529999999984</v>
      </c>
      <c r="W213" s="7">
        <f>VLOOKUP(A213,'[1]Census Population Pivot table'!A:L,12,FALSE)</f>
        <v>5176137</v>
      </c>
      <c r="X213" s="10">
        <f t="shared" si="9"/>
        <v>0</v>
      </c>
      <c r="Y213" s="10">
        <f t="shared" si="9"/>
        <v>0</v>
      </c>
      <c r="Z213" s="10">
        <f t="shared" si="9"/>
        <v>0</v>
      </c>
      <c r="AA213" s="10">
        <f t="shared" si="9"/>
        <v>0</v>
      </c>
      <c r="AB213" s="10">
        <f t="shared" si="9"/>
        <v>0</v>
      </c>
      <c r="AC213" s="10">
        <f t="shared" si="9"/>
        <v>0</v>
      </c>
      <c r="AD213" s="10">
        <f t="shared" si="9"/>
        <v>0</v>
      </c>
      <c r="AE213" s="10">
        <f t="shared" si="9"/>
        <v>0</v>
      </c>
      <c r="AF213" s="10">
        <f t="shared" si="9"/>
        <v>4.9158027958724889E-4</v>
      </c>
      <c r="AG213" s="10">
        <f t="shared" si="9"/>
        <v>3.9851304063123665E-3</v>
      </c>
      <c r="AH213" s="10">
        <f t="shared" si="9"/>
        <v>9.6790328385821316E-5</v>
      </c>
    </row>
    <row r="214" spans="1:34">
      <c r="A214" t="s">
        <v>261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20</v>
      </c>
      <c r="J214">
        <v>131</v>
      </c>
      <c r="K214">
        <v>366</v>
      </c>
      <c r="L214">
        <v>517</v>
      </c>
      <c r="M214" s="7">
        <f>VLOOKUP(A214,'[1]Census Population Pivot table'!A:B,2,FALSE)</f>
        <v>341047.29699999996</v>
      </c>
      <c r="N214" s="7">
        <f>VLOOKUP(A214,'[1]Census Population Pivot table'!A:C,3,FALSE)</f>
        <v>683350.68899999955</v>
      </c>
      <c r="O214" s="7">
        <f>VLOOKUP(A214,'[1]Census Population Pivot table'!A:D,4,FALSE)</f>
        <v>704983.55799999996</v>
      </c>
      <c r="P214" s="7">
        <f>VLOOKUP(A214,'[1]Census Population Pivot table'!A:E,5,FALSE)</f>
        <v>696394.72499999986</v>
      </c>
      <c r="Q214" s="7">
        <f>VLOOKUP(A214,'[1]Census Population Pivot table'!A:F,6,FALSE)</f>
        <v>664139.21500000032</v>
      </c>
      <c r="R214" s="7">
        <f>VLOOKUP(A214,'[1]Census Population Pivot table'!A:G,7,FALSE)</f>
        <v>769391.46200000029</v>
      </c>
      <c r="S214" s="7">
        <f>VLOOKUP(A214,'[1]Census Population Pivot table'!A:H,8,FALSE)</f>
        <v>603527.45099999977</v>
      </c>
      <c r="T214" s="7">
        <f>VLOOKUP(A214,'[1]Census Population Pivot table'!A:I,9,FALSE)</f>
        <v>339427.64200000011</v>
      </c>
      <c r="U214" s="7">
        <f>VLOOKUP(A214,'[1]Census Population Pivot table'!A:J,10,FALSE)</f>
        <v>210267.85400000002</v>
      </c>
      <c r="V214" s="7">
        <f>VLOOKUP(A214,'[1]Census Population Pivot table'!A:K,11,FALSE)</f>
        <v>96863.700999999943</v>
      </c>
      <c r="W214" s="7">
        <f>VLOOKUP(A214,'[1]Census Population Pivot table'!A:L,12,FALSE)</f>
        <v>5110756</v>
      </c>
      <c r="X214" s="10">
        <f t="shared" si="9"/>
        <v>0</v>
      </c>
      <c r="Y214" s="10">
        <f t="shared" si="9"/>
        <v>0</v>
      </c>
      <c r="Z214" s="10">
        <f t="shared" si="9"/>
        <v>0</v>
      </c>
      <c r="AA214" s="10">
        <f t="shared" si="9"/>
        <v>0</v>
      </c>
      <c r="AB214" s="10">
        <f t="shared" si="9"/>
        <v>0</v>
      </c>
      <c r="AC214" s="10">
        <f t="shared" si="9"/>
        <v>0</v>
      </c>
      <c r="AD214" s="10">
        <f t="shared" si="9"/>
        <v>0</v>
      </c>
      <c r="AE214" s="10">
        <f t="shared" si="9"/>
        <v>5.8922720265664144E-5</v>
      </c>
      <c r="AF214" s="10">
        <f t="shared" si="9"/>
        <v>6.2301487130790795E-4</v>
      </c>
      <c r="AG214" s="10">
        <f t="shared" si="9"/>
        <v>3.778505221476105E-3</v>
      </c>
      <c r="AH214" s="10">
        <f t="shared" si="9"/>
        <v>1.0115920227848874E-4</v>
      </c>
    </row>
    <row r="215" spans="1:34">
      <c r="A215" t="s">
        <v>262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28</v>
      </c>
      <c r="J215">
        <v>119</v>
      </c>
      <c r="K215">
        <v>420</v>
      </c>
      <c r="L215">
        <v>567</v>
      </c>
      <c r="M215" s="7">
        <f>VLOOKUP(A215,'[1]Census Population Pivot table'!A:B,2,FALSE)</f>
        <v>370790.61</v>
      </c>
      <c r="N215" s="7">
        <f>VLOOKUP(A215,'[1]Census Population Pivot table'!A:C,3,FALSE)</f>
        <v>753943.83000000007</v>
      </c>
      <c r="O215" s="7">
        <f>VLOOKUP(A215,'[1]Census Population Pivot table'!A:D,4,FALSE)</f>
        <v>764498.21400000004</v>
      </c>
      <c r="P215" s="7">
        <f>VLOOKUP(A215,'[1]Census Population Pivot table'!A:E,5,FALSE)</f>
        <v>764300.41999999993</v>
      </c>
      <c r="Q215" s="7">
        <f>VLOOKUP(A215,'[1]Census Population Pivot table'!A:F,6,FALSE)</f>
        <v>719802.03999999969</v>
      </c>
      <c r="R215" s="7">
        <f>VLOOKUP(A215,'[1]Census Population Pivot table'!A:G,7,FALSE)</f>
        <v>846048.28800000006</v>
      </c>
      <c r="S215" s="7">
        <f>VLOOKUP(A215,'[1]Census Population Pivot table'!A:H,8,FALSE)</f>
        <v>709239.2559999997</v>
      </c>
      <c r="T215" s="7">
        <f>VLOOKUP(A215,'[1]Census Population Pivot table'!A:I,9,FALSE)</f>
        <v>423452.25099999999</v>
      </c>
      <c r="U215" s="7">
        <f>VLOOKUP(A215,'[1]Census Population Pivot table'!A:J,10,FALSE)</f>
        <v>256021.48199999993</v>
      </c>
      <c r="V215" s="7">
        <f>VLOOKUP(A215,'[1]Census Population Pivot table'!A:K,11,FALSE)</f>
        <v>115688.09699999999</v>
      </c>
      <c r="W215" s="7">
        <f>VLOOKUP(A215,'[1]Census Population Pivot table'!A:L,12,FALSE)</f>
        <v>5721822</v>
      </c>
      <c r="X215" s="10">
        <f t="shared" si="9"/>
        <v>0</v>
      </c>
      <c r="Y215" s="10">
        <f t="shared" si="9"/>
        <v>0</v>
      </c>
      <c r="Z215" s="10">
        <f t="shared" si="9"/>
        <v>0</v>
      </c>
      <c r="AA215" s="10">
        <f t="shared" si="9"/>
        <v>0</v>
      </c>
      <c r="AB215" s="10">
        <f t="shared" si="9"/>
        <v>0</v>
      </c>
      <c r="AC215" s="10">
        <f t="shared" si="9"/>
        <v>0</v>
      </c>
      <c r="AD215" s="10">
        <f t="shared" si="9"/>
        <v>0</v>
      </c>
      <c r="AE215" s="10">
        <f t="shared" si="9"/>
        <v>6.6123157767792812E-5</v>
      </c>
      <c r="AF215" s="10">
        <f t="shared" si="9"/>
        <v>4.6480474634546501E-4</v>
      </c>
      <c r="AG215" s="10">
        <f t="shared" si="9"/>
        <v>3.630451281431313E-3</v>
      </c>
      <c r="AH215" s="10">
        <f t="shared" si="9"/>
        <v>9.9094309469955545E-5</v>
      </c>
    </row>
    <row r="216" spans="1:34">
      <c r="A216" t="s">
        <v>263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10</v>
      </c>
      <c r="H216">
        <v>10</v>
      </c>
      <c r="I216">
        <v>11</v>
      </c>
      <c r="J216">
        <v>77</v>
      </c>
      <c r="K216">
        <v>337</v>
      </c>
      <c r="L216">
        <v>445</v>
      </c>
      <c r="M216" s="7">
        <f>VLOOKUP(A216,'[1]Census Population Pivot table'!A:B,2,FALSE)</f>
        <v>351684.38299999997</v>
      </c>
      <c r="N216" s="7">
        <f>VLOOKUP(A216,'[1]Census Population Pivot table'!A:C,3,FALSE)</f>
        <v>716041.5419999999</v>
      </c>
      <c r="O216" s="7">
        <f>VLOOKUP(A216,'[1]Census Population Pivot table'!A:D,4,FALSE)</f>
        <v>724881.31200000027</v>
      </c>
      <c r="P216" s="7">
        <f>VLOOKUP(A216,'[1]Census Population Pivot table'!A:E,5,FALSE)</f>
        <v>740832.29500000074</v>
      </c>
      <c r="Q216" s="7">
        <f>VLOOKUP(A216,'[1]Census Population Pivot table'!A:F,6,FALSE)</f>
        <v>676225.7080000001</v>
      </c>
      <c r="R216" s="7">
        <f>VLOOKUP(A216,'[1]Census Population Pivot table'!A:G,7,FALSE)</f>
        <v>782852.24499999976</v>
      </c>
      <c r="S216" s="7">
        <f>VLOOKUP(A216,'[1]Census Population Pivot table'!A:H,8,FALSE)</f>
        <v>670177.74699999974</v>
      </c>
      <c r="T216" s="7">
        <f>VLOOKUP(A216,'[1]Census Population Pivot table'!A:I,9,FALSE)</f>
        <v>390400.53500000009</v>
      </c>
      <c r="U216" s="7">
        <f>VLOOKUP(A216,'[1]Census Population Pivot table'!A:J,10,FALSE)</f>
        <v>224499.34299999994</v>
      </c>
      <c r="V216" s="7">
        <f>VLOOKUP(A216,'[1]Census Population Pivot table'!A:K,11,FALSE)</f>
        <v>104745.98300000002</v>
      </c>
      <c r="W216" s="7">
        <f>VLOOKUP(A216,'[1]Census Population Pivot table'!A:L,12,FALSE)</f>
        <v>5381551</v>
      </c>
      <c r="X216" s="10">
        <f t="shared" si="9"/>
        <v>0</v>
      </c>
      <c r="Y216" s="10">
        <f t="shared" si="9"/>
        <v>0</v>
      </c>
      <c r="Z216" s="10">
        <f t="shared" si="9"/>
        <v>0</v>
      </c>
      <c r="AA216" s="10">
        <f t="shared" si="9"/>
        <v>0</v>
      </c>
      <c r="AB216" s="10">
        <f t="shared" si="9"/>
        <v>0</v>
      </c>
      <c r="AC216" s="10">
        <f t="shared" si="9"/>
        <v>1.2773802545587645E-5</v>
      </c>
      <c r="AD216" s="10">
        <f t="shared" si="9"/>
        <v>1.4921414572125451E-5</v>
      </c>
      <c r="AE216" s="10">
        <f t="shared" si="9"/>
        <v>2.8176190895844948E-5</v>
      </c>
      <c r="AF216" s="10">
        <f t="shared" si="9"/>
        <v>3.4298541354751326E-4</v>
      </c>
      <c r="AG216" s="10">
        <f t="shared" si="9"/>
        <v>3.217307149621193E-3</v>
      </c>
      <c r="AH216" s="10">
        <f t="shared" si="9"/>
        <v>8.2689915974037972E-5</v>
      </c>
    </row>
    <row r="217" spans="1:34">
      <c r="A217" t="s">
        <v>264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31</v>
      </c>
      <c r="J217">
        <v>116</v>
      </c>
      <c r="K217">
        <v>415</v>
      </c>
      <c r="L217">
        <v>562</v>
      </c>
      <c r="M217" s="7">
        <f>VLOOKUP(A217,'[1]Census Population Pivot table'!A:B,2,FALSE)</f>
        <v>351162.272</v>
      </c>
      <c r="N217" s="7">
        <f>VLOOKUP(A217,'[1]Census Population Pivot table'!A:C,3,FALSE)</f>
        <v>720982.77500000002</v>
      </c>
      <c r="O217" s="7">
        <f>VLOOKUP(A217,'[1]Census Population Pivot table'!A:D,4,FALSE)</f>
        <v>721008.71300000022</v>
      </c>
      <c r="P217" s="7">
        <f>VLOOKUP(A217,'[1]Census Population Pivot table'!A:E,5,FALSE)</f>
        <v>747053.98499999975</v>
      </c>
      <c r="Q217" s="7">
        <f>VLOOKUP(A217,'[1]Census Population Pivot table'!A:F,6,FALSE)</f>
        <v>678468.00100000005</v>
      </c>
      <c r="R217" s="7">
        <f>VLOOKUP(A217,'[1]Census Population Pivot table'!A:G,7,FALSE)</f>
        <v>778905.10699999996</v>
      </c>
      <c r="S217" s="7">
        <f>VLOOKUP(A217,'[1]Census Population Pivot table'!A:H,8,FALSE)</f>
        <v>699630.71300000011</v>
      </c>
      <c r="T217" s="7">
        <f>VLOOKUP(A217,'[1]Census Population Pivot table'!A:I,9,FALSE)</f>
        <v>414257.79600000003</v>
      </c>
      <c r="U217" s="7">
        <f>VLOOKUP(A217,'[1]Census Population Pivot table'!A:J,10,FALSE)</f>
        <v>231028.60099999991</v>
      </c>
      <c r="V217" s="7">
        <f>VLOOKUP(A217,'[1]Census Population Pivot table'!A:K,11,FALSE)</f>
        <v>109606.97599999998</v>
      </c>
      <c r="W217" s="7">
        <f>VLOOKUP(A217,'[1]Census Population Pivot table'!A:L,12,FALSE)</f>
        <v>5453931</v>
      </c>
      <c r="X217" s="10">
        <f t="shared" si="9"/>
        <v>0</v>
      </c>
      <c r="Y217" s="10">
        <f t="shared" si="9"/>
        <v>0</v>
      </c>
      <c r="Z217" s="10">
        <f t="shared" si="9"/>
        <v>0</v>
      </c>
      <c r="AA217" s="10">
        <f t="shared" si="9"/>
        <v>0</v>
      </c>
      <c r="AB217" s="10">
        <f t="shared" si="9"/>
        <v>0</v>
      </c>
      <c r="AC217" s="10">
        <f t="shared" si="9"/>
        <v>0</v>
      </c>
      <c r="AD217" s="10">
        <f t="shared" si="9"/>
        <v>0</v>
      </c>
      <c r="AE217" s="10">
        <f t="shared" si="9"/>
        <v>7.4832629100358549E-5</v>
      </c>
      <c r="AF217" s="10">
        <f t="shared" si="9"/>
        <v>5.0210233493990658E-4</v>
      </c>
      <c r="AG217" s="10">
        <f t="shared" si="9"/>
        <v>3.7862553565933621E-3</v>
      </c>
      <c r="AH217" s="10">
        <f t="shared" si="9"/>
        <v>1.0304494134597595E-4</v>
      </c>
    </row>
    <row r="218" spans="1:34">
      <c r="A218" t="s">
        <v>265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13</v>
      </c>
      <c r="J218">
        <v>56</v>
      </c>
      <c r="K218">
        <v>275</v>
      </c>
      <c r="L218">
        <v>344</v>
      </c>
      <c r="M218" s="7">
        <f>VLOOKUP(A218,'[1]Census Population Pivot table'!A:B,2,FALSE)</f>
        <v>349408.21800000011</v>
      </c>
      <c r="N218" s="7">
        <f>VLOOKUP(A218,'[1]Census Population Pivot table'!A:C,3,FALSE)</f>
        <v>721585.48000000021</v>
      </c>
      <c r="O218" s="7">
        <f>VLOOKUP(A218,'[1]Census Population Pivot table'!A:D,4,FALSE)</f>
        <v>714904.05</v>
      </c>
      <c r="P218" s="7">
        <f>VLOOKUP(A218,'[1]Census Population Pivot table'!A:E,5,FALSE)</f>
        <v>745732.64899999951</v>
      </c>
      <c r="Q218" s="7">
        <f>VLOOKUP(A218,'[1]Census Population Pivot table'!A:F,6,FALSE)</f>
        <v>673195.2899999998</v>
      </c>
      <c r="R218" s="7">
        <f>VLOOKUP(A218,'[1]Census Population Pivot table'!A:G,7,FALSE)</f>
        <v>758629.84099999978</v>
      </c>
      <c r="S218" s="7">
        <f>VLOOKUP(A218,'[1]Census Population Pivot table'!A:H,8,FALSE)</f>
        <v>709636.79099999974</v>
      </c>
      <c r="T218" s="7">
        <f>VLOOKUP(A218,'[1]Census Population Pivot table'!A:I,9,FALSE)</f>
        <v>431223.72999999981</v>
      </c>
      <c r="U218" s="7">
        <f>VLOOKUP(A218,'[1]Census Population Pivot table'!A:J,10,FALSE)</f>
        <v>231958.28800000009</v>
      </c>
      <c r="V218" s="7">
        <f>VLOOKUP(A218,'[1]Census Population Pivot table'!A:K,11,FALSE)</f>
        <v>112451.28400000001</v>
      </c>
      <c r="W218" s="7">
        <f>VLOOKUP(A218,'[1]Census Population Pivot table'!A:L,12,FALSE)</f>
        <v>5449528</v>
      </c>
      <c r="X218" s="10">
        <f t="shared" si="9"/>
        <v>0</v>
      </c>
      <c r="Y218" s="10">
        <f t="shared" si="9"/>
        <v>0</v>
      </c>
      <c r="Z218" s="10">
        <f t="shared" si="9"/>
        <v>0</v>
      </c>
      <c r="AA218" s="10">
        <f t="shared" si="9"/>
        <v>0</v>
      </c>
      <c r="AB218" s="10">
        <f t="shared" si="9"/>
        <v>0</v>
      </c>
      <c r="AC218" s="10">
        <f t="shared" si="9"/>
        <v>0</v>
      </c>
      <c r="AD218" s="10">
        <f t="shared" si="9"/>
        <v>0</v>
      </c>
      <c r="AE218" s="10">
        <f t="shared" si="9"/>
        <v>3.0146763954757326E-5</v>
      </c>
      <c r="AF218" s="10">
        <f t="shared" si="9"/>
        <v>2.4142271648426711E-4</v>
      </c>
      <c r="AG218" s="10">
        <f t="shared" si="9"/>
        <v>2.4455034235091521E-3</v>
      </c>
      <c r="AH218" s="10">
        <f t="shared" si="9"/>
        <v>6.3124733004399651E-5</v>
      </c>
    </row>
    <row r="219" spans="1:34">
      <c r="A219" t="s">
        <v>266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27</v>
      </c>
      <c r="J219">
        <v>88</v>
      </c>
      <c r="K219">
        <v>377</v>
      </c>
      <c r="L219">
        <v>492</v>
      </c>
      <c r="M219" s="7">
        <f>VLOOKUP(A219,'[1]Census Population Pivot table'!A:B,2,FALSE)</f>
        <v>339385</v>
      </c>
      <c r="N219" s="7">
        <f>VLOOKUP(A219,'[1]Census Population Pivot table'!A:C,3,FALSE)</f>
        <v>702142</v>
      </c>
      <c r="O219" s="7">
        <f>VLOOKUP(A219,'[1]Census Population Pivot table'!A:D,4,FALSE)</f>
        <v>687775</v>
      </c>
      <c r="P219" s="7">
        <f>VLOOKUP(A219,'[1]Census Population Pivot table'!A:E,5,FALSE)</f>
        <v>727777</v>
      </c>
      <c r="Q219" s="7">
        <f>VLOOKUP(A219,'[1]Census Population Pivot table'!A:F,6,FALSE)</f>
        <v>659606</v>
      </c>
      <c r="R219" s="7">
        <f>VLOOKUP(A219,'[1]Census Population Pivot table'!A:G,7,FALSE)</f>
        <v>722635</v>
      </c>
      <c r="S219" s="7">
        <f>VLOOKUP(A219,'[1]Census Population Pivot table'!A:H,8,FALSE)</f>
        <v>700935</v>
      </c>
      <c r="T219" s="7">
        <f>VLOOKUP(A219,'[1]Census Population Pivot table'!A:I,9,FALSE)</f>
        <v>437517</v>
      </c>
      <c r="U219" s="7">
        <f>VLOOKUP(A219,'[1]Census Population Pivot table'!A:J,10,FALSE)</f>
        <v>227864</v>
      </c>
      <c r="V219" s="7">
        <f>VLOOKUP(A219,'[1]Census Population Pivot table'!A:K,11,FALSE)</f>
        <v>108553</v>
      </c>
      <c r="W219" s="7">
        <f>VLOOKUP(A219,'[1]Census Population Pivot table'!A:L,12,FALSE)</f>
        <v>5314189</v>
      </c>
      <c r="X219" s="10">
        <f t="shared" si="9"/>
        <v>0</v>
      </c>
      <c r="Y219" s="10">
        <f t="shared" si="9"/>
        <v>0</v>
      </c>
      <c r="Z219" s="10">
        <f t="shared" si="9"/>
        <v>0</v>
      </c>
      <c r="AA219" s="10">
        <f t="shared" si="9"/>
        <v>0</v>
      </c>
      <c r="AB219" s="10">
        <f t="shared" si="9"/>
        <v>0</v>
      </c>
      <c r="AC219" s="10">
        <f t="shared" si="9"/>
        <v>0</v>
      </c>
      <c r="AD219" s="10">
        <f t="shared" si="9"/>
        <v>0</v>
      </c>
      <c r="AE219" s="10">
        <f t="shared" si="9"/>
        <v>6.1711887766646782E-5</v>
      </c>
      <c r="AF219" s="10">
        <f t="shared" si="9"/>
        <v>3.8619527437418812E-4</v>
      </c>
      <c r="AG219" s="10">
        <f t="shared" si="9"/>
        <v>3.4729579099610328E-3</v>
      </c>
      <c r="AH219" s="10">
        <f t="shared" si="9"/>
        <v>9.258233006014652E-5</v>
      </c>
    </row>
    <row r="220" spans="1:34">
      <c r="A220" t="s">
        <v>267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26</v>
      </c>
      <c r="J220">
        <v>159</v>
      </c>
      <c r="K220">
        <v>219</v>
      </c>
      <c r="L220">
        <v>404</v>
      </c>
      <c r="M220" s="7">
        <f>VLOOKUP(A220,'[1]Census Population Pivot table'!A:B,2,FALSE)</f>
        <v>219349.74400000001</v>
      </c>
      <c r="N220" s="7">
        <f>VLOOKUP(A220,'[1]Census Population Pivot table'!A:C,3,FALSE)</f>
        <v>425342.53299999994</v>
      </c>
      <c r="O220" s="7">
        <f>VLOOKUP(A220,'[1]Census Population Pivot table'!A:D,4,FALSE)</f>
        <v>455545.85800000001</v>
      </c>
      <c r="P220" s="7">
        <f>VLOOKUP(A220,'[1]Census Population Pivot table'!A:E,5,FALSE)</f>
        <v>389162.83099999995</v>
      </c>
      <c r="Q220" s="7">
        <f>VLOOKUP(A220,'[1]Census Population Pivot table'!A:F,6,FALSE)</f>
        <v>392664.90899999999</v>
      </c>
      <c r="R220" s="7">
        <f>VLOOKUP(A220,'[1]Census Population Pivot table'!A:G,7,FALSE)</f>
        <v>413097.86300000007</v>
      </c>
      <c r="S220" s="7">
        <f>VLOOKUP(A220,'[1]Census Population Pivot table'!A:H,8,FALSE)</f>
        <v>318894.9659999999</v>
      </c>
      <c r="T220" s="7">
        <f>VLOOKUP(A220,'[1]Census Population Pivot table'!A:I,9,FALSE)</f>
        <v>199681.30100000001</v>
      </c>
      <c r="U220" s="7">
        <f>VLOOKUP(A220,'[1]Census Population Pivot table'!A:J,10,FALSE)</f>
        <v>127688.69000000002</v>
      </c>
      <c r="V220" s="7">
        <f>VLOOKUP(A220,'[1]Census Population Pivot table'!A:K,11,FALSE)</f>
        <v>47582.691999999995</v>
      </c>
      <c r="W220" s="7">
        <f>VLOOKUP(A220,'[1]Census Population Pivot table'!A:L,12,FALSE)</f>
        <v>2987771</v>
      </c>
      <c r="X220" s="10">
        <f t="shared" si="9"/>
        <v>0</v>
      </c>
      <c r="Y220" s="10">
        <f t="shared" si="9"/>
        <v>0</v>
      </c>
      <c r="Z220" s="10">
        <f t="shared" si="9"/>
        <v>0</v>
      </c>
      <c r="AA220" s="10">
        <f t="shared" si="9"/>
        <v>0</v>
      </c>
      <c r="AB220" s="10">
        <f t="shared" si="9"/>
        <v>0</v>
      </c>
      <c r="AC220" s="10">
        <f t="shared" si="9"/>
        <v>0</v>
      </c>
      <c r="AD220" s="10">
        <f t="shared" si="9"/>
        <v>0</v>
      </c>
      <c r="AE220" s="10">
        <f t="shared" si="9"/>
        <v>1.3020748497627227E-4</v>
      </c>
      <c r="AF220" s="10">
        <f t="shared" si="9"/>
        <v>1.2452160015111752E-3</v>
      </c>
      <c r="AG220" s="10">
        <f t="shared" si="9"/>
        <v>4.6025138720608748E-3</v>
      </c>
      <c r="AH220" s="10">
        <f t="shared" si="9"/>
        <v>1.3521785973556876E-4</v>
      </c>
    </row>
    <row r="221" spans="1:34">
      <c r="A221" t="s">
        <v>268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10</v>
      </c>
      <c r="I221">
        <v>31</v>
      </c>
      <c r="J221">
        <v>123</v>
      </c>
      <c r="K221">
        <v>217</v>
      </c>
      <c r="L221">
        <v>381</v>
      </c>
      <c r="M221" s="7">
        <f>VLOOKUP(A221,'[1]Census Population Pivot table'!A:B,2,FALSE)</f>
        <v>200468.73899999997</v>
      </c>
      <c r="N221" s="7">
        <f>VLOOKUP(A221,'[1]Census Population Pivot table'!A:C,3,FALSE)</f>
        <v>399212.23199999996</v>
      </c>
      <c r="O221" s="7">
        <f>VLOOKUP(A221,'[1]Census Population Pivot table'!A:D,4,FALSE)</f>
        <v>425775.75299999997</v>
      </c>
      <c r="P221" s="7">
        <f>VLOOKUP(A221,'[1]Census Population Pivot table'!A:E,5,FALSE)</f>
        <v>365293.18999999983</v>
      </c>
      <c r="Q221" s="7">
        <f>VLOOKUP(A221,'[1]Census Population Pivot table'!A:F,6,FALSE)</f>
        <v>370778.00299999991</v>
      </c>
      <c r="R221" s="7">
        <f>VLOOKUP(A221,'[1]Census Population Pivot table'!A:G,7,FALSE)</f>
        <v>398368.76799999992</v>
      </c>
      <c r="S221" s="7">
        <f>VLOOKUP(A221,'[1]Census Population Pivot table'!A:H,8,FALSE)</f>
        <v>317045.12699999998</v>
      </c>
      <c r="T221" s="7">
        <f>VLOOKUP(A221,'[1]Census Population Pivot table'!A:I,9,FALSE)</f>
        <v>196534.02500000002</v>
      </c>
      <c r="U221" s="7">
        <f>VLOOKUP(A221,'[1]Census Population Pivot table'!A:J,10,FALSE)</f>
        <v>114209.88999999997</v>
      </c>
      <c r="V221" s="7">
        <f>VLOOKUP(A221,'[1]Census Population Pivot table'!A:K,11,FALSE)</f>
        <v>41514.02399999999</v>
      </c>
      <c r="W221" s="7">
        <f>VLOOKUP(A221,'[1]Census Population Pivot table'!A:L,12,FALSE)</f>
        <v>2830107</v>
      </c>
      <c r="X221" s="10">
        <f t="shared" si="9"/>
        <v>0</v>
      </c>
      <c r="Y221" s="10">
        <f t="shared" si="9"/>
        <v>0</v>
      </c>
      <c r="Z221" s="10">
        <f t="shared" ref="Z221:AH249" si="10">D221/O221</f>
        <v>0</v>
      </c>
      <c r="AA221" s="10">
        <f t="shared" si="10"/>
        <v>0</v>
      </c>
      <c r="AB221" s="10">
        <f t="shared" si="10"/>
        <v>0</v>
      </c>
      <c r="AC221" s="10">
        <f t="shared" si="10"/>
        <v>0</v>
      </c>
      <c r="AD221" s="10">
        <f t="shared" si="10"/>
        <v>3.1541251223836034E-5</v>
      </c>
      <c r="AE221" s="10">
        <f t="shared" si="10"/>
        <v>1.5773350187073203E-4</v>
      </c>
      <c r="AF221" s="10">
        <f t="shared" si="10"/>
        <v>1.0769645255765505E-3</v>
      </c>
      <c r="AG221" s="10">
        <f t="shared" si="10"/>
        <v>5.2271492640655615E-3</v>
      </c>
      <c r="AH221" s="10">
        <f t="shared" si="10"/>
        <v>1.3462388524532819E-4</v>
      </c>
    </row>
    <row r="222" spans="1:34">
      <c r="A222" t="s">
        <v>269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21</v>
      </c>
      <c r="J222">
        <v>201</v>
      </c>
      <c r="K222">
        <v>217</v>
      </c>
      <c r="L222">
        <v>439</v>
      </c>
      <c r="M222" s="7">
        <f>VLOOKUP(A222,'[1]Census Population Pivot table'!A:B,2,FALSE)</f>
        <v>209032.37600000002</v>
      </c>
      <c r="N222" s="7">
        <f>VLOOKUP(A222,'[1]Census Population Pivot table'!A:C,3,FALSE)</f>
        <v>417945.47700000007</v>
      </c>
      <c r="O222" s="7">
        <f>VLOOKUP(A222,'[1]Census Population Pivot table'!A:D,4,FALSE)</f>
        <v>439581.86399999994</v>
      </c>
      <c r="P222" s="7">
        <f>VLOOKUP(A222,'[1]Census Population Pivot table'!A:E,5,FALSE)</f>
        <v>382884.11</v>
      </c>
      <c r="Q222" s="7">
        <f>VLOOKUP(A222,'[1]Census Population Pivot table'!A:F,6,FALSE)</f>
        <v>387000.36099999998</v>
      </c>
      <c r="R222" s="7">
        <f>VLOOKUP(A222,'[1]Census Population Pivot table'!A:G,7,FALSE)</f>
        <v>420773.35799999983</v>
      </c>
      <c r="S222" s="7">
        <f>VLOOKUP(A222,'[1]Census Population Pivot table'!A:H,8,FALSE)</f>
        <v>346064.88700000005</v>
      </c>
      <c r="T222" s="7">
        <f>VLOOKUP(A222,'[1]Census Population Pivot table'!A:I,9,FALSE)</f>
        <v>214910.85500000001</v>
      </c>
      <c r="U222" s="7">
        <f>VLOOKUP(A222,'[1]Census Population Pivot table'!A:J,10,FALSE)</f>
        <v>122847.64200000001</v>
      </c>
      <c r="V222" s="7">
        <f>VLOOKUP(A222,'[1]Census Population Pivot table'!A:K,11,FALSE)</f>
        <v>44281.085000000006</v>
      </c>
      <c r="W222" s="7">
        <f>VLOOKUP(A222,'[1]Census Population Pivot table'!A:L,12,FALSE)</f>
        <v>2986137</v>
      </c>
      <c r="X222" s="10">
        <f t="shared" ref="X222:AB285" si="11">B222/M222</f>
        <v>0</v>
      </c>
      <c r="Y222" s="10">
        <f t="shared" si="11"/>
        <v>0</v>
      </c>
      <c r="Z222" s="10">
        <f t="shared" si="10"/>
        <v>0</v>
      </c>
      <c r="AA222" s="10">
        <f t="shared" si="10"/>
        <v>0</v>
      </c>
      <c r="AB222" s="10">
        <f t="shared" si="10"/>
        <v>0</v>
      </c>
      <c r="AC222" s="10">
        <f t="shared" si="10"/>
        <v>0</v>
      </c>
      <c r="AD222" s="10">
        <f t="shared" si="10"/>
        <v>0</v>
      </c>
      <c r="AE222" s="10">
        <f t="shared" si="10"/>
        <v>9.7714933943192388E-5</v>
      </c>
      <c r="AF222" s="10">
        <f t="shared" si="10"/>
        <v>1.636173041074732E-3</v>
      </c>
      <c r="AG222" s="10">
        <f t="shared" si="10"/>
        <v>4.9005122616123786E-3</v>
      </c>
      <c r="AH222" s="10">
        <f t="shared" si="10"/>
        <v>1.4701267892263482E-4</v>
      </c>
    </row>
    <row r="223" spans="1:34">
      <c r="A223" t="s">
        <v>270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46</v>
      </c>
      <c r="J223">
        <v>102</v>
      </c>
      <c r="K223">
        <v>237</v>
      </c>
      <c r="L223">
        <v>385</v>
      </c>
      <c r="M223" s="7">
        <f>VLOOKUP(A223,'[1]Census Population Pivot table'!A:B,2,FALSE)</f>
        <v>209073.97199999983</v>
      </c>
      <c r="N223" s="7">
        <f>VLOOKUP(A223,'[1]Census Population Pivot table'!A:C,3,FALSE)</f>
        <v>418486.05200000003</v>
      </c>
      <c r="O223" s="7">
        <f>VLOOKUP(A223,'[1]Census Population Pivot table'!A:D,4,FALSE)</f>
        <v>440157.78500000009</v>
      </c>
      <c r="P223" s="7">
        <f>VLOOKUP(A223,'[1]Census Population Pivot table'!A:E,5,FALSE)</f>
        <v>385335.04900000006</v>
      </c>
      <c r="Q223" s="7">
        <f>VLOOKUP(A223,'[1]Census Population Pivot table'!A:F,6,FALSE)</f>
        <v>379232.7950000001</v>
      </c>
      <c r="R223" s="7">
        <f>VLOOKUP(A223,'[1]Census Population Pivot table'!A:G,7,FALSE)</f>
        <v>418050.90099999984</v>
      </c>
      <c r="S223" s="7">
        <f>VLOOKUP(A223,'[1]Census Population Pivot table'!A:H,8,FALSE)</f>
        <v>354997.50200000004</v>
      </c>
      <c r="T223" s="7">
        <f>VLOOKUP(A223,'[1]Census Population Pivot table'!A:I,9,FALSE)</f>
        <v>221139.69699999981</v>
      </c>
      <c r="U223" s="7">
        <f>VLOOKUP(A223,'[1]Census Population Pivot table'!A:J,10,FALSE)</f>
        <v>123269.31499999994</v>
      </c>
      <c r="V223" s="7">
        <f>VLOOKUP(A223,'[1]Census Population Pivot table'!A:K,11,FALSE)</f>
        <v>45571.674999999996</v>
      </c>
      <c r="W223" s="7">
        <f>VLOOKUP(A223,'[1]Census Population Pivot table'!A:L,12,FALSE)</f>
        <v>2995152</v>
      </c>
      <c r="X223" s="10">
        <f t="shared" si="11"/>
        <v>0</v>
      </c>
      <c r="Y223" s="10">
        <f t="shared" si="11"/>
        <v>0</v>
      </c>
      <c r="Z223" s="10">
        <f t="shared" si="10"/>
        <v>0</v>
      </c>
      <c r="AA223" s="10">
        <f t="shared" si="10"/>
        <v>0</v>
      </c>
      <c r="AB223" s="10">
        <f t="shared" si="10"/>
        <v>0</v>
      </c>
      <c r="AC223" s="10">
        <f t="shared" si="10"/>
        <v>0</v>
      </c>
      <c r="AD223" s="10">
        <f t="shared" si="10"/>
        <v>0</v>
      </c>
      <c r="AE223" s="10">
        <f t="shared" si="10"/>
        <v>2.0801330843824047E-4</v>
      </c>
      <c r="AF223" s="10">
        <f t="shared" si="10"/>
        <v>8.2745653287681566E-4</v>
      </c>
      <c r="AG223" s="10">
        <f t="shared" si="10"/>
        <v>5.2005988368871679E-3</v>
      </c>
      <c r="AH223" s="10">
        <f t="shared" si="10"/>
        <v>1.285410556793111E-4</v>
      </c>
    </row>
    <row r="224" spans="1:34">
      <c r="A224" t="s">
        <v>271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38</v>
      </c>
      <c r="I224">
        <v>78</v>
      </c>
      <c r="J224">
        <v>200</v>
      </c>
      <c r="K224">
        <v>282</v>
      </c>
      <c r="L224">
        <v>598</v>
      </c>
      <c r="M224" s="7">
        <f>VLOOKUP(A224,'[1]Census Population Pivot table'!A:B,2,FALSE)</f>
        <v>210790.39999999999</v>
      </c>
      <c r="N224" s="7">
        <f>VLOOKUP(A224,'[1]Census Population Pivot table'!A:C,3,FALSE)</f>
        <v>426022.76199999976</v>
      </c>
      <c r="O224" s="7">
        <f>VLOOKUP(A224,'[1]Census Population Pivot table'!A:D,4,FALSE)</f>
        <v>444607.38900000014</v>
      </c>
      <c r="P224" s="7">
        <f>VLOOKUP(A224,'[1]Census Population Pivot table'!A:E,5,FALSE)</f>
        <v>395529.87399999995</v>
      </c>
      <c r="Q224" s="7">
        <f>VLOOKUP(A224,'[1]Census Population Pivot table'!A:F,6,FALSE)</f>
        <v>382023.15499999997</v>
      </c>
      <c r="R224" s="7">
        <f>VLOOKUP(A224,'[1]Census Population Pivot table'!A:G,7,FALSE)</f>
        <v>417874.68299999996</v>
      </c>
      <c r="S224" s="7">
        <f>VLOOKUP(A224,'[1]Census Population Pivot table'!A:H,8,FALSE)</f>
        <v>367097.98399999982</v>
      </c>
      <c r="T224" s="7">
        <f>VLOOKUP(A224,'[1]Census Population Pivot table'!A:I,9,FALSE)</f>
        <v>232284.32399999994</v>
      </c>
      <c r="U224" s="7">
        <f>VLOOKUP(A224,'[1]Census Population Pivot table'!A:J,10,FALSE)</f>
        <v>127789.63500000001</v>
      </c>
      <c r="V224" s="7">
        <f>VLOOKUP(A224,'[1]Census Population Pivot table'!A:K,11,FALSE)</f>
        <v>48332.784</v>
      </c>
      <c r="W224" s="7">
        <f>VLOOKUP(A224,'[1]Census Population Pivot table'!A:L,12,FALSE)</f>
        <v>3052906</v>
      </c>
      <c r="X224" s="10">
        <f t="shared" si="11"/>
        <v>0</v>
      </c>
      <c r="Y224" s="10">
        <f t="shared" si="11"/>
        <v>0</v>
      </c>
      <c r="Z224" s="10">
        <f t="shared" si="10"/>
        <v>0</v>
      </c>
      <c r="AA224" s="10">
        <f t="shared" si="10"/>
        <v>0</v>
      </c>
      <c r="AB224" s="10">
        <f t="shared" si="10"/>
        <v>0</v>
      </c>
      <c r="AC224" s="10">
        <f t="shared" si="10"/>
        <v>0</v>
      </c>
      <c r="AD224" s="10">
        <f t="shared" si="10"/>
        <v>1.0351459734521456E-4</v>
      </c>
      <c r="AE224" s="10">
        <f t="shared" si="10"/>
        <v>3.3579536774939675E-4</v>
      </c>
      <c r="AF224" s="10">
        <f t="shared" si="10"/>
        <v>1.5650721594126157E-3</v>
      </c>
      <c r="AG224" s="10">
        <f t="shared" si="10"/>
        <v>5.8345490712887549E-3</v>
      </c>
      <c r="AH224" s="10">
        <f t="shared" si="10"/>
        <v>1.9587894288261741E-4</v>
      </c>
    </row>
    <row r="225" spans="1:34">
      <c r="A225" t="s">
        <v>272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12</v>
      </c>
      <c r="H225">
        <v>75</v>
      </c>
      <c r="I225">
        <v>92</v>
      </c>
      <c r="J225">
        <v>197</v>
      </c>
      <c r="K225">
        <v>236</v>
      </c>
      <c r="L225">
        <v>612</v>
      </c>
      <c r="M225" s="7">
        <f>VLOOKUP(A225,'[1]Census Population Pivot table'!A:B,2,FALSE)</f>
        <v>200907.73800000004</v>
      </c>
      <c r="N225" s="7">
        <f>VLOOKUP(A225,'[1]Census Population Pivot table'!A:C,3,FALSE)</f>
        <v>418776.57000000012</v>
      </c>
      <c r="O225" s="7">
        <f>VLOOKUP(A225,'[1]Census Population Pivot table'!A:D,4,FALSE)</f>
        <v>428191.39799999987</v>
      </c>
      <c r="P225" s="7">
        <f>VLOOKUP(A225,'[1]Census Population Pivot table'!A:E,5,FALSE)</f>
        <v>389924.33900000009</v>
      </c>
      <c r="Q225" s="7">
        <f>VLOOKUP(A225,'[1]Census Population Pivot table'!A:F,6,FALSE)</f>
        <v>377958.2410000001</v>
      </c>
      <c r="R225" s="7">
        <f>VLOOKUP(A225,'[1]Census Population Pivot table'!A:G,7,FALSE)</f>
        <v>413092.03199999995</v>
      </c>
      <c r="S225" s="7">
        <f>VLOOKUP(A225,'[1]Census Population Pivot table'!A:H,8,FALSE)</f>
        <v>375578.74699999997</v>
      </c>
      <c r="T225" s="7">
        <f>VLOOKUP(A225,'[1]Census Population Pivot table'!A:I,9,FALSE)</f>
        <v>241427.43200000006</v>
      </c>
      <c r="U225" s="7">
        <f>VLOOKUP(A225,'[1]Census Population Pivot table'!A:J,10,FALSE)</f>
        <v>132553.93400000004</v>
      </c>
      <c r="V225" s="7">
        <f>VLOOKUP(A225,'[1]Census Population Pivot table'!A:K,11,FALSE)</f>
        <v>49481.268000000011</v>
      </c>
      <c r="W225" s="7">
        <f>VLOOKUP(A225,'[1]Census Population Pivot table'!A:L,12,FALSE)</f>
        <v>3028046</v>
      </c>
      <c r="X225" s="10">
        <f t="shared" si="11"/>
        <v>0</v>
      </c>
      <c r="Y225" s="10">
        <f t="shared" si="11"/>
        <v>0</v>
      </c>
      <c r="Z225" s="10">
        <f t="shared" si="10"/>
        <v>0</v>
      </c>
      <c r="AA225" s="10">
        <f t="shared" si="10"/>
        <v>0</v>
      </c>
      <c r="AB225" s="10">
        <f t="shared" si="10"/>
        <v>0</v>
      </c>
      <c r="AC225" s="10">
        <f t="shared" si="10"/>
        <v>2.9049216809875435E-5</v>
      </c>
      <c r="AD225" s="10">
        <f t="shared" si="10"/>
        <v>1.9969181056988831E-4</v>
      </c>
      <c r="AE225" s="10">
        <f t="shared" si="10"/>
        <v>3.810668872127173E-4</v>
      </c>
      <c r="AF225" s="10">
        <f t="shared" si="10"/>
        <v>1.4861875016097218E-3</v>
      </c>
      <c r="AG225" s="10">
        <f t="shared" si="10"/>
        <v>4.7694816551588767E-3</v>
      </c>
      <c r="AH225" s="10">
        <f t="shared" si="10"/>
        <v>2.0211053596940073E-4</v>
      </c>
    </row>
    <row r="226" spans="1:34">
      <c r="A226" t="s">
        <v>273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33</v>
      </c>
      <c r="I226">
        <v>128</v>
      </c>
      <c r="J226">
        <v>210</v>
      </c>
      <c r="K226">
        <v>290</v>
      </c>
      <c r="L226">
        <v>661</v>
      </c>
      <c r="M226" s="7">
        <f>VLOOKUP(A226,'[1]Census Population Pivot table'!A:B,2,FALSE)</f>
        <v>193171.98900000006</v>
      </c>
      <c r="N226" s="7">
        <f>VLOOKUP(A226,'[1]Census Population Pivot table'!A:C,3,FALSE)</f>
        <v>406368.29299999995</v>
      </c>
      <c r="O226" s="7">
        <f>VLOOKUP(A226,'[1]Census Population Pivot table'!A:D,4,FALSE)</f>
        <v>423658.79300000018</v>
      </c>
      <c r="P226" s="7">
        <f>VLOOKUP(A226,'[1]Census Population Pivot table'!A:E,5,FALSE)</f>
        <v>381518.62900000007</v>
      </c>
      <c r="Q226" s="7">
        <f>VLOOKUP(A226,'[1]Census Population Pivot table'!A:F,6,FALSE)</f>
        <v>366536.23</v>
      </c>
      <c r="R226" s="7">
        <f>VLOOKUP(A226,'[1]Census Population Pivot table'!A:G,7,FALSE)</f>
        <v>391082.69199999992</v>
      </c>
      <c r="S226" s="7">
        <f>VLOOKUP(A226,'[1]Census Population Pivot table'!A:H,8,FALSE)</f>
        <v>363154.08499999996</v>
      </c>
      <c r="T226" s="7">
        <f>VLOOKUP(A226,'[1]Census Population Pivot table'!A:I,9,FALSE)</f>
        <v>238063.43100000004</v>
      </c>
      <c r="U226" s="7">
        <f>VLOOKUP(A226,'[1]Census Population Pivot table'!A:J,10,FALSE)</f>
        <v>124108.67700000001</v>
      </c>
      <c r="V226" s="7">
        <f>VLOOKUP(A226,'[1]Census Population Pivot table'!A:K,11,FALSE)</f>
        <v>46470.573999999993</v>
      </c>
      <c r="W226" s="7">
        <f>VLOOKUP(A226,'[1]Census Population Pivot table'!A:L,12,FALSE)</f>
        <v>2933682</v>
      </c>
      <c r="X226" s="10">
        <f t="shared" si="11"/>
        <v>0</v>
      </c>
      <c r="Y226" s="10">
        <f t="shared" si="11"/>
        <v>0</v>
      </c>
      <c r="Z226" s="10">
        <f t="shared" si="10"/>
        <v>0</v>
      </c>
      <c r="AA226" s="10">
        <f t="shared" si="10"/>
        <v>0</v>
      </c>
      <c r="AB226" s="10">
        <f t="shared" si="10"/>
        <v>0</v>
      </c>
      <c r="AC226" s="10">
        <f t="shared" si="10"/>
        <v>0</v>
      </c>
      <c r="AD226" s="10">
        <f t="shared" si="10"/>
        <v>9.0870518501808955E-5</v>
      </c>
      <c r="AE226" s="10">
        <f t="shared" si="10"/>
        <v>5.3767182747189752E-4</v>
      </c>
      <c r="AF226" s="10">
        <f t="shared" si="10"/>
        <v>1.692065414572101E-3</v>
      </c>
      <c r="AG226" s="10">
        <f t="shared" si="10"/>
        <v>6.2405082407632848E-3</v>
      </c>
      <c r="AH226" s="10">
        <f t="shared" si="10"/>
        <v>2.2531412743439814E-4</v>
      </c>
    </row>
    <row r="227" spans="1:34">
      <c r="A227" t="s">
        <v>274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45</v>
      </c>
      <c r="I227">
        <v>142</v>
      </c>
      <c r="J227">
        <v>206</v>
      </c>
      <c r="K227">
        <v>263</v>
      </c>
      <c r="L227">
        <v>656</v>
      </c>
      <c r="M227" s="7">
        <f>VLOOKUP(A227,'[1]Census Population Pivot table'!A:B,2,FALSE)</f>
        <v>194407.17699999991</v>
      </c>
      <c r="N227" s="7">
        <f>VLOOKUP(A227,'[1]Census Population Pivot table'!A:C,3,FALSE)</f>
        <v>418485.33800000005</v>
      </c>
      <c r="O227" s="7">
        <f>VLOOKUP(A227,'[1]Census Population Pivot table'!A:D,4,FALSE)</f>
        <v>435389.42199999996</v>
      </c>
      <c r="P227" s="7">
        <f>VLOOKUP(A227,'[1]Census Population Pivot table'!A:E,5,FALSE)</f>
        <v>393907.49699999992</v>
      </c>
      <c r="Q227" s="7">
        <f>VLOOKUP(A227,'[1]Census Population Pivot table'!A:F,6,FALSE)</f>
        <v>377374.99</v>
      </c>
      <c r="R227" s="7">
        <f>VLOOKUP(A227,'[1]Census Population Pivot table'!A:G,7,FALSE)</f>
        <v>400183.25999999989</v>
      </c>
      <c r="S227" s="7">
        <f>VLOOKUP(A227,'[1]Census Population Pivot table'!A:H,8,FALSE)</f>
        <v>383252.85999999981</v>
      </c>
      <c r="T227" s="7">
        <f>VLOOKUP(A227,'[1]Census Population Pivot table'!A:I,9,FALSE)</f>
        <v>256740.465</v>
      </c>
      <c r="U227" s="7">
        <f>VLOOKUP(A227,'[1]Census Population Pivot table'!A:J,10,FALSE)</f>
        <v>131125.56999999998</v>
      </c>
      <c r="V227" s="7">
        <f>VLOOKUP(A227,'[1]Census Population Pivot table'!A:K,11,FALSE)</f>
        <v>51020.494999999981</v>
      </c>
      <c r="W227" s="7">
        <f>VLOOKUP(A227,'[1]Census Population Pivot table'!A:L,12,FALSE)</f>
        <v>3041972</v>
      </c>
      <c r="X227" s="10">
        <f t="shared" si="11"/>
        <v>0</v>
      </c>
      <c r="Y227" s="10">
        <f t="shared" si="11"/>
        <v>0</v>
      </c>
      <c r="Z227" s="10">
        <f t="shared" si="10"/>
        <v>0</v>
      </c>
      <c r="AA227" s="10">
        <f t="shared" si="10"/>
        <v>0</v>
      </c>
      <c r="AB227" s="10">
        <f t="shared" si="10"/>
        <v>0</v>
      </c>
      <c r="AC227" s="10">
        <f t="shared" si="10"/>
        <v>0</v>
      </c>
      <c r="AD227" s="10">
        <f t="shared" si="10"/>
        <v>1.1741595353000112E-4</v>
      </c>
      <c r="AE227" s="10">
        <f t="shared" si="10"/>
        <v>5.5308772615956744E-4</v>
      </c>
      <c r="AF227" s="10">
        <f t="shared" si="10"/>
        <v>1.5710131898759338E-3</v>
      </c>
      <c r="AG227" s="10">
        <f t="shared" si="10"/>
        <v>5.1547912265453343E-3</v>
      </c>
      <c r="AH227" s="10">
        <f t="shared" si="10"/>
        <v>2.1564958520328261E-4</v>
      </c>
    </row>
    <row r="228" spans="1:34">
      <c r="A228" t="s">
        <v>275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54</v>
      </c>
      <c r="I228">
        <v>136</v>
      </c>
      <c r="J228">
        <v>212</v>
      </c>
      <c r="K228">
        <v>219</v>
      </c>
      <c r="L228">
        <v>621</v>
      </c>
      <c r="M228" s="7">
        <f>VLOOKUP(A228,'[1]Census Population Pivot table'!A:B,2,FALSE)</f>
        <v>167025</v>
      </c>
      <c r="N228" s="7">
        <f>VLOOKUP(A228,'[1]Census Population Pivot table'!A:C,3,FALSE)</f>
        <v>362158</v>
      </c>
      <c r="O228" s="7">
        <f>VLOOKUP(A228,'[1]Census Population Pivot table'!A:D,4,FALSE)</f>
        <v>375183</v>
      </c>
      <c r="P228" s="7">
        <f>VLOOKUP(A228,'[1]Census Population Pivot table'!A:E,5,FALSE)</f>
        <v>343218</v>
      </c>
      <c r="Q228" s="7">
        <f>VLOOKUP(A228,'[1]Census Population Pivot table'!A:F,6,FALSE)</f>
        <v>330638</v>
      </c>
      <c r="R228" s="7">
        <f>VLOOKUP(A228,'[1]Census Population Pivot table'!A:G,7,FALSE)</f>
        <v>349128</v>
      </c>
      <c r="S228" s="7">
        <f>VLOOKUP(A228,'[1]Census Population Pivot table'!A:H,8,FALSE)</f>
        <v>346668</v>
      </c>
      <c r="T228" s="7">
        <f>VLOOKUP(A228,'[1]Census Population Pivot table'!A:I,9,FALSE)</f>
        <v>238831</v>
      </c>
      <c r="U228" s="7">
        <f>VLOOKUP(A228,'[1]Census Population Pivot table'!A:J,10,FALSE)</f>
        <v>121400</v>
      </c>
      <c r="V228" s="7">
        <f>VLOOKUP(A228,'[1]Census Population Pivot table'!A:K,11,FALSE)</f>
        <v>45104</v>
      </c>
      <c r="W228" s="7">
        <f>VLOOKUP(A228,'[1]Census Population Pivot table'!A:L,12,FALSE)</f>
        <v>2679353</v>
      </c>
      <c r="X228" s="10">
        <f t="shared" si="11"/>
        <v>0</v>
      </c>
      <c r="Y228" s="10">
        <f t="shared" si="11"/>
        <v>0</v>
      </c>
      <c r="Z228" s="10">
        <f t="shared" si="10"/>
        <v>0</v>
      </c>
      <c r="AA228" s="10">
        <f t="shared" si="10"/>
        <v>0</v>
      </c>
      <c r="AB228" s="10">
        <f t="shared" si="10"/>
        <v>0</v>
      </c>
      <c r="AC228" s="10">
        <f t="shared" si="10"/>
        <v>0</v>
      </c>
      <c r="AD228" s="10">
        <f t="shared" si="10"/>
        <v>1.55768631659109E-4</v>
      </c>
      <c r="AE228" s="10">
        <f t="shared" si="10"/>
        <v>5.694403155369278E-4</v>
      </c>
      <c r="AF228" s="10">
        <f t="shared" si="10"/>
        <v>1.7462932454695222E-3</v>
      </c>
      <c r="AG228" s="10">
        <f t="shared" si="10"/>
        <v>4.8554451933309683E-3</v>
      </c>
      <c r="AH228" s="10">
        <f t="shared" si="10"/>
        <v>2.3177237191217433E-4</v>
      </c>
    </row>
    <row r="229" spans="1:34">
      <c r="A229" t="s">
        <v>276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60</v>
      </c>
      <c r="I229">
        <v>142</v>
      </c>
      <c r="J229">
        <v>346</v>
      </c>
      <c r="K229">
        <v>620</v>
      </c>
      <c r="L229">
        <v>1178</v>
      </c>
      <c r="M229" s="7">
        <f>VLOOKUP(A229,'[1]Census Population Pivot table'!A:B,2,FALSE)</f>
        <v>387831.1779999999</v>
      </c>
      <c r="N229" s="7">
        <f>VLOOKUP(A229,'[1]Census Population Pivot table'!A:C,3,FALSE)</f>
        <v>765931.51899999997</v>
      </c>
      <c r="O229" s="7">
        <f>VLOOKUP(A229,'[1]Census Population Pivot table'!A:D,4,FALSE)</f>
        <v>823917.65599999996</v>
      </c>
      <c r="P229" s="7">
        <f>VLOOKUP(A229,'[1]Census Population Pivot table'!A:E,5,FALSE)</f>
        <v>743732.13800000004</v>
      </c>
      <c r="Q229" s="7">
        <f>VLOOKUP(A229,'[1]Census Population Pivot table'!A:F,6,FALSE)</f>
        <v>785589.5950000002</v>
      </c>
      <c r="R229" s="7">
        <f>VLOOKUP(A229,'[1]Census Population Pivot table'!A:G,7,FALSE)</f>
        <v>855733.82600000047</v>
      </c>
      <c r="S229" s="7">
        <f>VLOOKUP(A229,'[1]Census Population Pivot table'!A:H,8,FALSE)</f>
        <v>643494.84899999993</v>
      </c>
      <c r="T229" s="7">
        <f>VLOOKUP(A229,'[1]Census Population Pivot table'!A:I,9,FALSE)</f>
        <v>399549.63699999987</v>
      </c>
      <c r="U229" s="7">
        <f>VLOOKUP(A229,'[1]Census Population Pivot table'!A:J,10,FALSE)</f>
        <v>269276.93200000015</v>
      </c>
      <c r="V229" s="7">
        <f>VLOOKUP(A229,'[1]Census Population Pivot table'!A:K,11,FALSE)</f>
        <v>108359.32899999998</v>
      </c>
      <c r="W229" s="7">
        <f>VLOOKUP(A229,'[1]Census Population Pivot table'!A:L,12,FALSE)</f>
        <v>5784755</v>
      </c>
      <c r="X229" s="10">
        <f t="shared" si="11"/>
        <v>0</v>
      </c>
      <c r="Y229" s="10">
        <f t="shared" si="11"/>
        <v>0</v>
      </c>
      <c r="Z229" s="10">
        <f t="shared" si="10"/>
        <v>0</v>
      </c>
      <c r="AA229" s="10">
        <f t="shared" si="10"/>
        <v>0</v>
      </c>
      <c r="AB229" s="10">
        <f t="shared" si="10"/>
        <v>0</v>
      </c>
      <c r="AC229" s="10">
        <f t="shared" si="10"/>
        <v>1.1685876724943201E-5</v>
      </c>
      <c r="AD229" s="10">
        <f t="shared" si="10"/>
        <v>9.3240839601499296E-5</v>
      </c>
      <c r="AE229" s="10">
        <f t="shared" si="10"/>
        <v>3.5540014769178742E-4</v>
      </c>
      <c r="AF229" s="10">
        <f t="shared" si="10"/>
        <v>1.28492254212106E-3</v>
      </c>
      <c r="AG229" s="10">
        <f t="shared" si="10"/>
        <v>5.7217039429987623E-3</v>
      </c>
      <c r="AH229" s="10">
        <f t="shared" si="10"/>
        <v>2.0363870207121994E-4</v>
      </c>
    </row>
    <row r="230" spans="1:34">
      <c r="A230" t="s">
        <v>277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10</v>
      </c>
      <c r="H230">
        <v>12</v>
      </c>
      <c r="I230">
        <v>106</v>
      </c>
      <c r="J230">
        <v>312</v>
      </c>
      <c r="K230">
        <v>568</v>
      </c>
      <c r="L230">
        <v>1008</v>
      </c>
      <c r="M230" s="7">
        <f>VLOOKUP(A230,'[1]Census Population Pivot table'!A:B,2,FALSE)</f>
        <v>383073.32999999996</v>
      </c>
      <c r="N230" s="7">
        <f>VLOOKUP(A230,'[1]Census Population Pivot table'!A:C,3,FALSE)</f>
        <v>779332.81099999999</v>
      </c>
      <c r="O230" s="7">
        <f>VLOOKUP(A230,'[1]Census Population Pivot table'!A:D,4,FALSE)</f>
        <v>834426.31500000018</v>
      </c>
      <c r="P230" s="7">
        <f>VLOOKUP(A230,'[1]Census Population Pivot table'!A:E,5,FALSE)</f>
        <v>747361.97999999986</v>
      </c>
      <c r="Q230" s="7">
        <f>VLOOKUP(A230,'[1]Census Population Pivot table'!A:F,6,FALSE)</f>
        <v>773101.66400000022</v>
      </c>
      <c r="R230" s="7">
        <f>VLOOKUP(A230,'[1]Census Population Pivot table'!A:G,7,FALSE)</f>
        <v>871703.2300000001</v>
      </c>
      <c r="S230" s="7">
        <f>VLOOKUP(A230,'[1]Census Population Pivot table'!A:H,8,FALSE)</f>
        <v>676562.73299999989</v>
      </c>
      <c r="T230" s="7">
        <f>VLOOKUP(A230,'[1]Census Population Pivot table'!A:I,9,FALSE)</f>
        <v>425435.41999999987</v>
      </c>
      <c r="U230" s="7">
        <f>VLOOKUP(A230,'[1]Census Population Pivot table'!A:J,10,FALSE)</f>
        <v>271516.38299999991</v>
      </c>
      <c r="V230" s="7">
        <f>VLOOKUP(A230,'[1]Census Population Pivot table'!A:K,11,FALSE)</f>
        <v>110521.743</v>
      </c>
      <c r="W230" s="7">
        <f>VLOOKUP(A230,'[1]Census Population Pivot table'!A:L,12,FALSE)</f>
        <v>5871467</v>
      </c>
      <c r="X230" s="10">
        <f t="shared" si="11"/>
        <v>0</v>
      </c>
      <c r="Y230" s="10">
        <f t="shared" si="11"/>
        <v>0</v>
      </c>
      <c r="Z230" s="10">
        <f t="shared" si="10"/>
        <v>0</v>
      </c>
      <c r="AA230" s="10">
        <f t="shared" si="10"/>
        <v>0</v>
      </c>
      <c r="AB230" s="10">
        <f t="shared" si="10"/>
        <v>0</v>
      </c>
      <c r="AC230" s="10">
        <f t="shared" si="10"/>
        <v>1.1471794133423137E-5</v>
      </c>
      <c r="AD230" s="10">
        <f t="shared" si="10"/>
        <v>1.7736714445961069E-5</v>
      </c>
      <c r="AE230" s="10">
        <f t="shared" si="10"/>
        <v>2.4915649947529061E-4</v>
      </c>
      <c r="AF230" s="10">
        <f t="shared" si="10"/>
        <v>1.1491019309873471E-3</v>
      </c>
      <c r="AG230" s="10">
        <f t="shared" si="10"/>
        <v>5.1392602449275527E-3</v>
      </c>
      <c r="AH230" s="10">
        <f t="shared" si="10"/>
        <v>1.7167770848409777E-4</v>
      </c>
    </row>
    <row r="231" spans="1:34">
      <c r="A231" t="s">
        <v>278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39</v>
      </c>
      <c r="I231">
        <v>129</v>
      </c>
      <c r="J231">
        <v>310</v>
      </c>
      <c r="K231">
        <v>562</v>
      </c>
      <c r="L231">
        <v>1040</v>
      </c>
      <c r="M231" s="7">
        <f>VLOOKUP(A231,'[1]Census Population Pivot table'!A:B,2,FALSE)</f>
        <v>382036.5959999999</v>
      </c>
      <c r="N231" s="7">
        <f>VLOOKUP(A231,'[1]Census Population Pivot table'!A:C,3,FALSE)</f>
        <v>774861.33199999994</v>
      </c>
      <c r="O231" s="7">
        <f>VLOOKUP(A231,'[1]Census Population Pivot table'!A:D,4,FALSE)</f>
        <v>830373.95599999977</v>
      </c>
      <c r="P231" s="7">
        <f>VLOOKUP(A231,'[1]Census Population Pivot table'!A:E,5,FALSE)</f>
        <v>760079.88400000019</v>
      </c>
      <c r="Q231" s="7">
        <f>VLOOKUP(A231,'[1]Census Population Pivot table'!A:F,6,FALSE)</f>
        <v>756612.52299999993</v>
      </c>
      <c r="R231" s="7">
        <f>VLOOKUP(A231,'[1]Census Population Pivot table'!A:G,7,FALSE)</f>
        <v>871226.80800000008</v>
      </c>
      <c r="S231" s="7">
        <f>VLOOKUP(A231,'[1]Census Population Pivot table'!A:H,8,FALSE)</f>
        <v>698274.00099999981</v>
      </c>
      <c r="T231" s="7">
        <f>VLOOKUP(A231,'[1]Census Population Pivot table'!A:I,9,FALSE)</f>
        <v>431679.55900000007</v>
      </c>
      <c r="U231" s="7">
        <f>VLOOKUP(A231,'[1]Census Population Pivot table'!A:J,10,FALSE)</f>
        <v>269178.20000000013</v>
      </c>
      <c r="V231" s="7">
        <f>VLOOKUP(A231,'[1]Census Population Pivot table'!A:K,11,FALSE)</f>
        <v>110950.84600000003</v>
      </c>
      <c r="W231" s="7">
        <f>VLOOKUP(A231,'[1]Census Population Pivot table'!A:L,12,FALSE)</f>
        <v>5886675</v>
      </c>
      <c r="X231" s="10">
        <f t="shared" si="11"/>
        <v>0</v>
      </c>
      <c r="Y231" s="10">
        <f t="shared" si="11"/>
        <v>0</v>
      </c>
      <c r="Z231" s="10">
        <f t="shared" si="10"/>
        <v>0</v>
      </c>
      <c r="AA231" s="10">
        <f t="shared" si="10"/>
        <v>0</v>
      </c>
      <c r="AB231" s="10">
        <f t="shared" si="10"/>
        <v>0</v>
      </c>
      <c r="AC231" s="10">
        <f t="shared" si="10"/>
        <v>0</v>
      </c>
      <c r="AD231" s="10">
        <f t="shared" si="10"/>
        <v>5.5852000710534848E-5</v>
      </c>
      <c r="AE231" s="10">
        <f t="shared" si="10"/>
        <v>2.9883277377977486E-4</v>
      </c>
      <c r="AF231" s="10">
        <f t="shared" si="10"/>
        <v>1.1516534399888248E-3</v>
      </c>
      <c r="AG231" s="10">
        <f t="shared" si="10"/>
        <v>5.0653061266427825E-3</v>
      </c>
      <c r="AH231" s="10">
        <f t="shared" si="10"/>
        <v>1.7667019157673898E-4</v>
      </c>
    </row>
    <row r="232" spans="1:34">
      <c r="A232" t="s">
        <v>279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69</v>
      </c>
      <c r="I232">
        <v>129</v>
      </c>
      <c r="J232">
        <v>317</v>
      </c>
      <c r="K232">
        <v>573</v>
      </c>
      <c r="L232">
        <v>1088</v>
      </c>
      <c r="M232" s="7">
        <f>VLOOKUP(A232,'[1]Census Population Pivot table'!A:B,2,FALSE)</f>
        <v>386226.3079999999</v>
      </c>
      <c r="N232" s="7">
        <f>VLOOKUP(A232,'[1]Census Population Pivot table'!A:C,3,FALSE)</f>
        <v>787302.22999999963</v>
      </c>
      <c r="O232" s="7">
        <f>VLOOKUP(A232,'[1]Census Population Pivot table'!A:D,4,FALSE)</f>
        <v>832268.21099999978</v>
      </c>
      <c r="P232" s="7">
        <f>VLOOKUP(A232,'[1]Census Population Pivot table'!A:E,5,FALSE)</f>
        <v>774684.652</v>
      </c>
      <c r="Q232" s="7">
        <f>VLOOKUP(A232,'[1]Census Population Pivot table'!A:F,6,FALSE)</f>
        <v>750444.79899999988</v>
      </c>
      <c r="R232" s="7">
        <f>VLOOKUP(A232,'[1]Census Population Pivot table'!A:G,7,FALSE)</f>
        <v>875618.71999999974</v>
      </c>
      <c r="S232" s="7">
        <f>VLOOKUP(A232,'[1]Census Population Pivot table'!A:H,8,FALSE)</f>
        <v>726089.48899999994</v>
      </c>
      <c r="T232" s="7">
        <f>VLOOKUP(A232,'[1]Census Population Pivot table'!A:I,9,FALSE)</f>
        <v>453953.90599999984</v>
      </c>
      <c r="U232" s="7">
        <f>VLOOKUP(A232,'[1]Census Population Pivot table'!A:J,10,FALSE)</f>
        <v>272169.86</v>
      </c>
      <c r="V232" s="7">
        <f>VLOOKUP(A232,'[1]Census Population Pivot table'!A:K,11,FALSE)</f>
        <v>115386.40999999999</v>
      </c>
      <c r="W232" s="7">
        <f>VLOOKUP(A232,'[1]Census Population Pivot table'!A:L,12,FALSE)</f>
        <v>5975295</v>
      </c>
      <c r="X232" s="10">
        <f t="shared" si="11"/>
        <v>0</v>
      </c>
      <c r="Y232" s="10">
        <f t="shared" si="11"/>
        <v>0</v>
      </c>
      <c r="Z232" s="10">
        <f t="shared" si="10"/>
        <v>0</v>
      </c>
      <c r="AA232" s="10">
        <f t="shared" si="10"/>
        <v>0</v>
      </c>
      <c r="AB232" s="10">
        <f t="shared" si="10"/>
        <v>0</v>
      </c>
      <c r="AC232" s="10">
        <f t="shared" si="10"/>
        <v>0</v>
      </c>
      <c r="AD232" s="10">
        <f t="shared" si="10"/>
        <v>9.5029608671280466E-5</v>
      </c>
      <c r="AE232" s="10">
        <f t="shared" si="10"/>
        <v>2.8416982053680145E-4</v>
      </c>
      <c r="AF232" s="10">
        <f t="shared" si="10"/>
        <v>1.1647138298120153E-3</v>
      </c>
      <c r="AG232" s="10">
        <f t="shared" si="10"/>
        <v>4.9659227633479545E-3</v>
      </c>
      <c r="AH232" s="10">
        <f t="shared" si="10"/>
        <v>1.8208306033425965E-4</v>
      </c>
    </row>
    <row r="233" spans="1:34">
      <c r="A233" t="s">
        <v>280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10</v>
      </c>
      <c r="H233">
        <v>45</v>
      </c>
      <c r="I233">
        <v>165</v>
      </c>
      <c r="J233">
        <v>318</v>
      </c>
      <c r="K233">
        <v>647</v>
      </c>
      <c r="L233">
        <v>1185</v>
      </c>
      <c r="M233" s="7">
        <f>VLOOKUP(A233,'[1]Census Population Pivot table'!A:B,2,FALSE)</f>
        <v>366852.9389999999</v>
      </c>
      <c r="N233" s="7">
        <f>VLOOKUP(A233,'[1]Census Population Pivot table'!A:C,3,FALSE)</f>
        <v>757854.42200000025</v>
      </c>
      <c r="O233" s="7">
        <f>VLOOKUP(A233,'[1]Census Population Pivot table'!A:D,4,FALSE)</f>
        <v>806260.0079999998</v>
      </c>
      <c r="P233" s="7">
        <f>VLOOKUP(A233,'[1]Census Population Pivot table'!A:E,5,FALSE)</f>
        <v>764542.24400000006</v>
      </c>
      <c r="Q233" s="7">
        <f>VLOOKUP(A233,'[1]Census Population Pivot table'!A:F,6,FALSE)</f>
        <v>718110.08699999994</v>
      </c>
      <c r="R233" s="7">
        <f>VLOOKUP(A233,'[1]Census Population Pivot table'!A:G,7,FALSE)</f>
        <v>837058.55900000001</v>
      </c>
      <c r="S233" s="7">
        <f>VLOOKUP(A233,'[1]Census Population Pivot table'!A:H,8,FALSE)</f>
        <v>715109.80899999978</v>
      </c>
      <c r="T233" s="7">
        <f>VLOOKUP(A233,'[1]Census Population Pivot table'!A:I,9,FALSE)</f>
        <v>446154.56099999987</v>
      </c>
      <c r="U233" s="7">
        <f>VLOOKUP(A233,'[1]Census Population Pivot table'!A:J,10,FALSE)</f>
        <v>262112.67100000006</v>
      </c>
      <c r="V233" s="7">
        <f>VLOOKUP(A233,'[1]Census Population Pivot table'!A:K,11,FALSE)</f>
        <v>111869.84799999994</v>
      </c>
      <c r="W233" s="7">
        <f>VLOOKUP(A233,'[1]Census Population Pivot table'!A:L,12,FALSE)</f>
        <v>5786199</v>
      </c>
      <c r="X233" s="10">
        <f t="shared" si="11"/>
        <v>0</v>
      </c>
      <c r="Y233" s="10">
        <f t="shared" si="11"/>
        <v>0</v>
      </c>
      <c r="Z233" s="10">
        <f t="shared" si="10"/>
        <v>0</v>
      </c>
      <c r="AA233" s="10">
        <f t="shared" si="10"/>
        <v>0</v>
      </c>
      <c r="AB233" s="10">
        <f t="shared" si="10"/>
        <v>0</v>
      </c>
      <c r="AC233" s="10">
        <f t="shared" si="10"/>
        <v>1.1946595483052698E-5</v>
      </c>
      <c r="AD233" s="10">
        <f t="shared" si="10"/>
        <v>6.2927398608791864E-5</v>
      </c>
      <c r="AE233" s="10">
        <f t="shared" si="10"/>
        <v>3.6982699365478423E-4</v>
      </c>
      <c r="AF233" s="10">
        <f t="shared" si="10"/>
        <v>1.2132187230277011E-3</v>
      </c>
      <c r="AG233" s="10">
        <f t="shared" si="10"/>
        <v>5.7835065620183944E-3</v>
      </c>
      <c r="AH233" s="10">
        <f t="shared" si="10"/>
        <v>2.0479765732219027E-4</v>
      </c>
    </row>
    <row r="234" spans="1:34">
      <c r="A234" t="s">
        <v>281</v>
      </c>
      <c r="B234">
        <v>0</v>
      </c>
      <c r="C234">
        <v>0</v>
      </c>
      <c r="D234">
        <v>0</v>
      </c>
      <c r="E234">
        <v>0</v>
      </c>
      <c r="F234">
        <v>12</v>
      </c>
      <c r="G234">
        <v>15</v>
      </c>
      <c r="H234">
        <v>60</v>
      </c>
      <c r="I234">
        <v>149</v>
      </c>
      <c r="J234">
        <v>355</v>
      </c>
      <c r="K234">
        <v>586</v>
      </c>
      <c r="L234">
        <v>1177</v>
      </c>
      <c r="M234" s="7">
        <f>VLOOKUP(A234,'[1]Census Population Pivot table'!A:B,2,FALSE)</f>
        <v>396839.42200000008</v>
      </c>
      <c r="N234" s="7">
        <f>VLOOKUP(A234,'[1]Census Population Pivot table'!A:C,3,FALSE)</f>
        <v>822185.53000000026</v>
      </c>
      <c r="O234" s="7">
        <f>VLOOKUP(A234,'[1]Census Population Pivot table'!A:D,4,FALSE)</f>
        <v>877063.47699999996</v>
      </c>
      <c r="P234" s="7">
        <f>VLOOKUP(A234,'[1]Census Population Pivot table'!A:E,5,FALSE)</f>
        <v>823593.40200000023</v>
      </c>
      <c r="Q234" s="7">
        <f>VLOOKUP(A234,'[1]Census Population Pivot table'!A:F,6,FALSE)</f>
        <v>769211.45600000035</v>
      </c>
      <c r="R234" s="7">
        <f>VLOOKUP(A234,'[1]Census Population Pivot table'!A:G,7,FALSE)</f>
        <v>893790.88699999976</v>
      </c>
      <c r="S234" s="7">
        <f>VLOOKUP(A234,'[1]Census Population Pivot table'!A:H,8,FALSE)</f>
        <v>804262.40999999968</v>
      </c>
      <c r="T234" s="7">
        <f>VLOOKUP(A234,'[1]Census Population Pivot table'!A:I,9,FALSE)</f>
        <v>508945.58899999986</v>
      </c>
      <c r="U234" s="7">
        <f>VLOOKUP(A234,'[1]Census Population Pivot table'!A:J,10,FALSE)</f>
        <v>289574.777</v>
      </c>
      <c r="V234" s="7">
        <f>VLOOKUP(A234,'[1]Census Population Pivot table'!A:K,11,FALSE)</f>
        <v>125309.30799999999</v>
      </c>
      <c r="W234" s="7">
        <f>VLOOKUP(A234,'[1]Census Population Pivot table'!A:L,12,FALSE)</f>
        <v>6312109</v>
      </c>
      <c r="X234" s="10">
        <f t="shared" si="11"/>
        <v>0</v>
      </c>
      <c r="Y234" s="10">
        <f t="shared" si="11"/>
        <v>0</v>
      </c>
      <c r="Z234" s="10">
        <f t="shared" si="10"/>
        <v>0</v>
      </c>
      <c r="AA234" s="10">
        <f t="shared" si="10"/>
        <v>0</v>
      </c>
      <c r="AB234" s="10">
        <f t="shared" si="10"/>
        <v>1.5600391682154036E-5</v>
      </c>
      <c r="AC234" s="10">
        <f t="shared" si="10"/>
        <v>1.6782449024902628E-5</v>
      </c>
      <c r="AD234" s="10">
        <f t="shared" si="10"/>
        <v>7.4602516857651E-5</v>
      </c>
      <c r="AE234" s="10">
        <f t="shared" si="10"/>
        <v>2.9276214043383732E-4</v>
      </c>
      <c r="AF234" s="10">
        <f t="shared" si="10"/>
        <v>1.225935503353595E-3</v>
      </c>
      <c r="AG234" s="10">
        <f t="shared" si="10"/>
        <v>4.6764283464082335E-3</v>
      </c>
      <c r="AH234" s="10">
        <f t="shared" si="10"/>
        <v>1.8646699542102332E-4</v>
      </c>
    </row>
    <row r="235" spans="1:34">
      <c r="A235" t="s">
        <v>282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36</v>
      </c>
      <c r="I235">
        <v>159</v>
      </c>
      <c r="J235">
        <v>327</v>
      </c>
      <c r="K235">
        <v>663</v>
      </c>
      <c r="L235">
        <v>1185</v>
      </c>
      <c r="M235" s="7">
        <f>VLOOKUP(A235,'[1]Census Population Pivot table'!A:B,2,FALSE)</f>
        <v>370383.11199999996</v>
      </c>
      <c r="N235" s="7">
        <f>VLOOKUP(A235,'[1]Census Population Pivot table'!A:C,3,FALSE)</f>
        <v>769081.91300000006</v>
      </c>
      <c r="O235" s="7">
        <f>VLOOKUP(A235,'[1]Census Population Pivot table'!A:D,4,FALSE)</f>
        <v>816506.68799999985</v>
      </c>
      <c r="P235" s="7">
        <f>VLOOKUP(A235,'[1]Census Population Pivot table'!A:E,5,FALSE)</f>
        <v>789334.78999999969</v>
      </c>
      <c r="Q235" s="7">
        <f>VLOOKUP(A235,'[1]Census Population Pivot table'!A:F,6,FALSE)</f>
        <v>727395.13299999991</v>
      </c>
      <c r="R235" s="7">
        <f>VLOOKUP(A235,'[1]Census Population Pivot table'!A:G,7,FALSE)</f>
        <v>827987.18000000028</v>
      </c>
      <c r="S235" s="7">
        <f>VLOOKUP(A235,'[1]Census Population Pivot table'!A:H,8,FALSE)</f>
        <v>768787.34000000032</v>
      </c>
      <c r="T235" s="7">
        <f>VLOOKUP(A235,'[1]Census Population Pivot table'!A:I,9,FALSE)</f>
        <v>492676.61900000012</v>
      </c>
      <c r="U235" s="7">
        <f>VLOOKUP(A235,'[1]Census Population Pivot table'!A:J,10,FALSE)</f>
        <v>274952.71599999996</v>
      </c>
      <c r="V235" s="7">
        <f>VLOOKUP(A235,'[1]Census Population Pivot table'!A:K,11,FALSE)</f>
        <v>118669.29800000004</v>
      </c>
      <c r="W235" s="7">
        <f>VLOOKUP(A235,'[1]Census Population Pivot table'!A:L,12,FALSE)</f>
        <v>5954813</v>
      </c>
      <c r="X235" s="10">
        <f t="shared" si="11"/>
        <v>0</v>
      </c>
      <c r="Y235" s="10">
        <f t="shared" si="11"/>
        <v>0</v>
      </c>
      <c r="Z235" s="10">
        <f t="shared" si="10"/>
        <v>0</v>
      </c>
      <c r="AA235" s="10">
        <f t="shared" si="10"/>
        <v>0</v>
      </c>
      <c r="AB235" s="10">
        <f t="shared" si="10"/>
        <v>0</v>
      </c>
      <c r="AC235" s="10">
        <f t="shared" si="10"/>
        <v>0</v>
      </c>
      <c r="AD235" s="10">
        <f t="shared" si="10"/>
        <v>4.6826993795189169E-5</v>
      </c>
      <c r="AE235" s="10">
        <f t="shared" si="10"/>
        <v>3.227269041561722E-4</v>
      </c>
      <c r="AF235" s="10">
        <f t="shared" si="10"/>
        <v>1.1892953987041178E-3</v>
      </c>
      <c r="AG235" s="10">
        <f t="shared" si="10"/>
        <v>5.5869547656715703E-3</v>
      </c>
      <c r="AH235" s="10">
        <f t="shared" si="10"/>
        <v>1.9899869231829783E-4</v>
      </c>
    </row>
    <row r="236" spans="1:34">
      <c r="A236" t="s">
        <v>283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12</v>
      </c>
      <c r="H236">
        <v>59</v>
      </c>
      <c r="I236">
        <v>172</v>
      </c>
      <c r="J236">
        <v>292</v>
      </c>
      <c r="K236">
        <v>492</v>
      </c>
      <c r="L236">
        <v>1027</v>
      </c>
      <c r="M236" s="7">
        <f>VLOOKUP(A236,'[1]Census Population Pivot table'!A:B,2,FALSE)</f>
        <v>381151.55500000011</v>
      </c>
      <c r="N236" s="7">
        <f>VLOOKUP(A236,'[1]Census Population Pivot table'!A:C,3,FALSE)</f>
        <v>796909.43499999994</v>
      </c>
      <c r="O236" s="7">
        <f>VLOOKUP(A236,'[1]Census Population Pivot table'!A:D,4,FALSE)</f>
        <v>849619.25300000049</v>
      </c>
      <c r="P236" s="7">
        <f>VLOOKUP(A236,'[1]Census Population Pivot table'!A:E,5,FALSE)</f>
        <v>816824.25199999998</v>
      </c>
      <c r="Q236" s="7">
        <f>VLOOKUP(A236,'[1]Census Population Pivot table'!A:F,6,FALSE)</f>
        <v>748626.84799999977</v>
      </c>
      <c r="R236" s="7">
        <f>VLOOKUP(A236,'[1]Census Population Pivot table'!A:G,7,FALSE)</f>
        <v>836979.71399999992</v>
      </c>
      <c r="S236" s="7">
        <f>VLOOKUP(A236,'[1]Census Population Pivot table'!A:H,8,FALSE)</f>
        <v>809677.56299999973</v>
      </c>
      <c r="T236" s="7">
        <f>VLOOKUP(A236,'[1]Census Population Pivot table'!A:I,9,FALSE)</f>
        <v>534885.70900000003</v>
      </c>
      <c r="U236" s="7">
        <f>VLOOKUP(A236,'[1]Census Population Pivot table'!A:J,10,FALSE)</f>
        <v>288146.34699999995</v>
      </c>
      <c r="V236" s="7">
        <f>VLOOKUP(A236,'[1]Census Population Pivot table'!A:K,11,FALSE)</f>
        <v>122908.57199999999</v>
      </c>
      <c r="W236" s="7">
        <f>VLOOKUP(A236,'[1]Census Population Pivot table'!A:L,12,FALSE)</f>
        <v>6185934</v>
      </c>
      <c r="X236" s="10">
        <f t="shared" si="11"/>
        <v>0</v>
      </c>
      <c r="Y236" s="10">
        <f t="shared" si="11"/>
        <v>0</v>
      </c>
      <c r="Z236" s="10">
        <f t="shared" si="10"/>
        <v>0</v>
      </c>
      <c r="AA236" s="10">
        <f t="shared" si="10"/>
        <v>0</v>
      </c>
      <c r="AB236" s="10">
        <f t="shared" si="10"/>
        <v>0</v>
      </c>
      <c r="AC236" s="10">
        <f t="shared" si="10"/>
        <v>1.4337265048696271E-5</v>
      </c>
      <c r="AD236" s="10">
        <f t="shared" si="10"/>
        <v>7.2868512968785349E-5</v>
      </c>
      <c r="AE236" s="10">
        <f t="shared" si="10"/>
        <v>3.2156402219375799E-4</v>
      </c>
      <c r="AF236" s="10">
        <f t="shared" si="10"/>
        <v>1.0133739436231689E-3</v>
      </c>
      <c r="AG236" s="10">
        <f t="shared" si="10"/>
        <v>4.0029754800177814E-3</v>
      </c>
      <c r="AH236" s="10">
        <f t="shared" si="10"/>
        <v>1.6602181659228826E-4</v>
      </c>
    </row>
    <row r="237" spans="1:34">
      <c r="A237" t="s">
        <v>284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</v>
      </c>
      <c r="I237">
        <v>166</v>
      </c>
      <c r="J237">
        <v>365</v>
      </c>
      <c r="K237">
        <v>566</v>
      </c>
      <c r="L237">
        <v>1117</v>
      </c>
      <c r="M237" s="7">
        <f>VLOOKUP(A237,'[1]Census Population Pivot table'!A:B,2,FALSE)</f>
        <v>364764</v>
      </c>
      <c r="N237" s="7">
        <f>VLOOKUP(A237,'[1]Census Population Pivot table'!A:C,3,FALSE)</f>
        <v>756130</v>
      </c>
      <c r="O237" s="7">
        <f>VLOOKUP(A237,'[1]Census Population Pivot table'!A:D,4,FALSE)</f>
        <v>805328</v>
      </c>
      <c r="P237" s="7">
        <f>VLOOKUP(A237,'[1]Census Population Pivot table'!A:E,5,FALSE)</f>
        <v>792812</v>
      </c>
      <c r="Q237" s="7">
        <f>VLOOKUP(A237,'[1]Census Population Pivot table'!A:F,6,FALSE)</f>
        <v>713426</v>
      </c>
      <c r="R237" s="7">
        <f>VLOOKUP(A237,'[1]Census Population Pivot table'!A:G,7,FALSE)</f>
        <v>780347</v>
      </c>
      <c r="S237" s="7">
        <f>VLOOKUP(A237,'[1]Census Population Pivot table'!A:H,8,FALSE)</f>
        <v>775162</v>
      </c>
      <c r="T237" s="7">
        <f>VLOOKUP(A237,'[1]Census Population Pivot table'!A:I,9,FALSE)</f>
        <v>519174</v>
      </c>
      <c r="U237" s="7">
        <f>VLOOKUP(A237,'[1]Census Population Pivot table'!A:J,10,FALSE)</f>
        <v>273580</v>
      </c>
      <c r="V237" s="7">
        <f>VLOOKUP(A237,'[1]Census Population Pivot table'!A:K,11,FALSE)</f>
        <v>116853</v>
      </c>
      <c r="W237" s="7">
        <f>VLOOKUP(A237,'[1]Census Population Pivot table'!A:L,12,FALSE)</f>
        <v>5897576</v>
      </c>
      <c r="X237" s="10">
        <f t="shared" si="11"/>
        <v>0</v>
      </c>
      <c r="Y237" s="10">
        <f t="shared" si="11"/>
        <v>0</v>
      </c>
      <c r="Z237" s="10">
        <f t="shared" si="10"/>
        <v>0</v>
      </c>
      <c r="AA237" s="10">
        <f t="shared" si="10"/>
        <v>0</v>
      </c>
      <c r="AB237" s="10">
        <f t="shared" si="10"/>
        <v>0</v>
      </c>
      <c r="AC237" s="10">
        <f t="shared" si="10"/>
        <v>0</v>
      </c>
      <c r="AD237" s="10">
        <f t="shared" si="10"/>
        <v>2.5801058359413902E-5</v>
      </c>
      <c r="AE237" s="10">
        <f t="shared" si="10"/>
        <v>3.1973866179739355E-4</v>
      </c>
      <c r="AF237" s="10">
        <f t="shared" si="10"/>
        <v>1.3341618539366913E-3</v>
      </c>
      <c r="AG237" s="10">
        <f t="shared" si="10"/>
        <v>4.8436925025459338E-3</v>
      </c>
      <c r="AH237" s="10">
        <f t="shared" si="10"/>
        <v>1.8939984834447237E-4</v>
      </c>
    </row>
    <row r="238" spans="1:34">
      <c r="A238" t="s">
        <v>285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27</v>
      </c>
      <c r="L238">
        <v>27</v>
      </c>
      <c r="M238" s="7">
        <f>VLOOKUP(A238,'[1]Census Population Pivot table'!A:B,2,FALSE)</f>
        <v>58516.93900000002</v>
      </c>
      <c r="N238" s="7">
        <f>VLOOKUP(A238,'[1]Census Population Pivot table'!A:C,3,FALSE)</f>
        <v>116779.96800000005</v>
      </c>
      <c r="O238" s="7">
        <f>VLOOKUP(A238,'[1]Census Population Pivot table'!A:D,4,FALSE)</f>
        <v>143007.90600000002</v>
      </c>
      <c r="P238" s="7">
        <f>VLOOKUP(A238,'[1]Census Population Pivot table'!A:E,5,FALSE)</f>
        <v>111003.91000000003</v>
      </c>
      <c r="Q238" s="7">
        <f>VLOOKUP(A238,'[1]Census Population Pivot table'!A:F,6,FALSE)</f>
        <v>115050.35600000003</v>
      </c>
      <c r="R238" s="7">
        <f>VLOOKUP(A238,'[1]Census Population Pivot table'!A:G,7,FALSE)</f>
        <v>146497.17299999998</v>
      </c>
      <c r="S238" s="7">
        <f>VLOOKUP(A238,'[1]Census Population Pivot table'!A:H,8,FALSE)</f>
        <v>116649.73400000001</v>
      </c>
      <c r="T238" s="7">
        <f>VLOOKUP(A238,'[1]Census Population Pivot table'!A:I,9,FALSE)</f>
        <v>68054.577000000019</v>
      </c>
      <c r="U238" s="7">
        <f>VLOOKUP(A238,'[1]Census Population Pivot table'!A:J,10,FALSE)</f>
        <v>45973.603000000003</v>
      </c>
      <c r="V238" s="7">
        <f>VLOOKUP(A238,'[1]Census Population Pivot table'!A:K,11,FALSE)</f>
        <v>17810.500999999997</v>
      </c>
      <c r="W238" s="7">
        <f>VLOOKUP(A238,'[1]Census Population Pivot table'!A:L,12,FALSE)</f>
        <v>938828</v>
      </c>
      <c r="X238" s="10">
        <f t="shared" si="11"/>
        <v>0</v>
      </c>
      <c r="Y238" s="10">
        <f t="shared" si="11"/>
        <v>0</v>
      </c>
      <c r="Z238" s="10">
        <f t="shared" si="10"/>
        <v>0</v>
      </c>
      <c r="AA238" s="10">
        <f t="shared" si="10"/>
        <v>0</v>
      </c>
      <c r="AB238" s="10">
        <f t="shared" si="10"/>
        <v>0</v>
      </c>
      <c r="AC238" s="10">
        <f t="shared" si="10"/>
        <v>0</v>
      </c>
      <c r="AD238" s="10">
        <f t="shared" si="10"/>
        <v>0</v>
      </c>
      <c r="AE238" s="10">
        <f t="shared" si="10"/>
        <v>0</v>
      </c>
      <c r="AF238" s="10">
        <f t="shared" si="10"/>
        <v>0</v>
      </c>
      <c r="AG238" s="10">
        <f t="shared" si="10"/>
        <v>1.5159596015856041E-3</v>
      </c>
      <c r="AH238" s="10">
        <f t="shared" si="10"/>
        <v>2.875926154737609E-5</v>
      </c>
    </row>
    <row r="239" spans="1:34">
      <c r="A239" t="s">
        <v>286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53</v>
      </c>
      <c r="L239">
        <v>53</v>
      </c>
      <c r="M239" s="7">
        <f>VLOOKUP(A239,'[1]Census Population Pivot table'!A:B,2,FALSE)</f>
        <v>57620.566999999995</v>
      </c>
      <c r="N239" s="7">
        <f>VLOOKUP(A239,'[1]Census Population Pivot table'!A:C,3,FALSE)</f>
        <v>117520.73600000002</v>
      </c>
      <c r="O239" s="7">
        <f>VLOOKUP(A239,'[1]Census Population Pivot table'!A:D,4,FALSE)</f>
        <v>133208.17300000004</v>
      </c>
      <c r="P239" s="7">
        <f>VLOOKUP(A239,'[1]Census Population Pivot table'!A:E,5,FALSE)</f>
        <v>111918.81100000002</v>
      </c>
      <c r="Q239" s="7">
        <f>VLOOKUP(A239,'[1]Census Population Pivot table'!A:F,6,FALSE)</f>
        <v>113007.58199999997</v>
      </c>
      <c r="R239" s="7">
        <f>VLOOKUP(A239,'[1]Census Population Pivot table'!A:G,7,FALSE)</f>
        <v>146682.57399999999</v>
      </c>
      <c r="S239" s="7">
        <f>VLOOKUP(A239,'[1]Census Population Pivot table'!A:H,8,FALSE)</f>
        <v>124051.33700000006</v>
      </c>
      <c r="T239" s="7">
        <f>VLOOKUP(A239,'[1]Census Population Pivot table'!A:I,9,FALSE)</f>
        <v>71833.939999999988</v>
      </c>
      <c r="U239" s="7">
        <f>VLOOKUP(A239,'[1]Census Population Pivot table'!A:J,10,FALSE)</f>
        <v>45056.373000000007</v>
      </c>
      <c r="V239" s="7">
        <f>VLOOKUP(A239,'[1]Census Population Pivot table'!A:K,11,FALSE)</f>
        <v>17196.359000000004</v>
      </c>
      <c r="W239" s="7">
        <f>VLOOKUP(A239,'[1]Census Population Pivot table'!A:L,12,FALSE)</f>
        <v>937821</v>
      </c>
      <c r="X239" s="10">
        <f t="shared" si="11"/>
        <v>0</v>
      </c>
      <c r="Y239" s="10">
        <f t="shared" si="11"/>
        <v>0</v>
      </c>
      <c r="Z239" s="10">
        <f t="shared" si="10"/>
        <v>0</v>
      </c>
      <c r="AA239" s="10">
        <f t="shared" si="10"/>
        <v>0</v>
      </c>
      <c r="AB239" s="10">
        <f t="shared" si="10"/>
        <v>0</v>
      </c>
      <c r="AC239" s="10">
        <f t="shared" si="10"/>
        <v>0</v>
      </c>
      <c r="AD239" s="10">
        <f t="shared" si="10"/>
        <v>0</v>
      </c>
      <c r="AE239" s="10">
        <f t="shared" si="10"/>
        <v>0</v>
      </c>
      <c r="AF239" s="10">
        <f t="shared" si="10"/>
        <v>0</v>
      </c>
      <c r="AG239" s="10">
        <f t="shared" si="10"/>
        <v>3.0820477753459316E-3</v>
      </c>
      <c r="AH239" s="10">
        <f t="shared" si="10"/>
        <v>5.6513982945572768E-5</v>
      </c>
    </row>
    <row r="240" spans="1:34">
      <c r="A240" t="s">
        <v>287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27</v>
      </c>
      <c r="L240">
        <v>27</v>
      </c>
      <c r="M240" s="7">
        <f>VLOOKUP(A240,'[1]Census Population Pivot table'!A:B,2,FALSE)</f>
        <v>61237.816999999995</v>
      </c>
      <c r="N240" s="7">
        <f>VLOOKUP(A240,'[1]Census Population Pivot table'!A:C,3,FALSE)</f>
        <v>124349.43099999998</v>
      </c>
      <c r="O240" s="7">
        <f>VLOOKUP(A240,'[1]Census Population Pivot table'!A:D,4,FALSE)</f>
        <v>137954.67799999999</v>
      </c>
      <c r="P240" s="7">
        <f>VLOOKUP(A240,'[1]Census Population Pivot table'!A:E,5,FALSE)</f>
        <v>122841.62899999999</v>
      </c>
      <c r="Q240" s="7">
        <f>VLOOKUP(A240,'[1]Census Population Pivot table'!A:F,6,FALSE)</f>
        <v>117625.018</v>
      </c>
      <c r="R240" s="7">
        <f>VLOOKUP(A240,'[1]Census Population Pivot table'!A:G,7,FALSE)</f>
        <v>150899.33100000001</v>
      </c>
      <c r="S240" s="7">
        <f>VLOOKUP(A240,'[1]Census Population Pivot table'!A:H,8,FALSE)</f>
        <v>134596.59500000003</v>
      </c>
      <c r="T240" s="7">
        <f>VLOOKUP(A240,'[1]Census Population Pivot table'!A:I,9,FALSE)</f>
        <v>78913.376999999993</v>
      </c>
      <c r="U240" s="7">
        <f>VLOOKUP(A240,'[1]Census Population Pivot table'!A:J,10,FALSE)</f>
        <v>47575.159000000007</v>
      </c>
      <c r="V240" s="7">
        <f>VLOOKUP(A240,'[1]Census Population Pivot table'!A:K,11,FALSE)</f>
        <v>19461.027000000002</v>
      </c>
      <c r="W240" s="7">
        <f>VLOOKUP(A240,'[1]Census Population Pivot table'!A:L,12,FALSE)</f>
        <v>995740</v>
      </c>
      <c r="X240" s="10">
        <f t="shared" si="11"/>
        <v>0</v>
      </c>
      <c r="Y240" s="10">
        <f t="shared" si="11"/>
        <v>0</v>
      </c>
      <c r="Z240" s="10">
        <f t="shared" si="10"/>
        <v>0</v>
      </c>
      <c r="AA240" s="10">
        <f t="shared" si="10"/>
        <v>0</v>
      </c>
      <c r="AB240" s="10">
        <f t="shared" si="10"/>
        <v>0</v>
      </c>
      <c r="AC240" s="10">
        <f t="shared" si="10"/>
        <v>0</v>
      </c>
      <c r="AD240" s="10">
        <f t="shared" si="10"/>
        <v>0</v>
      </c>
      <c r="AE240" s="10">
        <f t="shared" si="10"/>
        <v>0</v>
      </c>
      <c r="AF240" s="10">
        <f t="shared" si="10"/>
        <v>0</v>
      </c>
      <c r="AG240" s="10">
        <f t="shared" si="10"/>
        <v>1.3873882400964757E-3</v>
      </c>
      <c r="AH240" s="10">
        <f t="shared" si="10"/>
        <v>2.7115512081467051E-5</v>
      </c>
    </row>
    <row r="241" spans="1:34">
      <c r="A241" t="s">
        <v>288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39</v>
      </c>
      <c r="L241">
        <v>39</v>
      </c>
      <c r="M241" s="7">
        <f>VLOOKUP(A241,'[1]Census Population Pivot table'!A:B,2,FALSE)</f>
        <v>58749.192999999977</v>
      </c>
      <c r="N241" s="7">
        <f>VLOOKUP(A241,'[1]Census Population Pivot table'!A:C,3,FALSE)</f>
        <v>119702.79300000002</v>
      </c>
      <c r="O241" s="7">
        <f>VLOOKUP(A241,'[1]Census Population Pivot table'!A:D,4,FALSE)</f>
        <v>132047.36499999999</v>
      </c>
      <c r="P241" s="7">
        <f>VLOOKUP(A241,'[1]Census Population Pivot table'!A:E,5,FALSE)</f>
        <v>119134.93100000006</v>
      </c>
      <c r="Q241" s="7">
        <f>VLOOKUP(A241,'[1]Census Population Pivot table'!A:F,6,FALSE)</f>
        <v>112008.90999999999</v>
      </c>
      <c r="R241" s="7">
        <f>VLOOKUP(A241,'[1]Census Population Pivot table'!A:G,7,FALSE)</f>
        <v>144575.198</v>
      </c>
      <c r="S241" s="7">
        <f>VLOOKUP(A241,'[1]Census Population Pivot table'!A:H,8,FALSE)</f>
        <v>136812.84200000003</v>
      </c>
      <c r="T241" s="7">
        <f>VLOOKUP(A241,'[1]Census Population Pivot table'!A:I,9,FALSE)</f>
        <v>80537.611999999994</v>
      </c>
      <c r="U241" s="7">
        <f>VLOOKUP(A241,'[1]Census Population Pivot table'!A:J,10,FALSE)</f>
        <v>46816.698999999993</v>
      </c>
      <c r="V241" s="7">
        <f>VLOOKUP(A241,'[1]Census Population Pivot table'!A:K,11,FALSE)</f>
        <v>19603.517999999996</v>
      </c>
      <c r="W241" s="7">
        <f>VLOOKUP(A241,'[1]Census Population Pivot table'!A:L,12,FALSE)</f>
        <v>969860</v>
      </c>
      <c r="X241" s="10">
        <f t="shared" si="11"/>
        <v>0</v>
      </c>
      <c r="Y241" s="10">
        <f t="shared" si="11"/>
        <v>0</v>
      </c>
      <c r="Z241" s="10">
        <f t="shared" si="10"/>
        <v>0</v>
      </c>
      <c r="AA241" s="10">
        <f t="shared" si="10"/>
        <v>0</v>
      </c>
      <c r="AB241" s="10">
        <f t="shared" si="10"/>
        <v>0</v>
      </c>
      <c r="AC241" s="10">
        <f t="shared" si="10"/>
        <v>0</v>
      </c>
      <c r="AD241" s="10">
        <f t="shared" si="10"/>
        <v>0</v>
      </c>
      <c r="AE241" s="10">
        <f t="shared" si="10"/>
        <v>0</v>
      </c>
      <c r="AF241" s="10">
        <f t="shared" si="10"/>
        <v>0</v>
      </c>
      <c r="AG241" s="10">
        <f t="shared" si="10"/>
        <v>1.9894388343969691E-3</v>
      </c>
      <c r="AH241" s="10">
        <f t="shared" si="10"/>
        <v>4.0211989359288971E-5</v>
      </c>
    </row>
    <row r="242" spans="1:34">
      <c r="A242" t="s">
        <v>289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14</v>
      </c>
      <c r="K242">
        <v>57</v>
      </c>
      <c r="L242">
        <v>71</v>
      </c>
      <c r="M242" s="7">
        <f>VLOOKUP(A242,'[1]Census Population Pivot table'!A:B,2,FALSE)</f>
        <v>58206.162999999993</v>
      </c>
      <c r="N242" s="7">
        <f>VLOOKUP(A242,'[1]Census Population Pivot table'!A:C,3,FALSE)</f>
        <v>119133.329</v>
      </c>
      <c r="O242" s="7">
        <f>VLOOKUP(A242,'[1]Census Population Pivot table'!A:D,4,FALSE)</f>
        <v>131102.63099999999</v>
      </c>
      <c r="P242" s="7">
        <f>VLOOKUP(A242,'[1]Census Population Pivot table'!A:E,5,FALSE)</f>
        <v>120919.78800000002</v>
      </c>
      <c r="Q242" s="7">
        <f>VLOOKUP(A242,'[1]Census Population Pivot table'!A:F,6,FALSE)</f>
        <v>110080.14600000001</v>
      </c>
      <c r="R242" s="7">
        <f>VLOOKUP(A242,'[1]Census Population Pivot table'!A:G,7,FALSE)</f>
        <v>138613.44800000003</v>
      </c>
      <c r="S242" s="7">
        <f>VLOOKUP(A242,'[1]Census Population Pivot table'!A:H,8,FALSE)</f>
        <v>137737.13799999998</v>
      </c>
      <c r="T242" s="7">
        <f>VLOOKUP(A242,'[1]Census Population Pivot table'!A:I,9,FALSE)</f>
        <v>81925.351000000024</v>
      </c>
      <c r="U242" s="7">
        <f>VLOOKUP(A242,'[1]Census Population Pivot table'!A:J,10,FALSE)</f>
        <v>46013.217999999986</v>
      </c>
      <c r="V242" s="7">
        <f>VLOOKUP(A242,'[1]Census Population Pivot table'!A:K,11,FALSE)</f>
        <v>19647.348999999998</v>
      </c>
      <c r="W242" s="7">
        <f>VLOOKUP(A242,'[1]Census Population Pivot table'!A:L,12,FALSE)</f>
        <v>963052</v>
      </c>
      <c r="X242" s="10">
        <f t="shared" si="11"/>
        <v>0</v>
      </c>
      <c r="Y242" s="10">
        <f t="shared" si="11"/>
        <v>0</v>
      </c>
      <c r="Z242" s="10">
        <f t="shared" si="10"/>
        <v>0</v>
      </c>
      <c r="AA242" s="10">
        <f t="shared" si="10"/>
        <v>0</v>
      </c>
      <c r="AB242" s="10">
        <f t="shared" si="10"/>
        <v>0</v>
      </c>
      <c r="AC242" s="10">
        <f t="shared" si="10"/>
        <v>0</v>
      </c>
      <c r="AD242" s="10">
        <f t="shared" si="10"/>
        <v>0</v>
      </c>
      <c r="AE242" s="10">
        <f t="shared" si="10"/>
        <v>0</v>
      </c>
      <c r="AF242" s="10">
        <f t="shared" si="10"/>
        <v>3.0426039752316395E-4</v>
      </c>
      <c r="AG242" s="10">
        <f t="shared" si="10"/>
        <v>2.9011547562981656E-3</v>
      </c>
      <c r="AH242" s="10">
        <f t="shared" si="10"/>
        <v>7.3723952600690304E-5</v>
      </c>
    </row>
    <row r="243" spans="1:34">
      <c r="A243" t="s">
        <v>290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46</v>
      </c>
      <c r="L243">
        <v>46</v>
      </c>
      <c r="M243" s="7">
        <f>VLOOKUP(A243,'[1]Census Population Pivot table'!A:B,2,FALSE)</f>
        <v>56386.606999999996</v>
      </c>
      <c r="N243" s="7">
        <f>VLOOKUP(A243,'[1]Census Population Pivot table'!A:C,3,FALSE)</f>
        <v>114221.845</v>
      </c>
      <c r="O243" s="7">
        <f>VLOOKUP(A243,'[1]Census Population Pivot table'!A:D,4,FALSE)</f>
        <v>126299.29699999996</v>
      </c>
      <c r="P243" s="7">
        <f>VLOOKUP(A243,'[1]Census Population Pivot table'!A:E,5,FALSE)</f>
        <v>117366.951</v>
      </c>
      <c r="Q243" s="7">
        <f>VLOOKUP(A243,'[1]Census Population Pivot table'!A:F,6,FALSE)</f>
        <v>104472.91899999998</v>
      </c>
      <c r="R243" s="7">
        <f>VLOOKUP(A243,'[1]Census Population Pivot table'!A:G,7,FALSE)</f>
        <v>126347.967</v>
      </c>
      <c r="S243" s="7">
        <f>VLOOKUP(A243,'[1]Census Population Pivot table'!A:H,8,FALSE)</f>
        <v>131776.99</v>
      </c>
      <c r="T243" s="7">
        <f>VLOOKUP(A243,'[1]Census Population Pivot table'!A:I,9,FALSE)</f>
        <v>80406.40399999998</v>
      </c>
      <c r="U243" s="7">
        <f>VLOOKUP(A243,'[1]Census Population Pivot table'!A:J,10,FALSE)</f>
        <v>43139.957999999999</v>
      </c>
      <c r="V243" s="7">
        <f>VLOOKUP(A243,'[1]Census Population Pivot table'!A:K,11,FALSE)</f>
        <v>18422.037</v>
      </c>
      <c r="W243" s="7">
        <f>VLOOKUP(A243,'[1]Census Population Pivot table'!A:L,12,FALSE)</f>
        <v>918790</v>
      </c>
      <c r="X243" s="10">
        <f t="shared" si="11"/>
        <v>0</v>
      </c>
      <c r="Y243" s="10">
        <f t="shared" si="11"/>
        <v>0</v>
      </c>
      <c r="Z243" s="10">
        <f t="shared" si="10"/>
        <v>0</v>
      </c>
      <c r="AA243" s="10">
        <f t="shared" si="10"/>
        <v>0</v>
      </c>
      <c r="AB243" s="10">
        <f t="shared" si="10"/>
        <v>0</v>
      </c>
      <c r="AC243" s="10">
        <f t="shared" si="10"/>
        <v>0</v>
      </c>
      <c r="AD243" s="10">
        <f t="shared" si="10"/>
        <v>0</v>
      </c>
      <c r="AE243" s="10">
        <f t="shared" si="10"/>
        <v>0</v>
      </c>
      <c r="AF243" s="10">
        <f t="shared" si="10"/>
        <v>0</v>
      </c>
      <c r="AG243" s="10">
        <f t="shared" si="10"/>
        <v>2.497009424093546E-3</v>
      </c>
      <c r="AH243" s="10">
        <f t="shared" si="10"/>
        <v>5.0065847473307286E-5</v>
      </c>
    </row>
    <row r="244" spans="1:34">
      <c r="A244" t="s">
        <v>291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58</v>
      </c>
      <c r="L244">
        <v>58</v>
      </c>
      <c r="M244" s="7">
        <f>VLOOKUP(A244,'[1]Census Population Pivot table'!A:B,2,FALSE)</f>
        <v>63694.790000000037</v>
      </c>
      <c r="N244" s="7">
        <f>VLOOKUP(A244,'[1]Census Population Pivot table'!A:C,3,FALSE)</f>
        <v>131752.16899999999</v>
      </c>
      <c r="O244" s="7">
        <f>VLOOKUP(A244,'[1]Census Population Pivot table'!A:D,4,FALSE)</f>
        <v>143832.50000000003</v>
      </c>
      <c r="P244" s="7">
        <f>VLOOKUP(A244,'[1]Census Population Pivot table'!A:E,5,FALSE)</f>
        <v>134179.96100000004</v>
      </c>
      <c r="Q244" s="7">
        <f>VLOOKUP(A244,'[1]Census Population Pivot table'!A:F,6,FALSE)</f>
        <v>120896.79300000002</v>
      </c>
      <c r="R244" s="7">
        <f>VLOOKUP(A244,'[1]Census Population Pivot table'!A:G,7,FALSE)</f>
        <v>142572.43899999998</v>
      </c>
      <c r="S244" s="7">
        <f>VLOOKUP(A244,'[1]Census Population Pivot table'!A:H,8,FALSE)</f>
        <v>154987.47799999997</v>
      </c>
      <c r="T244" s="7">
        <f>VLOOKUP(A244,'[1]Census Population Pivot table'!A:I,9,FALSE)</f>
        <v>99994.296000000017</v>
      </c>
      <c r="U244" s="7">
        <f>VLOOKUP(A244,'[1]Census Population Pivot table'!A:J,10,FALSE)</f>
        <v>52447.585000000006</v>
      </c>
      <c r="V244" s="7">
        <f>VLOOKUP(A244,'[1]Census Population Pivot table'!A:K,11,FALSE)</f>
        <v>22696.687000000005</v>
      </c>
      <c r="W244" s="7">
        <f>VLOOKUP(A244,'[1]Census Population Pivot table'!A:L,12,FALSE)</f>
        <v>1066866</v>
      </c>
      <c r="X244" s="10">
        <f t="shared" si="11"/>
        <v>0</v>
      </c>
      <c r="Y244" s="10">
        <f t="shared" si="11"/>
        <v>0</v>
      </c>
      <c r="Z244" s="10">
        <f t="shared" si="10"/>
        <v>0</v>
      </c>
      <c r="AA244" s="10">
        <f t="shared" si="10"/>
        <v>0</v>
      </c>
      <c r="AB244" s="10">
        <f t="shared" si="10"/>
        <v>0</v>
      </c>
      <c r="AC244" s="10">
        <f t="shared" si="10"/>
        <v>0</v>
      </c>
      <c r="AD244" s="10">
        <f t="shared" si="10"/>
        <v>0</v>
      </c>
      <c r="AE244" s="10">
        <f t="shared" si="10"/>
        <v>0</v>
      </c>
      <c r="AF244" s="10">
        <f t="shared" si="10"/>
        <v>0</v>
      </c>
      <c r="AG244" s="10">
        <f t="shared" si="10"/>
        <v>2.5554390383054578E-3</v>
      </c>
      <c r="AH244" s="10">
        <f t="shared" si="10"/>
        <v>5.4364840570418402E-5</v>
      </c>
    </row>
    <row r="245" spans="1:34">
      <c r="A245" t="s">
        <v>292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11</v>
      </c>
      <c r="L245">
        <v>11</v>
      </c>
      <c r="M245" s="7">
        <f>VLOOKUP(A245,'[1]Census Population Pivot table'!A:B,2,FALSE)</f>
        <v>62210.553000000007</v>
      </c>
      <c r="N245" s="7">
        <f>VLOOKUP(A245,'[1]Census Population Pivot table'!A:C,3,FALSE)</f>
        <v>128598.48000000001</v>
      </c>
      <c r="O245" s="7">
        <f>VLOOKUP(A245,'[1]Census Population Pivot table'!A:D,4,FALSE)</f>
        <v>137165.63000000006</v>
      </c>
      <c r="P245" s="7">
        <f>VLOOKUP(A245,'[1]Census Population Pivot table'!A:E,5,FALSE)</f>
        <v>130693.43199999997</v>
      </c>
      <c r="Q245" s="7">
        <f>VLOOKUP(A245,'[1]Census Population Pivot table'!A:F,6,FALSE)</f>
        <v>117865.26700000001</v>
      </c>
      <c r="R245" s="7">
        <f>VLOOKUP(A245,'[1]Census Population Pivot table'!A:G,7,FALSE)</f>
        <v>132921.76500000001</v>
      </c>
      <c r="S245" s="7">
        <f>VLOOKUP(A245,'[1]Census Population Pivot table'!A:H,8,FALSE)</f>
        <v>149490.027</v>
      </c>
      <c r="T245" s="7">
        <f>VLOOKUP(A245,'[1]Census Population Pivot table'!A:I,9,FALSE)</f>
        <v>99167.483999999982</v>
      </c>
      <c r="U245" s="7">
        <f>VLOOKUP(A245,'[1]Census Population Pivot table'!A:J,10,FALSE)</f>
        <v>50592.657000000007</v>
      </c>
      <c r="V245" s="7">
        <f>VLOOKUP(A245,'[1]Census Population Pivot table'!A:K,11,FALSE)</f>
        <v>21439.637999999999</v>
      </c>
      <c r="W245" s="7">
        <f>VLOOKUP(A245,'[1]Census Population Pivot table'!A:L,12,FALSE)</f>
        <v>1030376</v>
      </c>
      <c r="X245" s="10">
        <f t="shared" si="11"/>
        <v>0</v>
      </c>
      <c r="Y245" s="10">
        <f t="shared" si="11"/>
        <v>0</v>
      </c>
      <c r="Z245" s="10">
        <f t="shared" si="10"/>
        <v>0</v>
      </c>
      <c r="AA245" s="10">
        <f t="shared" si="10"/>
        <v>0</v>
      </c>
      <c r="AB245" s="10">
        <f t="shared" si="10"/>
        <v>0</v>
      </c>
      <c r="AC245" s="10">
        <f t="shared" si="10"/>
        <v>0</v>
      </c>
      <c r="AD245" s="10">
        <f t="shared" si="10"/>
        <v>0</v>
      </c>
      <c r="AE245" s="10">
        <f t="shared" si="10"/>
        <v>0</v>
      </c>
      <c r="AF245" s="10">
        <f t="shared" si="10"/>
        <v>0</v>
      </c>
      <c r="AG245" s="10">
        <f t="shared" si="10"/>
        <v>5.1306836430727054E-4</v>
      </c>
      <c r="AH245" s="10">
        <f t="shared" si="10"/>
        <v>1.0675714496455663E-5</v>
      </c>
    </row>
    <row r="246" spans="1:34">
      <c r="A246" t="s">
        <v>293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54</v>
      </c>
      <c r="L246">
        <v>54</v>
      </c>
      <c r="M246" s="7">
        <f>VLOOKUP(A246,'[1]Census Population Pivot table'!A:B,2,FALSE)</f>
        <v>56272</v>
      </c>
      <c r="N246" s="7">
        <f>VLOOKUP(A246,'[1]Census Population Pivot table'!A:C,3,FALSE)</f>
        <v>115752</v>
      </c>
      <c r="O246" s="7">
        <f>VLOOKUP(A246,'[1]Census Population Pivot table'!A:D,4,FALSE)</f>
        <v>127478</v>
      </c>
      <c r="P246" s="7">
        <f>VLOOKUP(A246,'[1]Census Population Pivot table'!A:E,5,FALSE)</f>
        <v>119587</v>
      </c>
      <c r="Q246" s="7">
        <f>VLOOKUP(A246,'[1]Census Population Pivot table'!A:F,6,FALSE)</f>
        <v>107395</v>
      </c>
      <c r="R246" s="7">
        <f>VLOOKUP(A246,'[1]Census Population Pivot table'!A:G,7,FALSE)</f>
        <v>114763</v>
      </c>
      <c r="S246" s="7">
        <f>VLOOKUP(A246,'[1]Census Population Pivot table'!A:H,8,FALSE)</f>
        <v>129638</v>
      </c>
      <c r="T246" s="7">
        <f>VLOOKUP(A246,'[1]Census Population Pivot table'!A:I,9,FALSE)</f>
        <v>89819</v>
      </c>
      <c r="U246" s="7">
        <f>VLOOKUP(A246,'[1]Census Population Pivot table'!A:J,10,FALSE)</f>
        <v>45137</v>
      </c>
      <c r="V246" s="7">
        <f>VLOOKUP(A246,'[1]Census Population Pivot table'!A:K,11,FALSE)</f>
        <v>18875</v>
      </c>
      <c r="W246" s="7">
        <f>VLOOKUP(A246,'[1]Census Population Pivot table'!A:L,12,FALSE)</f>
        <v>924716</v>
      </c>
      <c r="X246" s="10">
        <f t="shared" si="11"/>
        <v>0</v>
      </c>
      <c r="Y246" s="10">
        <f t="shared" si="11"/>
        <v>0</v>
      </c>
      <c r="Z246" s="10">
        <f t="shared" si="10"/>
        <v>0</v>
      </c>
      <c r="AA246" s="10">
        <f t="shared" si="10"/>
        <v>0</v>
      </c>
      <c r="AB246" s="10">
        <f t="shared" si="10"/>
        <v>0</v>
      </c>
      <c r="AC246" s="10">
        <f t="shared" si="10"/>
        <v>0</v>
      </c>
      <c r="AD246" s="10">
        <f t="shared" si="10"/>
        <v>0</v>
      </c>
      <c r="AE246" s="10">
        <f t="shared" si="10"/>
        <v>0</v>
      </c>
      <c r="AF246" s="10">
        <f t="shared" si="10"/>
        <v>0</v>
      </c>
      <c r="AG246" s="10">
        <f t="shared" si="10"/>
        <v>2.8609271523178806E-3</v>
      </c>
      <c r="AH246" s="10">
        <f t="shared" si="10"/>
        <v>5.8396307623097251E-5</v>
      </c>
    </row>
    <row r="247" spans="1:34">
      <c r="A247" t="s">
        <v>294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10</v>
      </c>
      <c r="K247">
        <v>120</v>
      </c>
      <c r="L247">
        <v>130</v>
      </c>
      <c r="M247" s="7">
        <f>VLOOKUP(A247,'[1]Census Population Pivot table'!A:B,2,FALSE)</f>
        <v>128807.69600000001</v>
      </c>
      <c r="N247" s="7">
        <f>VLOOKUP(A247,'[1]Census Population Pivot table'!A:C,3,FALSE)</f>
        <v>234966.69200000007</v>
      </c>
      <c r="O247" s="7">
        <f>VLOOKUP(A247,'[1]Census Population Pivot table'!A:D,4,FALSE)</f>
        <v>267905.40299999993</v>
      </c>
      <c r="P247" s="7">
        <f>VLOOKUP(A247,'[1]Census Population Pivot table'!A:E,5,FALSE)</f>
        <v>220683.32500000007</v>
      </c>
      <c r="Q247" s="7">
        <f>VLOOKUP(A247,'[1]Census Population Pivot table'!A:F,6,FALSE)</f>
        <v>225037.19099999996</v>
      </c>
      <c r="R247" s="7">
        <f>VLOOKUP(A247,'[1]Census Population Pivot table'!A:G,7,FALSE)</f>
        <v>249710.81600000005</v>
      </c>
      <c r="S247" s="7">
        <f>VLOOKUP(A247,'[1]Census Population Pivot table'!A:H,8,FALSE)</f>
        <v>184180.802</v>
      </c>
      <c r="T247" s="7">
        <f>VLOOKUP(A247,'[1]Census Population Pivot table'!A:I,9,FALSE)</f>
        <v>112647.25299999998</v>
      </c>
      <c r="U247" s="7">
        <f>VLOOKUP(A247,'[1]Census Population Pivot table'!A:J,10,FALSE)</f>
        <v>83372.232999999978</v>
      </c>
      <c r="V247" s="7">
        <f>VLOOKUP(A247,'[1]Census Population Pivot table'!A:K,11,FALSE)</f>
        <v>36213.652999999984</v>
      </c>
      <c r="W247" s="7">
        <f>VLOOKUP(A247,'[1]Census Population Pivot table'!A:L,12,FALSE)</f>
        <v>1743003</v>
      </c>
      <c r="X247" s="10">
        <f t="shared" si="11"/>
        <v>0</v>
      </c>
      <c r="Y247" s="10">
        <f t="shared" si="11"/>
        <v>0</v>
      </c>
      <c r="Z247" s="10">
        <f t="shared" si="10"/>
        <v>0</v>
      </c>
      <c r="AA247" s="10">
        <f t="shared" si="10"/>
        <v>0</v>
      </c>
      <c r="AB247" s="10">
        <f t="shared" si="10"/>
        <v>0</v>
      </c>
      <c r="AC247" s="10">
        <f t="shared" si="10"/>
        <v>0</v>
      </c>
      <c r="AD247" s="10">
        <f t="shared" si="10"/>
        <v>0</v>
      </c>
      <c r="AE247" s="10">
        <f t="shared" si="10"/>
        <v>0</v>
      </c>
      <c r="AF247" s="10">
        <f t="shared" si="10"/>
        <v>1.199440106156207E-4</v>
      </c>
      <c r="AG247" s="10">
        <f t="shared" si="10"/>
        <v>3.3136673618648759E-3</v>
      </c>
      <c r="AH247" s="10">
        <f t="shared" si="10"/>
        <v>7.4583922116026196E-5</v>
      </c>
    </row>
    <row r="248" spans="1:34">
      <c r="A248" t="s">
        <v>295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139</v>
      </c>
      <c r="L248">
        <v>139</v>
      </c>
      <c r="M248" s="7">
        <f>VLOOKUP(A248,'[1]Census Population Pivot table'!A:B,2,FALSE)</f>
        <v>128861.07100000001</v>
      </c>
      <c r="N248" s="7">
        <f>VLOOKUP(A248,'[1]Census Population Pivot table'!A:C,3,FALSE)</f>
        <v>244926.78199999992</v>
      </c>
      <c r="O248" s="7">
        <f>VLOOKUP(A248,'[1]Census Population Pivot table'!A:D,4,FALSE)</f>
        <v>259376.90700000006</v>
      </c>
      <c r="P248" s="7">
        <f>VLOOKUP(A248,'[1]Census Population Pivot table'!A:E,5,FALSE)</f>
        <v>234111.01999999993</v>
      </c>
      <c r="Q248" s="7">
        <f>VLOOKUP(A248,'[1]Census Population Pivot table'!A:F,6,FALSE)</f>
        <v>225902.64499999999</v>
      </c>
      <c r="R248" s="7">
        <f>VLOOKUP(A248,'[1]Census Population Pivot table'!A:G,7,FALSE)</f>
        <v>257586.22200000004</v>
      </c>
      <c r="S248" s="7">
        <f>VLOOKUP(A248,'[1]Census Population Pivot table'!A:H,8,FALSE)</f>
        <v>198797.91999999998</v>
      </c>
      <c r="T248" s="7">
        <f>VLOOKUP(A248,'[1]Census Population Pivot table'!A:I,9,FALSE)</f>
        <v>118200.94400000005</v>
      </c>
      <c r="U248" s="7">
        <f>VLOOKUP(A248,'[1]Census Population Pivot table'!A:J,10,FALSE)</f>
        <v>84765.873999999967</v>
      </c>
      <c r="V248" s="7">
        <f>VLOOKUP(A248,'[1]Census Population Pivot table'!A:K,11,FALSE)</f>
        <v>37082.849000000002</v>
      </c>
      <c r="W248" s="7">
        <f>VLOOKUP(A248,'[1]Census Population Pivot table'!A:L,12,FALSE)</f>
        <v>1790032</v>
      </c>
      <c r="X248" s="10">
        <f t="shared" si="11"/>
        <v>0</v>
      </c>
      <c r="Y248" s="10">
        <f t="shared" si="11"/>
        <v>0</v>
      </c>
      <c r="Z248" s="10">
        <f t="shared" si="10"/>
        <v>0</v>
      </c>
      <c r="AA248" s="10">
        <f t="shared" si="10"/>
        <v>0</v>
      </c>
      <c r="AB248" s="10">
        <f t="shared" si="10"/>
        <v>0</v>
      </c>
      <c r="AC248" s="10">
        <f t="shared" si="10"/>
        <v>0</v>
      </c>
      <c r="AD248" s="10">
        <f t="shared" si="10"/>
        <v>0</v>
      </c>
      <c r="AE248" s="10">
        <f t="shared" si="10"/>
        <v>0</v>
      </c>
      <c r="AF248" s="10">
        <f t="shared" si="10"/>
        <v>0</v>
      </c>
      <c r="AG248" s="10">
        <f t="shared" si="10"/>
        <v>3.7483635628966908E-3</v>
      </c>
      <c r="AH248" s="10">
        <f t="shared" si="10"/>
        <v>7.7652243088391723E-5</v>
      </c>
    </row>
    <row r="249" spans="1:34">
      <c r="A249" t="s">
        <v>296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189</v>
      </c>
      <c r="L249">
        <v>189</v>
      </c>
      <c r="M249" s="7">
        <f>VLOOKUP(A249,'[1]Census Population Pivot table'!A:B,2,FALSE)</f>
        <v>130091.44800000006</v>
      </c>
      <c r="N249" s="7">
        <f>VLOOKUP(A249,'[1]Census Population Pivot table'!A:C,3,FALSE)</f>
        <v>247906.44799999992</v>
      </c>
      <c r="O249" s="7">
        <f>VLOOKUP(A249,'[1]Census Population Pivot table'!A:D,4,FALSE)</f>
        <v>260632.15500000006</v>
      </c>
      <c r="P249" s="7">
        <f>VLOOKUP(A249,'[1]Census Population Pivot table'!A:E,5,FALSE)</f>
        <v>239865.26300000004</v>
      </c>
      <c r="Q249" s="7">
        <f>VLOOKUP(A249,'[1]Census Population Pivot table'!A:F,6,FALSE)</f>
        <v>226434.36100000003</v>
      </c>
      <c r="R249" s="7">
        <f>VLOOKUP(A249,'[1]Census Population Pivot table'!A:G,7,FALSE)</f>
        <v>259912.31800000003</v>
      </c>
      <c r="S249" s="7">
        <f>VLOOKUP(A249,'[1]Census Population Pivot table'!A:H,8,FALSE)</f>
        <v>209475.11799999999</v>
      </c>
      <c r="T249" s="7">
        <f>VLOOKUP(A249,'[1]Census Population Pivot table'!A:I,9,FALSE)</f>
        <v>122299.64100000003</v>
      </c>
      <c r="U249" s="7">
        <f>VLOOKUP(A249,'[1]Census Population Pivot table'!A:J,10,FALSE)</f>
        <v>85172.567000000039</v>
      </c>
      <c r="V249" s="7">
        <f>VLOOKUP(A249,'[1]Census Population Pivot table'!A:K,11,FALSE)</f>
        <v>37748.618000000009</v>
      </c>
      <c r="W249" s="7">
        <f>VLOOKUP(A249,'[1]Census Population Pivot table'!A:L,12,FALSE)</f>
        <v>1817825</v>
      </c>
      <c r="X249" s="10">
        <f t="shared" si="11"/>
        <v>0</v>
      </c>
      <c r="Y249" s="10">
        <f t="shared" si="11"/>
        <v>0</v>
      </c>
      <c r="Z249" s="10">
        <f t="shared" si="10"/>
        <v>0</v>
      </c>
      <c r="AA249" s="10">
        <f t="shared" si="10"/>
        <v>0</v>
      </c>
      <c r="AB249" s="10">
        <f t="shared" si="10"/>
        <v>0</v>
      </c>
      <c r="AC249" s="10">
        <f t="shared" ref="AC249:AH291" si="12">G249/R249</f>
        <v>0</v>
      </c>
      <c r="AD249" s="10">
        <f t="shared" si="12"/>
        <v>0</v>
      </c>
      <c r="AE249" s="10">
        <f t="shared" si="12"/>
        <v>0</v>
      </c>
      <c r="AF249" s="10">
        <f t="shared" si="12"/>
        <v>0</v>
      </c>
      <c r="AG249" s="10">
        <f t="shared" si="12"/>
        <v>5.0068058120697279E-3</v>
      </c>
      <c r="AH249" s="10">
        <f t="shared" si="12"/>
        <v>1.0397040419182264E-4</v>
      </c>
    </row>
    <row r="250" spans="1:34">
      <c r="A250" t="s">
        <v>297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21</v>
      </c>
      <c r="K250">
        <v>147</v>
      </c>
      <c r="L250">
        <v>168</v>
      </c>
      <c r="M250" s="7">
        <f>VLOOKUP(A250,'[1]Census Population Pivot table'!A:B,2,FALSE)</f>
        <v>126707.24600000001</v>
      </c>
      <c r="N250" s="7">
        <f>VLOOKUP(A250,'[1]Census Population Pivot table'!A:C,3,FALSE)</f>
        <v>243158.37600000002</v>
      </c>
      <c r="O250" s="7">
        <f>VLOOKUP(A250,'[1]Census Population Pivot table'!A:D,4,FALSE)</f>
        <v>254136.67200000002</v>
      </c>
      <c r="P250" s="7">
        <f>VLOOKUP(A250,'[1]Census Population Pivot table'!A:E,5,FALSE)</f>
        <v>240413.64700000006</v>
      </c>
      <c r="Q250" s="7">
        <f>VLOOKUP(A250,'[1]Census Population Pivot table'!A:F,6,FALSE)</f>
        <v>218365.30499999993</v>
      </c>
      <c r="R250" s="7">
        <f>VLOOKUP(A250,'[1]Census Population Pivot table'!A:G,7,FALSE)</f>
        <v>248317.57599999997</v>
      </c>
      <c r="S250" s="7">
        <f>VLOOKUP(A250,'[1]Census Population Pivot table'!A:H,8,FALSE)</f>
        <v>208016.98099999988</v>
      </c>
      <c r="T250" s="7">
        <f>VLOOKUP(A250,'[1]Census Population Pivot table'!A:I,9,FALSE)</f>
        <v>121086.64599999998</v>
      </c>
      <c r="U250" s="7">
        <f>VLOOKUP(A250,'[1]Census Population Pivot table'!A:J,10,FALSE)</f>
        <v>81159.295000000013</v>
      </c>
      <c r="V250" s="7">
        <f>VLOOKUP(A250,'[1]Census Population Pivot table'!A:K,11,FALSE)</f>
        <v>36155.097000000009</v>
      </c>
      <c r="W250" s="7">
        <f>VLOOKUP(A250,'[1]Census Population Pivot table'!A:L,12,FALSE)</f>
        <v>1777623</v>
      </c>
      <c r="X250" s="10">
        <f t="shared" si="11"/>
        <v>0</v>
      </c>
      <c r="Y250" s="10">
        <f t="shared" si="11"/>
        <v>0</v>
      </c>
      <c r="Z250" s="10">
        <f t="shared" si="11"/>
        <v>0</v>
      </c>
      <c r="AA250" s="10">
        <f t="shared" si="11"/>
        <v>0</v>
      </c>
      <c r="AB250" s="10">
        <f t="shared" si="11"/>
        <v>0</v>
      </c>
      <c r="AC250" s="10">
        <f t="shared" si="12"/>
        <v>0</v>
      </c>
      <c r="AD250" s="10">
        <f t="shared" si="12"/>
        <v>0</v>
      </c>
      <c r="AE250" s="10">
        <f t="shared" si="12"/>
        <v>0</v>
      </c>
      <c r="AF250" s="10">
        <f t="shared" si="12"/>
        <v>2.5875039944592911E-4</v>
      </c>
      <c r="AG250" s="10">
        <f t="shared" si="12"/>
        <v>4.0658167781986582E-3</v>
      </c>
      <c r="AH250" s="10">
        <f t="shared" si="12"/>
        <v>9.4508228122610927E-5</v>
      </c>
    </row>
    <row r="251" spans="1:34">
      <c r="A251" t="s">
        <v>298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11</v>
      </c>
      <c r="K251">
        <v>197</v>
      </c>
      <c r="L251">
        <v>208</v>
      </c>
      <c r="M251" s="7">
        <f>VLOOKUP(A251,'[1]Census Population Pivot table'!A:B,2,FALSE)</f>
        <v>128246.51299999998</v>
      </c>
      <c r="N251" s="7">
        <f>VLOOKUP(A251,'[1]Census Population Pivot table'!A:C,3,FALSE)</f>
        <v>250574.36100000006</v>
      </c>
      <c r="O251" s="7">
        <f>VLOOKUP(A251,'[1]Census Population Pivot table'!A:D,4,FALSE)</f>
        <v>256240.74400000004</v>
      </c>
      <c r="P251" s="7">
        <f>VLOOKUP(A251,'[1]Census Population Pivot table'!A:E,5,FALSE)</f>
        <v>245495.12399999995</v>
      </c>
      <c r="Q251" s="7">
        <f>VLOOKUP(A251,'[1]Census Population Pivot table'!A:F,6,FALSE)</f>
        <v>219685.79300000001</v>
      </c>
      <c r="R251" s="7">
        <f>VLOOKUP(A251,'[1]Census Population Pivot table'!A:G,7,FALSE)</f>
        <v>248598.20099999997</v>
      </c>
      <c r="S251" s="7">
        <f>VLOOKUP(A251,'[1]Census Population Pivot table'!A:H,8,FALSE)</f>
        <v>216533.492</v>
      </c>
      <c r="T251" s="7">
        <f>VLOOKUP(A251,'[1]Census Population Pivot table'!A:I,9,FALSE)</f>
        <v>126549.02900000001</v>
      </c>
      <c r="U251" s="7">
        <f>VLOOKUP(A251,'[1]Census Population Pivot table'!A:J,10,FALSE)</f>
        <v>80981.023000000045</v>
      </c>
      <c r="V251" s="7">
        <f>VLOOKUP(A251,'[1]Census Population Pivot table'!A:K,11,FALSE)</f>
        <v>37526.907000000014</v>
      </c>
      <c r="W251" s="7">
        <f>VLOOKUP(A251,'[1]Census Population Pivot table'!A:L,12,FALSE)</f>
        <v>1810303</v>
      </c>
      <c r="X251" s="10">
        <f t="shared" si="11"/>
        <v>0</v>
      </c>
      <c r="Y251" s="10">
        <f t="shared" si="11"/>
        <v>0</v>
      </c>
      <c r="Z251" s="10">
        <f t="shared" si="11"/>
        <v>0</v>
      </c>
      <c r="AA251" s="10">
        <f t="shared" si="11"/>
        <v>0</v>
      </c>
      <c r="AB251" s="10">
        <f t="shared" si="11"/>
        <v>0</v>
      </c>
      <c r="AC251" s="10">
        <f t="shared" si="12"/>
        <v>0</v>
      </c>
      <c r="AD251" s="10">
        <f t="shared" si="12"/>
        <v>0</v>
      </c>
      <c r="AE251" s="10">
        <f t="shared" si="12"/>
        <v>0</v>
      </c>
      <c r="AF251" s="10">
        <f t="shared" si="12"/>
        <v>1.3583429293057947E-4</v>
      </c>
      <c r="AG251" s="10">
        <f t="shared" si="12"/>
        <v>5.2495666642603913E-3</v>
      </c>
      <c r="AH251" s="10">
        <f t="shared" si="12"/>
        <v>1.1489789278369422E-4</v>
      </c>
    </row>
    <row r="252" spans="1:34">
      <c r="A252" t="s">
        <v>299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36</v>
      </c>
      <c r="K252">
        <v>151</v>
      </c>
      <c r="L252">
        <v>187</v>
      </c>
      <c r="M252" s="7">
        <f>VLOOKUP(A252,'[1]Census Population Pivot table'!A:B,2,FALSE)</f>
        <v>129020.321</v>
      </c>
      <c r="N252" s="7">
        <f>VLOOKUP(A252,'[1]Census Population Pivot table'!A:C,3,FALSE)</f>
        <v>255818.63699999993</v>
      </c>
      <c r="O252" s="7">
        <f>VLOOKUP(A252,'[1]Census Population Pivot table'!A:D,4,FALSE)</f>
        <v>256737.56899999987</v>
      </c>
      <c r="P252" s="7">
        <f>VLOOKUP(A252,'[1]Census Population Pivot table'!A:E,5,FALSE)</f>
        <v>248802.95100000003</v>
      </c>
      <c r="Q252" s="7">
        <f>VLOOKUP(A252,'[1]Census Population Pivot table'!A:F,6,FALSE)</f>
        <v>223413.01299999992</v>
      </c>
      <c r="R252" s="7">
        <f>VLOOKUP(A252,'[1]Census Population Pivot table'!A:G,7,FALSE)</f>
        <v>251811.48500000004</v>
      </c>
      <c r="S252" s="7">
        <f>VLOOKUP(A252,'[1]Census Population Pivot table'!A:H,8,FALSE)</f>
        <v>230238.56400000001</v>
      </c>
      <c r="T252" s="7">
        <f>VLOOKUP(A252,'[1]Census Population Pivot table'!A:I,9,FALSE)</f>
        <v>137035.69400000002</v>
      </c>
      <c r="U252" s="7">
        <f>VLOOKUP(A252,'[1]Census Population Pivot table'!A:J,10,FALSE)</f>
        <v>85142.43</v>
      </c>
      <c r="V252" s="7">
        <f>VLOOKUP(A252,'[1]Census Population Pivot table'!A:K,11,FALSE)</f>
        <v>39179.158999999992</v>
      </c>
      <c r="W252" s="7">
        <f>VLOOKUP(A252,'[1]Census Population Pivot table'!A:L,12,FALSE)</f>
        <v>1854867</v>
      </c>
      <c r="X252" s="10">
        <f t="shared" si="11"/>
        <v>0</v>
      </c>
      <c r="Y252" s="10">
        <f t="shared" si="11"/>
        <v>0</v>
      </c>
      <c r="Z252" s="10">
        <f t="shared" si="11"/>
        <v>0</v>
      </c>
      <c r="AA252" s="10">
        <f t="shared" si="11"/>
        <v>0</v>
      </c>
      <c r="AB252" s="10">
        <f t="shared" si="11"/>
        <v>0</v>
      </c>
      <c r="AC252" s="10">
        <f t="shared" si="12"/>
        <v>0</v>
      </c>
      <c r="AD252" s="10">
        <f t="shared" si="12"/>
        <v>0</v>
      </c>
      <c r="AE252" s="10">
        <f t="shared" si="12"/>
        <v>0</v>
      </c>
      <c r="AF252" s="10">
        <f t="shared" si="12"/>
        <v>4.2282091314518508E-4</v>
      </c>
      <c r="AG252" s="10">
        <f t="shared" si="12"/>
        <v>3.8540898746703581E-3</v>
      </c>
      <c r="AH252" s="10">
        <f t="shared" si="12"/>
        <v>1.0081585364341487E-4</v>
      </c>
    </row>
    <row r="253" spans="1:34">
      <c r="A253" t="s">
        <v>300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25</v>
      </c>
      <c r="K253">
        <v>183</v>
      </c>
      <c r="L253">
        <v>208</v>
      </c>
      <c r="M253" s="7">
        <f>VLOOKUP(A253,'[1]Census Population Pivot table'!A:B,2,FALSE)</f>
        <v>130860.575</v>
      </c>
      <c r="N253" s="7">
        <f>VLOOKUP(A253,'[1]Census Population Pivot table'!A:C,3,FALSE)</f>
        <v>263745.02100000007</v>
      </c>
      <c r="O253" s="7">
        <f>VLOOKUP(A253,'[1]Census Population Pivot table'!A:D,4,FALSE)</f>
        <v>272831.72000000009</v>
      </c>
      <c r="P253" s="7">
        <f>VLOOKUP(A253,'[1]Census Population Pivot table'!A:E,5,FALSE)</f>
        <v>257873.02899999992</v>
      </c>
      <c r="Q253" s="7">
        <f>VLOOKUP(A253,'[1]Census Population Pivot table'!A:F,6,FALSE)</f>
        <v>234152.83699999997</v>
      </c>
      <c r="R253" s="7">
        <f>VLOOKUP(A253,'[1]Census Population Pivot table'!A:G,7,FALSE)</f>
        <v>252784.46199999991</v>
      </c>
      <c r="S253" s="7">
        <f>VLOOKUP(A253,'[1]Census Population Pivot table'!A:H,8,FALSE)</f>
        <v>239952.31699999995</v>
      </c>
      <c r="T253" s="7">
        <f>VLOOKUP(A253,'[1]Census Population Pivot table'!A:I,9,FALSE)</f>
        <v>150767.94899999999</v>
      </c>
      <c r="U253" s="7">
        <f>VLOOKUP(A253,'[1]Census Population Pivot table'!A:J,10,FALSE)</f>
        <v>86104.306000000026</v>
      </c>
      <c r="V253" s="7">
        <f>VLOOKUP(A253,'[1]Census Population Pivot table'!A:K,11,FALSE)</f>
        <v>40126.359000000011</v>
      </c>
      <c r="W253" s="7">
        <f>VLOOKUP(A253,'[1]Census Population Pivot table'!A:L,12,FALSE)</f>
        <v>1930224</v>
      </c>
      <c r="X253" s="10">
        <f t="shared" si="11"/>
        <v>0</v>
      </c>
      <c r="Y253" s="10">
        <f t="shared" si="11"/>
        <v>0</v>
      </c>
      <c r="Z253" s="10">
        <f t="shared" si="11"/>
        <v>0</v>
      </c>
      <c r="AA253" s="10">
        <f t="shared" si="11"/>
        <v>0</v>
      </c>
      <c r="AB253" s="10">
        <f t="shared" si="11"/>
        <v>0</v>
      </c>
      <c r="AC253" s="10">
        <f t="shared" si="12"/>
        <v>0</v>
      </c>
      <c r="AD253" s="10">
        <f t="shared" si="12"/>
        <v>0</v>
      </c>
      <c r="AE253" s="10">
        <f t="shared" si="12"/>
        <v>0</v>
      </c>
      <c r="AF253" s="10">
        <f t="shared" si="12"/>
        <v>2.9034552580912726E-4</v>
      </c>
      <c r="AG253" s="10">
        <f t="shared" si="12"/>
        <v>4.5605932000957264E-3</v>
      </c>
      <c r="AH253" s="10">
        <f t="shared" si="12"/>
        <v>1.0775951392170028E-4</v>
      </c>
    </row>
    <row r="254" spans="1:34">
      <c r="A254" t="s">
        <v>301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14</v>
      </c>
      <c r="K254">
        <v>173</v>
      </c>
      <c r="L254">
        <v>187</v>
      </c>
      <c r="M254" s="7">
        <f>VLOOKUP(A254,'[1]Census Population Pivot table'!A:B,2,FALSE)</f>
        <v>133596.51399999997</v>
      </c>
      <c r="N254" s="7">
        <f>VLOOKUP(A254,'[1]Census Population Pivot table'!A:C,3,FALSE)</f>
        <v>268824.45699999994</v>
      </c>
      <c r="O254" s="7">
        <f>VLOOKUP(A254,'[1]Census Population Pivot table'!A:D,4,FALSE)</f>
        <v>270472.59699999989</v>
      </c>
      <c r="P254" s="7">
        <f>VLOOKUP(A254,'[1]Census Population Pivot table'!A:E,5,FALSE)</f>
        <v>259860.84999999998</v>
      </c>
      <c r="Q254" s="7">
        <f>VLOOKUP(A254,'[1]Census Population Pivot table'!A:F,6,FALSE)</f>
        <v>233904.5339999999</v>
      </c>
      <c r="R254" s="7">
        <f>VLOOKUP(A254,'[1]Census Population Pivot table'!A:G,7,FALSE)</f>
        <v>246746.46200000003</v>
      </c>
      <c r="S254" s="7">
        <f>VLOOKUP(A254,'[1]Census Population Pivot table'!A:H,8,FALSE)</f>
        <v>242822.508</v>
      </c>
      <c r="T254" s="7">
        <f>VLOOKUP(A254,'[1]Census Population Pivot table'!A:I,9,FALSE)</f>
        <v>154255.802</v>
      </c>
      <c r="U254" s="7">
        <f>VLOOKUP(A254,'[1]Census Population Pivot table'!A:J,10,FALSE)</f>
        <v>87683.14899999999</v>
      </c>
      <c r="V254" s="7">
        <f>VLOOKUP(A254,'[1]Census Population Pivot table'!A:K,11,FALSE)</f>
        <v>41501.364999999991</v>
      </c>
      <c r="W254" s="7">
        <f>VLOOKUP(A254,'[1]Census Population Pivot table'!A:L,12,FALSE)</f>
        <v>1939639</v>
      </c>
      <c r="X254" s="10">
        <f t="shared" si="11"/>
        <v>0</v>
      </c>
      <c r="Y254" s="10">
        <f t="shared" si="11"/>
        <v>0</v>
      </c>
      <c r="Z254" s="10">
        <f t="shared" si="11"/>
        <v>0</v>
      </c>
      <c r="AA254" s="10">
        <f t="shared" si="11"/>
        <v>0</v>
      </c>
      <c r="AB254" s="10">
        <f t="shared" si="11"/>
        <v>0</v>
      </c>
      <c r="AC254" s="10">
        <f t="shared" si="12"/>
        <v>0</v>
      </c>
      <c r="AD254" s="10">
        <f t="shared" si="12"/>
        <v>0</v>
      </c>
      <c r="AE254" s="10">
        <f t="shared" si="12"/>
        <v>0</v>
      </c>
      <c r="AF254" s="10">
        <f t="shared" si="12"/>
        <v>1.5966579849909361E-4</v>
      </c>
      <c r="AG254" s="10">
        <f t="shared" si="12"/>
        <v>4.1685375890648428E-3</v>
      </c>
      <c r="AH254" s="10">
        <f t="shared" si="12"/>
        <v>9.6409692731482506E-5</v>
      </c>
    </row>
    <row r="255" spans="1:34">
      <c r="A255" t="s">
        <v>302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33</v>
      </c>
      <c r="K255">
        <v>210</v>
      </c>
      <c r="L255">
        <v>243</v>
      </c>
      <c r="M255" s="7">
        <f>VLOOKUP(A255,'[1]Census Population Pivot table'!A:B,2,FALSE)</f>
        <v>127388</v>
      </c>
      <c r="N255" s="7">
        <f>VLOOKUP(A255,'[1]Census Population Pivot table'!A:C,3,FALSE)</f>
        <v>256136</v>
      </c>
      <c r="O255" s="7">
        <f>VLOOKUP(A255,'[1]Census Population Pivot table'!A:D,4,FALSE)</f>
        <v>257819</v>
      </c>
      <c r="P255" s="7">
        <f>VLOOKUP(A255,'[1]Census Population Pivot table'!A:E,5,FALSE)</f>
        <v>248172</v>
      </c>
      <c r="Q255" s="7">
        <f>VLOOKUP(A255,'[1]Census Population Pivot table'!A:F,6,FALSE)</f>
        <v>223639</v>
      </c>
      <c r="R255" s="7">
        <f>VLOOKUP(A255,'[1]Census Population Pivot table'!A:G,7,FALSE)</f>
        <v>226855</v>
      </c>
      <c r="S255" s="7">
        <f>VLOOKUP(A255,'[1]Census Population Pivot table'!A:H,8,FALSE)</f>
        <v>229877</v>
      </c>
      <c r="T255" s="7">
        <f>VLOOKUP(A255,'[1]Census Population Pivot table'!A:I,9,FALSE)</f>
        <v>149138</v>
      </c>
      <c r="U255" s="7">
        <f>VLOOKUP(A255,'[1]Census Population Pivot table'!A:J,10,FALSE)</f>
        <v>80321</v>
      </c>
      <c r="V255" s="7">
        <f>VLOOKUP(A255,'[1]Census Population Pivot table'!A:K,11,FALSE)</f>
        <v>37761</v>
      </c>
      <c r="W255" s="7">
        <f>VLOOKUP(A255,'[1]Census Population Pivot table'!A:L,12,FALSE)</f>
        <v>1837106</v>
      </c>
      <c r="X255" s="10">
        <f t="shared" si="11"/>
        <v>0</v>
      </c>
      <c r="Y255" s="10">
        <f t="shared" si="11"/>
        <v>0</v>
      </c>
      <c r="Z255" s="10">
        <f t="shared" si="11"/>
        <v>0</v>
      </c>
      <c r="AA255" s="10">
        <f t="shared" si="11"/>
        <v>0</v>
      </c>
      <c r="AB255" s="10">
        <f t="shared" si="11"/>
        <v>0</v>
      </c>
      <c r="AC255" s="10">
        <f t="shared" si="12"/>
        <v>0</v>
      </c>
      <c r="AD255" s="10">
        <f t="shared" si="12"/>
        <v>0</v>
      </c>
      <c r="AE255" s="10">
        <f t="shared" si="12"/>
        <v>0</v>
      </c>
      <c r="AF255" s="10">
        <f t="shared" si="12"/>
        <v>4.1085145852267778E-4</v>
      </c>
      <c r="AG255" s="10">
        <f t="shared" si="12"/>
        <v>5.5612933979502658E-3</v>
      </c>
      <c r="AH255" s="10">
        <f t="shared" si="12"/>
        <v>1.3227326022559395E-4</v>
      </c>
    </row>
    <row r="256" spans="1:34">
      <c r="A256" t="s">
        <v>303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10</v>
      </c>
      <c r="I256">
        <v>35</v>
      </c>
      <c r="J256">
        <v>101</v>
      </c>
      <c r="K256">
        <v>135</v>
      </c>
      <c r="L256">
        <v>281</v>
      </c>
      <c r="M256" s="7">
        <f>VLOOKUP(A256,'[1]Census Population Pivot table'!A:B,2,FALSE)</f>
        <v>195159.26299999998</v>
      </c>
      <c r="N256" s="7">
        <f>VLOOKUP(A256,'[1]Census Population Pivot table'!A:C,3,FALSE)</f>
        <v>355676.5610000001</v>
      </c>
      <c r="O256" s="7">
        <f>VLOOKUP(A256,'[1]Census Population Pivot table'!A:D,4,FALSE)</f>
        <v>327975.00299999997</v>
      </c>
      <c r="P256" s="7">
        <f>VLOOKUP(A256,'[1]Census Population Pivot table'!A:E,5,FALSE)</f>
        <v>376724.60199999996</v>
      </c>
      <c r="Q256" s="7">
        <f>VLOOKUP(A256,'[1]Census Population Pivot table'!A:F,6,FALSE)</f>
        <v>370811.63000000006</v>
      </c>
      <c r="R256" s="7">
        <f>VLOOKUP(A256,'[1]Census Population Pivot table'!A:G,7,FALSE)</f>
        <v>346273.29500000004</v>
      </c>
      <c r="S256" s="7">
        <f>VLOOKUP(A256,'[1]Census Population Pivot table'!A:H,8,FALSE)</f>
        <v>278050.35899999994</v>
      </c>
      <c r="T256" s="7">
        <f>VLOOKUP(A256,'[1]Census Population Pivot table'!A:I,9,FALSE)</f>
        <v>164275.18400000001</v>
      </c>
      <c r="U256" s="7">
        <f>VLOOKUP(A256,'[1]Census Population Pivot table'!A:J,10,FALSE)</f>
        <v>94969.47199999998</v>
      </c>
      <c r="V256" s="7">
        <f>VLOOKUP(A256,'[1]Census Population Pivot table'!A:K,11,FALSE)</f>
        <v>28295.126999999993</v>
      </c>
      <c r="W256" s="7">
        <f>VLOOKUP(A256,'[1]Census Population Pivot table'!A:L,12,FALSE)</f>
        <v>2534911</v>
      </c>
      <c r="X256" s="10">
        <f t="shared" si="11"/>
        <v>0</v>
      </c>
      <c r="Y256" s="10">
        <f t="shared" si="11"/>
        <v>0</v>
      </c>
      <c r="Z256" s="10">
        <f t="shared" si="11"/>
        <v>0</v>
      </c>
      <c r="AA256" s="10">
        <f t="shared" si="11"/>
        <v>0</v>
      </c>
      <c r="AB256" s="10">
        <f t="shared" si="11"/>
        <v>0</v>
      </c>
      <c r="AC256" s="10">
        <f t="shared" si="12"/>
        <v>0</v>
      </c>
      <c r="AD256" s="10">
        <f t="shared" si="12"/>
        <v>3.5964708105268089E-5</v>
      </c>
      <c r="AE256" s="10">
        <f t="shared" si="12"/>
        <v>2.1305713466740053E-4</v>
      </c>
      <c r="AF256" s="10">
        <f t="shared" si="12"/>
        <v>1.0634996475498992E-3</v>
      </c>
      <c r="AG256" s="10">
        <f t="shared" si="12"/>
        <v>4.7711395676011646E-3</v>
      </c>
      <c r="AH256" s="10">
        <f t="shared" si="12"/>
        <v>1.1085201807874122E-4</v>
      </c>
    </row>
    <row r="257" spans="1:34">
      <c r="A257" t="s">
        <v>304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21</v>
      </c>
      <c r="J257">
        <v>121</v>
      </c>
      <c r="K257">
        <v>91</v>
      </c>
      <c r="L257">
        <v>233</v>
      </c>
      <c r="M257" s="7">
        <f>VLOOKUP(A257,'[1]Census Population Pivot table'!A:B,2,FALSE)</f>
        <v>188938.50899999993</v>
      </c>
      <c r="N257" s="7">
        <f>VLOOKUP(A257,'[1]Census Population Pivot table'!A:C,3,FALSE)</f>
        <v>358346.5199999999</v>
      </c>
      <c r="O257" s="7">
        <f>VLOOKUP(A257,'[1]Census Population Pivot table'!A:D,4,FALSE)</f>
        <v>352832.17200000002</v>
      </c>
      <c r="P257" s="7">
        <f>VLOOKUP(A257,'[1]Census Population Pivot table'!A:E,5,FALSE)</f>
        <v>380831.01599999995</v>
      </c>
      <c r="Q257" s="7">
        <f>VLOOKUP(A257,'[1]Census Population Pivot table'!A:F,6,FALSE)</f>
        <v>385294.76699999982</v>
      </c>
      <c r="R257" s="7">
        <f>VLOOKUP(A257,'[1]Census Population Pivot table'!A:G,7,FALSE)</f>
        <v>365177.89699999988</v>
      </c>
      <c r="S257" s="7">
        <f>VLOOKUP(A257,'[1]Census Population Pivot table'!A:H,8,FALSE)</f>
        <v>299854.80399999995</v>
      </c>
      <c r="T257" s="7">
        <f>VLOOKUP(A257,'[1]Census Population Pivot table'!A:I,9,FALSE)</f>
        <v>181075.54400000002</v>
      </c>
      <c r="U257" s="7">
        <f>VLOOKUP(A257,'[1]Census Population Pivot table'!A:J,10,FALSE)</f>
        <v>92019.991999999998</v>
      </c>
      <c r="V257" s="7">
        <f>VLOOKUP(A257,'[1]Census Population Pivot table'!A:K,11,FALSE)</f>
        <v>28664.335999999996</v>
      </c>
      <c r="W257" s="7">
        <f>VLOOKUP(A257,'[1]Census Population Pivot table'!A:L,12,FALSE)</f>
        <v>2633331</v>
      </c>
      <c r="X257" s="10">
        <f t="shared" si="11"/>
        <v>0</v>
      </c>
      <c r="Y257" s="10">
        <f t="shared" si="11"/>
        <v>0</v>
      </c>
      <c r="Z257" s="10">
        <f t="shared" si="11"/>
        <v>0</v>
      </c>
      <c r="AA257" s="10">
        <f t="shared" si="11"/>
        <v>0</v>
      </c>
      <c r="AB257" s="10">
        <f t="shared" si="11"/>
        <v>0</v>
      </c>
      <c r="AC257" s="10">
        <f t="shared" si="12"/>
        <v>0</v>
      </c>
      <c r="AD257" s="10">
        <f t="shared" si="12"/>
        <v>0</v>
      </c>
      <c r="AE257" s="10">
        <f t="shared" si="12"/>
        <v>1.1597369548700622E-4</v>
      </c>
      <c r="AF257" s="10">
        <f t="shared" si="12"/>
        <v>1.3149316509395046E-3</v>
      </c>
      <c r="AG257" s="10">
        <f t="shared" si="12"/>
        <v>3.1746767132509197E-3</v>
      </c>
      <c r="AH257" s="10">
        <f t="shared" si="12"/>
        <v>8.8481091059194604E-5</v>
      </c>
    </row>
    <row r="258" spans="1:34">
      <c r="A258" t="s">
        <v>305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48</v>
      </c>
      <c r="J258">
        <v>115</v>
      </c>
      <c r="K258">
        <v>77</v>
      </c>
      <c r="L258">
        <v>240</v>
      </c>
      <c r="M258" s="7">
        <f>VLOOKUP(A258,'[1]Census Population Pivot table'!A:B,2,FALSE)</f>
        <v>189268.04699999999</v>
      </c>
      <c r="N258" s="7">
        <f>VLOOKUP(A258,'[1]Census Population Pivot table'!A:C,3,FALSE)</f>
        <v>362588.69300000003</v>
      </c>
      <c r="O258" s="7">
        <f>VLOOKUP(A258,'[1]Census Population Pivot table'!A:D,4,FALSE)</f>
        <v>357540.35800000001</v>
      </c>
      <c r="P258" s="7">
        <f>VLOOKUP(A258,'[1]Census Population Pivot table'!A:E,5,FALSE)</f>
        <v>385689.29200000007</v>
      </c>
      <c r="Q258" s="7">
        <f>VLOOKUP(A258,'[1]Census Population Pivot table'!A:F,6,FALSE)</f>
        <v>386021.32699999999</v>
      </c>
      <c r="R258" s="7">
        <f>VLOOKUP(A258,'[1]Census Population Pivot table'!A:G,7,FALSE)</f>
        <v>369467.07900000014</v>
      </c>
      <c r="S258" s="7">
        <f>VLOOKUP(A258,'[1]Census Population Pivot table'!A:H,8,FALSE)</f>
        <v>307405.85700000002</v>
      </c>
      <c r="T258" s="7">
        <f>VLOOKUP(A258,'[1]Census Population Pivot table'!A:I,9,FALSE)</f>
        <v>191346.67499999999</v>
      </c>
      <c r="U258" s="7">
        <f>VLOOKUP(A258,'[1]Census Population Pivot table'!A:J,10,FALSE)</f>
        <v>94112.501999999993</v>
      </c>
      <c r="V258" s="7">
        <f>VLOOKUP(A258,'[1]Census Population Pivot table'!A:K,11,FALSE)</f>
        <v>29642.749999999996</v>
      </c>
      <c r="W258" s="7">
        <f>VLOOKUP(A258,'[1]Census Population Pivot table'!A:L,12,FALSE)</f>
        <v>2671338</v>
      </c>
      <c r="X258" s="10">
        <f t="shared" si="11"/>
        <v>0</v>
      </c>
      <c r="Y258" s="10">
        <f t="shared" si="11"/>
        <v>0</v>
      </c>
      <c r="Z258" s="10">
        <f t="shared" si="11"/>
        <v>0</v>
      </c>
      <c r="AA258" s="10">
        <f t="shared" si="11"/>
        <v>0</v>
      </c>
      <c r="AB258" s="10">
        <f t="shared" si="11"/>
        <v>0</v>
      </c>
      <c r="AC258" s="10">
        <f t="shared" si="12"/>
        <v>0</v>
      </c>
      <c r="AD258" s="10">
        <f t="shared" si="12"/>
        <v>0</v>
      </c>
      <c r="AE258" s="10">
        <f t="shared" si="12"/>
        <v>2.5085358812741324E-4</v>
      </c>
      <c r="AF258" s="10">
        <f t="shared" si="12"/>
        <v>1.2219417989758684E-3</v>
      </c>
      <c r="AG258" s="10">
        <f t="shared" si="12"/>
        <v>2.5975997503605436E-3</v>
      </c>
      <c r="AH258" s="10">
        <f t="shared" si="12"/>
        <v>8.9842618193579401E-5</v>
      </c>
    </row>
    <row r="259" spans="1:34">
      <c r="A259" t="s">
        <v>306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35</v>
      </c>
      <c r="J259">
        <v>152</v>
      </c>
      <c r="K259">
        <v>127</v>
      </c>
      <c r="L259">
        <v>314</v>
      </c>
      <c r="M259" s="7">
        <f>VLOOKUP(A259,'[1]Census Population Pivot table'!A:B,2,FALSE)</f>
        <v>184873.56100000005</v>
      </c>
      <c r="N259" s="7">
        <f>VLOOKUP(A259,'[1]Census Population Pivot table'!A:C,3,FALSE)</f>
        <v>361516.19199999992</v>
      </c>
      <c r="O259" s="7">
        <f>VLOOKUP(A259,'[1]Census Population Pivot table'!A:D,4,FALSE)</f>
        <v>363554.41999999993</v>
      </c>
      <c r="P259" s="7">
        <f>VLOOKUP(A259,'[1]Census Population Pivot table'!A:E,5,FALSE)</f>
        <v>384475.72900000005</v>
      </c>
      <c r="Q259" s="7">
        <f>VLOOKUP(A259,'[1]Census Population Pivot table'!A:F,6,FALSE)</f>
        <v>381112.74900000001</v>
      </c>
      <c r="R259" s="7">
        <f>VLOOKUP(A259,'[1]Census Population Pivot table'!A:G,7,FALSE)</f>
        <v>370639.60199999996</v>
      </c>
      <c r="S259" s="7">
        <f>VLOOKUP(A259,'[1]Census Population Pivot table'!A:H,8,FALSE)</f>
        <v>313984.50000000006</v>
      </c>
      <c r="T259" s="7">
        <f>VLOOKUP(A259,'[1]Census Population Pivot table'!A:I,9,FALSE)</f>
        <v>198861.97</v>
      </c>
      <c r="U259" s="7">
        <f>VLOOKUP(A259,'[1]Census Population Pivot table'!A:J,10,FALSE)</f>
        <v>96376.457000000009</v>
      </c>
      <c r="V259" s="7">
        <f>VLOOKUP(A259,'[1]Census Population Pivot table'!A:K,11,FALSE)</f>
        <v>32581.690999999999</v>
      </c>
      <c r="W259" s="7">
        <f>VLOOKUP(A259,'[1]Census Population Pivot table'!A:L,12,FALSE)</f>
        <v>2685965</v>
      </c>
      <c r="X259" s="10">
        <f t="shared" si="11"/>
        <v>0</v>
      </c>
      <c r="Y259" s="10">
        <f t="shared" si="11"/>
        <v>0</v>
      </c>
      <c r="Z259" s="10">
        <f t="shared" si="11"/>
        <v>0</v>
      </c>
      <c r="AA259" s="10">
        <f t="shared" si="11"/>
        <v>0</v>
      </c>
      <c r="AB259" s="10">
        <f t="shared" si="11"/>
        <v>0</v>
      </c>
      <c r="AC259" s="10">
        <f t="shared" si="12"/>
        <v>0</v>
      </c>
      <c r="AD259" s="10">
        <f t="shared" si="12"/>
        <v>0</v>
      </c>
      <c r="AE259" s="10">
        <f t="shared" si="12"/>
        <v>1.7600147479178649E-4</v>
      </c>
      <c r="AF259" s="10">
        <f t="shared" si="12"/>
        <v>1.5771486598640991E-3</v>
      </c>
      <c r="AG259" s="10">
        <f t="shared" si="12"/>
        <v>3.8978946795609841E-3</v>
      </c>
      <c r="AH259" s="10">
        <f t="shared" si="12"/>
        <v>1.169039805060751E-4</v>
      </c>
    </row>
    <row r="260" spans="1:34">
      <c r="A260" t="s">
        <v>307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23</v>
      </c>
      <c r="I260">
        <v>69</v>
      </c>
      <c r="J260">
        <v>92</v>
      </c>
      <c r="K260">
        <v>92</v>
      </c>
      <c r="L260">
        <v>276</v>
      </c>
      <c r="M260" s="7">
        <f>VLOOKUP(A260,'[1]Census Population Pivot table'!A:B,2,FALSE)</f>
        <v>182623.70799999996</v>
      </c>
      <c r="N260" s="7">
        <f>VLOOKUP(A260,'[1]Census Population Pivot table'!A:C,3,FALSE)</f>
        <v>366958.66699999996</v>
      </c>
      <c r="O260" s="7">
        <f>VLOOKUP(A260,'[1]Census Population Pivot table'!A:D,4,FALSE)</f>
        <v>360805.538</v>
      </c>
      <c r="P260" s="7">
        <f>VLOOKUP(A260,'[1]Census Population Pivot table'!A:E,5,FALSE)</f>
        <v>390637.24100000004</v>
      </c>
      <c r="Q260" s="7">
        <f>VLOOKUP(A260,'[1]Census Population Pivot table'!A:F,6,FALSE)</f>
        <v>381684.18300000002</v>
      </c>
      <c r="R260" s="7">
        <f>VLOOKUP(A260,'[1]Census Population Pivot table'!A:G,7,FALSE)</f>
        <v>375757.26500000001</v>
      </c>
      <c r="S260" s="7">
        <f>VLOOKUP(A260,'[1]Census Population Pivot table'!A:H,8,FALSE)</f>
        <v>322567.43699999992</v>
      </c>
      <c r="T260" s="7">
        <f>VLOOKUP(A260,'[1]Census Population Pivot table'!A:I,9,FALSE)</f>
        <v>211643.97500000001</v>
      </c>
      <c r="U260" s="7">
        <f>VLOOKUP(A260,'[1]Census Population Pivot table'!A:J,10,FALSE)</f>
        <v>99278.626999999964</v>
      </c>
      <c r="V260" s="7">
        <f>VLOOKUP(A260,'[1]Census Population Pivot table'!A:K,11,FALSE)</f>
        <v>33530.402999999998</v>
      </c>
      <c r="W260" s="7">
        <f>VLOOKUP(A260,'[1]Census Population Pivot table'!A:L,12,FALSE)</f>
        <v>2727982</v>
      </c>
      <c r="X260" s="10">
        <f t="shared" si="11"/>
        <v>0</v>
      </c>
      <c r="Y260" s="10">
        <f t="shared" si="11"/>
        <v>0</v>
      </c>
      <c r="Z260" s="10">
        <f t="shared" si="11"/>
        <v>0</v>
      </c>
      <c r="AA260" s="10">
        <f t="shared" si="11"/>
        <v>0</v>
      </c>
      <c r="AB260" s="10">
        <f t="shared" si="11"/>
        <v>0</v>
      </c>
      <c r="AC260" s="10">
        <f t="shared" si="12"/>
        <v>0</v>
      </c>
      <c r="AD260" s="10">
        <f t="shared" si="12"/>
        <v>7.1302919519430612E-5</v>
      </c>
      <c r="AE260" s="10">
        <f t="shared" si="12"/>
        <v>3.2601920276728878E-4</v>
      </c>
      <c r="AF260" s="10">
        <f t="shared" si="12"/>
        <v>9.2668485433425698E-4</v>
      </c>
      <c r="AG260" s="10">
        <f t="shared" si="12"/>
        <v>2.7437785343647674E-3</v>
      </c>
      <c r="AH260" s="10">
        <f t="shared" si="12"/>
        <v>1.0117368809618245E-4</v>
      </c>
    </row>
    <row r="261" spans="1:34">
      <c r="A261" t="s">
        <v>308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152</v>
      </c>
      <c r="J261">
        <v>170</v>
      </c>
      <c r="K261">
        <v>166</v>
      </c>
      <c r="L261">
        <v>520</v>
      </c>
      <c r="M261" s="7">
        <f>VLOOKUP(A261,'[1]Census Population Pivot table'!A:B,2,FALSE)</f>
        <v>180470.13899999997</v>
      </c>
      <c r="N261" s="7">
        <f>VLOOKUP(A261,'[1]Census Population Pivot table'!A:C,3,FALSE)</f>
        <v>370742.07700000005</v>
      </c>
      <c r="O261" s="7">
        <f>VLOOKUP(A261,'[1]Census Population Pivot table'!A:D,4,FALSE)</f>
        <v>363722.77500000002</v>
      </c>
      <c r="P261" s="7">
        <f>VLOOKUP(A261,'[1]Census Population Pivot table'!A:E,5,FALSE)</f>
        <v>395077.07100000005</v>
      </c>
      <c r="Q261" s="7">
        <f>VLOOKUP(A261,'[1]Census Population Pivot table'!A:F,6,FALSE)</f>
        <v>381152.913</v>
      </c>
      <c r="R261" s="7">
        <f>VLOOKUP(A261,'[1]Census Population Pivot table'!A:G,7,FALSE)</f>
        <v>379241.96200000006</v>
      </c>
      <c r="S261" s="7">
        <f>VLOOKUP(A261,'[1]Census Population Pivot table'!A:H,8,FALSE)</f>
        <v>332337.93999999994</v>
      </c>
      <c r="T261" s="7">
        <f>VLOOKUP(A261,'[1]Census Population Pivot table'!A:I,9,FALSE)</f>
        <v>225144.01800000001</v>
      </c>
      <c r="U261" s="7">
        <f>VLOOKUP(A261,'[1]Census Population Pivot table'!A:J,10,FALSE)</f>
        <v>102998.06</v>
      </c>
      <c r="V261" s="7">
        <f>VLOOKUP(A261,'[1]Census Population Pivot table'!A:K,11,FALSE)</f>
        <v>36500.082000000002</v>
      </c>
      <c r="W261" s="7">
        <f>VLOOKUP(A261,'[1]Census Population Pivot table'!A:L,12,FALSE)</f>
        <v>2767742</v>
      </c>
      <c r="X261" s="10">
        <f t="shared" si="11"/>
        <v>0</v>
      </c>
      <c r="Y261" s="10">
        <f t="shared" si="11"/>
        <v>0</v>
      </c>
      <c r="Z261" s="10">
        <f t="shared" si="11"/>
        <v>0</v>
      </c>
      <c r="AA261" s="10">
        <f t="shared" si="11"/>
        <v>0</v>
      </c>
      <c r="AB261" s="10">
        <f t="shared" si="11"/>
        <v>0</v>
      </c>
      <c r="AC261" s="10">
        <f t="shared" si="12"/>
        <v>0</v>
      </c>
      <c r="AD261" s="10">
        <f t="shared" si="12"/>
        <v>9.6287531902015171E-5</v>
      </c>
      <c r="AE261" s="10">
        <f t="shared" si="12"/>
        <v>6.7512342255524635E-4</v>
      </c>
      <c r="AF261" s="10">
        <f t="shared" si="12"/>
        <v>1.6505165242918169E-3</v>
      </c>
      <c r="AG261" s="10">
        <f t="shared" si="12"/>
        <v>4.5479349882008484E-3</v>
      </c>
      <c r="AH261" s="10">
        <f t="shared" si="12"/>
        <v>1.8787878349932905E-4</v>
      </c>
    </row>
    <row r="262" spans="1:34">
      <c r="A262" t="s">
        <v>309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32</v>
      </c>
      <c r="I262">
        <v>100</v>
      </c>
      <c r="J262">
        <v>157</v>
      </c>
      <c r="K262">
        <v>165</v>
      </c>
      <c r="L262">
        <v>454</v>
      </c>
      <c r="M262" s="7">
        <f>VLOOKUP(A262,'[1]Census Population Pivot table'!A:B,2,FALSE)</f>
        <v>187093.74999999994</v>
      </c>
      <c r="N262" s="7">
        <f>VLOOKUP(A262,'[1]Census Population Pivot table'!A:C,3,FALSE)</f>
        <v>387047.14999999997</v>
      </c>
      <c r="O262" s="7">
        <f>VLOOKUP(A262,'[1]Census Population Pivot table'!A:D,4,FALSE)</f>
        <v>375336.86600000004</v>
      </c>
      <c r="P262" s="7">
        <f>VLOOKUP(A262,'[1]Census Population Pivot table'!A:E,5,FALSE)</f>
        <v>411755.55800000002</v>
      </c>
      <c r="Q262" s="7">
        <f>VLOOKUP(A262,'[1]Census Population Pivot table'!A:F,6,FALSE)</f>
        <v>394541.11299999995</v>
      </c>
      <c r="R262" s="7">
        <f>VLOOKUP(A262,'[1]Census Population Pivot table'!A:G,7,FALSE)</f>
        <v>393081.49400000001</v>
      </c>
      <c r="S262" s="7">
        <f>VLOOKUP(A262,'[1]Census Population Pivot table'!A:H,8,FALSE)</f>
        <v>348747.56200000003</v>
      </c>
      <c r="T262" s="7">
        <f>VLOOKUP(A262,'[1]Census Population Pivot table'!A:I,9,FALSE)</f>
        <v>241844.30899999998</v>
      </c>
      <c r="U262" s="7">
        <f>VLOOKUP(A262,'[1]Census Population Pivot table'!A:J,10,FALSE)</f>
        <v>111420.5</v>
      </c>
      <c r="V262" s="7">
        <f>VLOOKUP(A262,'[1]Census Population Pivot table'!A:K,11,FALSE)</f>
        <v>37972.133000000002</v>
      </c>
      <c r="W262" s="7">
        <f>VLOOKUP(A262,'[1]Census Population Pivot table'!A:L,12,FALSE)</f>
        <v>2892387</v>
      </c>
      <c r="X262" s="10">
        <f t="shared" si="11"/>
        <v>0</v>
      </c>
      <c r="Y262" s="10">
        <f t="shared" si="11"/>
        <v>0</v>
      </c>
      <c r="Z262" s="10">
        <f t="shared" si="11"/>
        <v>0</v>
      </c>
      <c r="AA262" s="10">
        <f t="shared" si="11"/>
        <v>0</v>
      </c>
      <c r="AB262" s="10">
        <f t="shared" si="11"/>
        <v>0</v>
      </c>
      <c r="AC262" s="10">
        <f t="shared" si="12"/>
        <v>0</v>
      </c>
      <c r="AD262" s="10">
        <f t="shared" si="12"/>
        <v>9.175691384474824E-5</v>
      </c>
      <c r="AE262" s="10">
        <f t="shared" si="12"/>
        <v>4.1348915925906699E-4</v>
      </c>
      <c r="AF262" s="10">
        <f t="shared" si="12"/>
        <v>1.409076426689882E-3</v>
      </c>
      <c r="AG262" s="10">
        <f t="shared" si="12"/>
        <v>4.3452918486301517E-3</v>
      </c>
      <c r="AH262" s="10">
        <f t="shared" si="12"/>
        <v>1.5696378112610795E-4</v>
      </c>
    </row>
    <row r="263" spans="1:34">
      <c r="A263" t="s">
        <v>310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12</v>
      </c>
      <c r="H263">
        <v>35</v>
      </c>
      <c r="I263">
        <v>87</v>
      </c>
      <c r="J263">
        <v>144</v>
      </c>
      <c r="K263">
        <v>96</v>
      </c>
      <c r="L263">
        <v>374</v>
      </c>
      <c r="M263" s="7">
        <f>VLOOKUP(A263,'[1]Census Population Pivot table'!A:B,2,FALSE)</f>
        <v>185252.14199999996</v>
      </c>
      <c r="N263" s="7">
        <f>VLOOKUP(A263,'[1]Census Population Pivot table'!A:C,3,FALSE)</f>
        <v>385965.69699999993</v>
      </c>
      <c r="O263" s="7">
        <f>VLOOKUP(A263,'[1]Census Population Pivot table'!A:D,4,FALSE)</f>
        <v>375452.94000000006</v>
      </c>
      <c r="P263" s="7">
        <f>VLOOKUP(A263,'[1]Census Population Pivot table'!A:E,5,FALSE)</f>
        <v>418954.84399999992</v>
      </c>
      <c r="Q263" s="7">
        <f>VLOOKUP(A263,'[1]Census Population Pivot table'!A:F,6,FALSE)</f>
        <v>395164.5799999999</v>
      </c>
      <c r="R263" s="7">
        <f>VLOOKUP(A263,'[1]Census Population Pivot table'!A:G,7,FALSE)</f>
        <v>397617.23400000011</v>
      </c>
      <c r="S263" s="7">
        <f>VLOOKUP(A263,'[1]Census Population Pivot table'!A:H,8,FALSE)</f>
        <v>358294.01400000002</v>
      </c>
      <c r="T263" s="7">
        <f>VLOOKUP(A263,'[1]Census Population Pivot table'!A:I,9,FALSE)</f>
        <v>262381.64899999998</v>
      </c>
      <c r="U263" s="7">
        <f>VLOOKUP(A263,'[1]Census Population Pivot table'!A:J,10,FALSE)</f>
        <v>120551.361</v>
      </c>
      <c r="V263" s="7">
        <f>VLOOKUP(A263,'[1]Census Population Pivot table'!A:K,11,FALSE)</f>
        <v>39351.644999999997</v>
      </c>
      <c r="W263" s="7">
        <f>VLOOKUP(A263,'[1]Census Population Pivot table'!A:L,12,FALSE)</f>
        <v>2941149</v>
      </c>
      <c r="X263" s="10">
        <f t="shared" si="11"/>
        <v>0</v>
      </c>
      <c r="Y263" s="10">
        <f t="shared" si="11"/>
        <v>0</v>
      </c>
      <c r="Z263" s="10">
        <f t="shared" si="11"/>
        <v>0</v>
      </c>
      <c r="AA263" s="10">
        <f t="shared" si="11"/>
        <v>0</v>
      </c>
      <c r="AB263" s="10">
        <f t="shared" si="11"/>
        <v>0</v>
      </c>
      <c r="AC263" s="10">
        <f t="shared" si="12"/>
        <v>3.0179778374495701E-5</v>
      </c>
      <c r="AD263" s="10">
        <f t="shared" si="12"/>
        <v>9.768513743575967E-5</v>
      </c>
      <c r="AE263" s="10">
        <f t="shared" si="12"/>
        <v>3.3157806703166198E-4</v>
      </c>
      <c r="AF263" s="10">
        <f t="shared" si="12"/>
        <v>1.1945116073803596E-3</v>
      </c>
      <c r="AG263" s="10">
        <f t="shared" si="12"/>
        <v>2.439542235146714E-3</v>
      </c>
      <c r="AH263" s="10">
        <f t="shared" si="12"/>
        <v>1.2716118768549297E-4</v>
      </c>
    </row>
    <row r="264" spans="1:34">
      <c r="A264" t="s">
        <v>311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49</v>
      </c>
      <c r="I264">
        <v>154</v>
      </c>
      <c r="J264">
        <v>115</v>
      </c>
      <c r="K264">
        <v>139</v>
      </c>
      <c r="L264">
        <v>457</v>
      </c>
      <c r="M264" s="7">
        <f>VLOOKUP(A264,'[1]Census Population Pivot table'!A:B,2,FALSE)</f>
        <v>179734</v>
      </c>
      <c r="N264" s="7">
        <f>VLOOKUP(A264,'[1]Census Population Pivot table'!A:C,3,FALSE)</f>
        <v>373939</v>
      </c>
      <c r="O264" s="7">
        <f>VLOOKUP(A264,'[1]Census Population Pivot table'!A:D,4,FALSE)</f>
        <v>359722</v>
      </c>
      <c r="P264" s="7">
        <f>VLOOKUP(A264,'[1]Census Population Pivot table'!A:E,5,FALSE)</f>
        <v>414543</v>
      </c>
      <c r="Q264" s="7">
        <f>VLOOKUP(A264,'[1]Census Population Pivot table'!A:F,6,FALSE)</f>
        <v>385303</v>
      </c>
      <c r="R264" s="7">
        <f>VLOOKUP(A264,'[1]Census Population Pivot table'!A:G,7,FALSE)</f>
        <v>385152</v>
      </c>
      <c r="S264" s="7">
        <f>VLOOKUP(A264,'[1]Census Population Pivot table'!A:H,8,FALSE)</f>
        <v>351068</v>
      </c>
      <c r="T264" s="7">
        <f>VLOOKUP(A264,'[1]Census Population Pivot table'!A:I,9,FALSE)</f>
        <v>263281</v>
      </c>
      <c r="U264" s="7">
        <f>VLOOKUP(A264,'[1]Census Population Pivot table'!A:J,10,FALSE)</f>
        <v>119059</v>
      </c>
      <c r="V264" s="7">
        <f>VLOOKUP(A264,'[1]Census Population Pivot table'!A:K,11,FALSE)</f>
        <v>39350</v>
      </c>
      <c r="W264" s="7">
        <f>VLOOKUP(A264,'[1]Census Population Pivot table'!A:L,12,FALSE)</f>
        <v>2871151</v>
      </c>
      <c r="X264" s="10">
        <f t="shared" si="11"/>
        <v>0</v>
      </c>
      <c r="Y264" s="10">
        <f t="shared" si="11"/>
        <v>0</v>
      </c>
      <c r="Z264" s="10">
        <f t="shared" si="11"/>
        <v>0</v>
      </c>
      <c r="AA264" s="10">
        <f t="shared" si="11"/>
        <v>0</v>
      </c>
      <c r="AB264" s="10">
        <f t="shared" si="11"/>
        <v>0</v>
      </c>
      <c r="AC264" s="10">
        <f t="shared" si="12"/>
        <v>0</v>
      </c>
      <c r="AD264" s="10">
        <f t="shared" si="12"/>
        <v>1.3957409960463501E-4</v>
      </c>
      <c r="AE264" s="10">
        <f t="shared" si="12"/>
        <v>5.8492637144343877E-4</v>
      </c>
      <c r="AF264" s="10">
        <f t="shared" si="12"/>
        <v>9.6590765922777784E-4</v>
      </c>
      <c r="AG264" s="10">
        <f t="shared" si="12"/>
        <v>3.5324015247776364E-3</v>
      </c>
      <c r="AH264" s="10">
        <f t="shared" si="12"/>
        <v>1.5916961525186242E-4</v>
      </c>
    </row>
    <row r="265" spans="1:34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49</v>
      </c>
      <c r="L265">
        <v>49</v>
      </c>
      <c r="M265" s="7">
        <f>VLOOKUP(A265,'[1]Census Population Pivot table'!A:B,2,FALSE)</f>
        <v>75863.43299999999</v>
      </c>
      <c r="N265" s="7">
        <f>VLOOKUP(A265,'[1]Census Population Pivot table'!A:C,3,FALSE)</f>
        <v>165634.94400000002</v>
      </c>
      <c r="O265" s="7">
        <f>VLOOKUP(A265,'[1]Census Population Pivot table'!A:D,4,FALSE)</f>
        <v>184752.06599999999</v>
      </c>
      <c r="P265" s="7">
        <f>VLOOKUP(A265,'[1]Census Population Pivot table'!A:E,5,FALSE)</f>
        <v>148506.95500000002</v>
      </c>
      <c r="Q265" s="7">
        <f>VLOOKUP(A265,'[1]Census Population Pivot table'!A:F,6,FALSE)</f>
        <v>197501.076</v>
      </c>
      <c r="R265" s="7">
        <f>VLOOKUP(A265,'[1]Census Population Pivot table'!A:G,7,FALSE)</f>
        <v>217261.481</v>
      </c>
      <c r="S265" s="7">
        <f>VLOOKUP(A265,'[1]Census Population Pivot table'!A:H,8,FALSE)</f>
        <v>157433.073</v>
      </c>
      <c r="T265" s="7">
        <f>VLOOKUP(A265,'[1]Census Population Pivot table'!A:I,9,FALSE)</f>
        <v>87886.143999999986</v>
      </c>
      <c r="U265" s="7">
        <f>VLOOKUP(A265,'[1]Census Population Pivot table'!A:J,10,FALSE)</f>
        <v>57525.013999999996</v>
      </c>
      <c r="V265" s="7">
        <f>VLOOKUP(A265,'[1]Census Population Pivot table'!A:K,11,FALSE)</f>
        <v>23766.960000000003</v>
      </c>
      <c r="W265" s="7">
        <f>VLOOKUP(A265,'[1]Census Population Pivot table'!A:L,12,FALSE)</f>
        <v>1315419</v>
      </c>
      <c r="X265" s="10">
        <f t="shared" si="11"/>
        <v>0</v>
      </c>
      <c r="Y265" s="10">
        <f t="shared" si="11"/>
        <v>0</v>
      </c>
      <c r="Z265" s="10">
        <f t="shared" si="11"/>
        <v>0</v>
      </c>
      <c r="AA265" s="10">
        <f t="shared" si="11"/>
        <v>0</v>
      </c>
      <c r="AB265" s="10">
        <f t="shared" si="11"/>
        <v>0</v>
      </c>
      <c r="AC265" s="10">
        <f t="shared" si="12"/>
        <v>0</v>
      </c>
      <c r="AD265" s="10">
        <f t="shared" si="12"/>
        <v>0</v>
      </c>
      <c r="AE265" s="10">
        <f t="shared" si="12"/>
        <v>0</v>
      </c>
      <c r="AF265" s="10">
        <f t="shared" si="12"/>
        <v>0</v>
      </c>
      <c r="AG265" s="10">
        <f t="shared" si="12"/>
        <v>2.0616856341745008E-3</v>
      </c>
      <c r="AH265" s="10">
        <f t="shared" si="12"/>
        <v>3.7250488247470961E-5</v>
      </c>
    </row>
    <row r="266" spans="1:34">
      <c r="A266" t="s">
        <v>313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63</v>
      </c>
      <c r="L266">
        <v>63</v>
      </c>
      <c r="M266" s="7">
        <f>VLOOKUP(A266,'[1]Census Population Pivot table'!A:B,2,FALSE)</f>
        <v>72299.672999999995</v>
      </c>
      <c r="N266" s="7">
        <f>VLOOKUP(A266,'[1]Census Population Pivot table'!A:C,3,FALSE)</f>
        <v>166228.61099999998</v>
      </c>
      <c r="O266" s="7">
        <f>VLOOKUP(A266,'[1]Census Population Pivot table'!A:D,4,FALSE)</f>
        <v>179679.99300000002</v>
      </c>
      <c r="P266" s="7">
        <f>VLOOKUP(A266,'[1]Census Population Pivot table'!A:E,5,FALSE)</f>
        <v>144228.57900000003</v>
      </c>
      <c r="Q266" s="7">
        <f>VLOOKUP(A266,'[1]Census Population Pivot table'!A:F,6,FALSE)</f>
        <v>192146.20799999998</v>
      </c>
      <c r="R266" s="7">
        <f>VLOOKUP(A266,'[1]Census Population Pivot table'!A:G,7,FALSE)</f>
        <v>221676.63199999998</v>
      </c>
      <c r="S266" s="7">
        <f>VLOOKUP(A266,'[1]Census Population Pivot table'!A:H,8,FALSE)</f>
        <v>166817.65400000004</v>
      </c>
      <c r="T266" s="7">
        <f>VLOOKUP(A266,'[1]Census Population Pivot table'!A:I,9,FALSE)</f>
        <v>90483.390000000029</v>
      </c>
      <c r="U266" s="7">
        <f>VLOOKUP(A266,'[1]Census Population Pivot table'!A:J,10,FALSE)</f>
        <v>56783.514000000003</v>
      </c>
      <c r="V266" s="7">
        <f>VLOOKUP(A266,'[1]Census Population Pivot table'!A:K,11,FALSE)</f>
        <v>23051.814000000002</v>
      </c>
      <c r="W266" s="7">
        <f>VLOOKUP(A266,'[1]Census Population Pivot table'!A:L,12,FALSE)</f>
        <v>1313939</v>
      </c>
      <c r="X266" s="10">
        <f t="shared" si="11"/>
        <v>0</v>
      </c>
      <c r="Y266" s="10">
        <f t="shared" si="11"/>
        <v>0</v>
      </c>
      <c r="Z266" s="10">
        <f t="shared" si="11"/>
        <v>0</v>
      </c>
      <c r="AA266" s="10">
        <f t="shared" si="11"/>
        <v>0</v>
      </c>
      <c r="AB266" s="10">
        <f t="shared" si="11"/>
        <v>0</v>
      </c>
      <c r="AC266" s="10">
        <f t="shared" si="12"/>
        <v>0</v>
      </c>
      <c r="AD266" s="10">
        <f t="shared" si="12"/>
        <v>0</v>
      </c>
      <c r="AE266" s="10">
        <f t="shared" si="12"/>
        <v>0</v>
      </c>
      <c r="AF266" s="10">
        <f t="shared" si="12"/>
        <v>0</v>
      </c>
      <c r="AG266" s="10">
        <f t="shared" si="12"/>
        <v>2.7329736392979745E-3</v>
      </c>
      <c r="AH266" s="10">
        <f t="shared" si="12"/>
        <v>4.7947431349552756E-5</v>
      </c>
    </row>
    <row r="267" spans="1:34">
      <c r="A267" t="s">
        <v>314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10</v>
      </c>
      <c r="K267">
        <v>103</v>
      </c>
      <c r="L267">
        <v>113</v>
      </c>
      <c r="M267" s="7">
        <f>VLOOKUP(A267,'[1]Census Population Pivot table'!A:B,2,FALSE)</f>
        <v>73138.479999999981</v>
      </c>
      <c r="N267" s="7">
        <f>VLOOKUP(A267,'[1]Census Population Pivot table'!A:C,3,FALSE)</f>
        <v>167793.647</v>
      </c>
      <c r="O267" s="7">
        <f>VLOOKUP(A267,'[1]Census Population Pivot table'!A:D,4,FALSE)</f>
        <v>183086.321</v>
      </c>
      <c r="P267" s="7">
        <f>VLOOKUP(A267,'[1]Census Population Pivot table'!A:E,5,FALSE)</f>
        <v>147094.807</v>
      </c>
      <c r="Q267" s="7">
        <f>VLOOKUP(A267,'[1]Census Population Pivot table'!A:F,6,FALSE)</f>
        <v>188179.95399999997</v>
      </c>
      <c r="R267" s="7">
        <f>VLOOKUP(A267,'[1]Census Population Pivot table'!A:G,7,FALSE)</f>
        <v>224788.50899999999</v>
      </c>
      <c r="S267" s="7">
        <f>VLOOKUP(A267,'[1]Census Population Pivot table'!A:H,8,FALSE)</f>
        <v>173300.06800000003</v>
      </c>
      <c r="T267" s="7">
        <f>VLOOKUP(A267,'[1]Census Population Pivot table'!A:I,9,FALSE)</f>
        <v>94939.10100000001</v>
      </c>
      <c r="U267" s="7">
        <f>VLOOKUP(A267,'[1]Census Population Pivot table'!A:J,10,FALSE)</f>
        <v>57630.631999999998</v>
      </c>
      <c r="V267" s="7">
        <f>VLOOKUP(A267,'[1]Census Population Pivot table'!A:K,11,FALSE)</f>
        <v>23463.38</v>
      </c>
      <c r="W267" s="7">
        <f>VLOOKUP(A267,'[1]Census Population Pivot table'!A:L,12,FALSE)</f>
        <v>1332919</v>
      </c>
      <c r="X267" s="10">
        <f t="shared" si="11"/>
        <v>0</v>
      </c>
      <c r="Y267" s="10">
        <f t="shared" si="11"/>
        <v>0</v>
      </c>
      <c r="Z267" s="10">
        <f t="shared" si="11"/>
        <v>0</v>
      </c>
      <c r="AA267" s="10">
        <f t="shared" si="11"/>
        <v>0</v>
      </c>
      <c r="AB267" s="10">
        <f t="shared" si="11"/>
        <v>0</v>
      </c>
      <c r="AC267" s="10">
        <f t="shared" si="12"/>
        <v>0</v>
      </c>
      <c r="AD267" s="10">
        <f t="shared" si="12"/>
        <v>0</v>
      </c>
      <c r="AE267" s="10">
        <f t="shared" si="12"/>
        <v>0</v>
      </c>
      <c r="AF267" s="10">
        <f t="shared" si="12"/>
        <v>1.7351883283181764E-4</v>
      </c>
      <c r="AG267" s="10">
        <f t="shared" si="12"/>
        <v>4.3898193695878426E-3</v>
      </c>
      <c r="AH267" s="10">
        <f t="shared" si="12"/>
        <v>8.4776344248975371E-5</v>
      </c>
    </row>
    <row r="268" spans="1:34">
      <c r="A268" t="s">
        <v>315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98</v>
      </c>
      <c r="L268">
        <v>98</v>
      </c>
      <c r="M268" s="7">
        <f>VLOOKUP(A268,'[1]Census Population Pivot table'!A:B,2,FALSE)</f>
        <v>69384.82699999999</v>
      </c>
      <c r="N268" s="7">
        <f>VLOOKUP(A268,'[1]Census Population Pivot table'!A:C,3,FALSE)</f>
        <v>161671.59400000001</v>
      </c>
      <c r="O268" s="7">
        <f>VLOOKUP(A268,'[1]Census Population Pivot table'!A:D,4,FALSE)</f>
        <v>178786.35499999998</v>
      </c>
      <c r="P268" s="7">
        <f>VLOOKUP(A268,'[1]Census Population Pivot table'!A:E,5,FALSE)</f>
        <v>145685.83500000002</v>
      </c>
      <c r="Q268" s="7">
        <f>VLOOKUP(A268,'[1]Census Population Pivot table'!A:F,6,FALSE)</f>
        <v>179323.076</v>
      </c>
      <c r="R268" s="7">
        <f>VLOOKUP(A268,'[1]Census Population Pivot table'!A:G,7,FALSE)</f>
        <v>223223.81800000003</v>
      </c>
      <c r="S268" s="7">
        <f>VLOOKUP(A268,'[1]Census Population Pivot table'!A:H,8,FALSE)</f>
        <v>179230.81899999999</v>
      </c>
      <c r="T268" s="7">
        <f>VLOOKUP(A268,'[1]Census Population Pivot table'!A:I,9,FALSE)</f>
        <v>99044.56299999998</v>
      </c>
      <c r="U268" s="7">
        <f>VLOOKUP(A268,'[1]Census Population Pivot table'!A:J,10,FALSE)</f>
        <v>57766.875000000007</v>
      </c>
      <c r="V268" s="7">
        <f>VLOOKUP(A268,'[1]Census Population Pivot table'!A:K,11,FALSE)</f>
        <v>24345.947</v>
      </c>
      <c r="W268" s="7">
        <f>VLOOKUP(A268,'[1]Census Population Pivot table'!A:L,12,FALSE)</f>
        <v>1317474</v>
      </c>
      <c r="X268" s="10">
        <f t="shared" si="11"/>
        <v>0</v>
      </c>
      <c r="Y268" s="10">
        <f t="shared" si="11"/>
        <v>0</v>
      </c>
      <c r="Z268" s="10">
        <f t="shared" si="11"/>
        <v>0</v>
      </c>
      <c r="AA268" s="10">
        <f t="shared" si="11"/>
        <v>0</v>
      </c>
      <c r="AB268" s="10">
        <f t="shared" si="11"/>
        <v>0</v>
      </c>
      <c r="AC268" s="10">
        <f t="shared" si="12"/>
        <v>0</v>
      </c>
      <c r="AD268" s="10">
        <f t="shared" si="12"/>
        <v>0</v>
      </c>
      <c r="AE268" s="10">
        <f t="shared" si="12"/>
        <v>0</v>
      </c>
      <c r="AF268" s="10">
        <f t="shared" si="12"/>
        <v>0</v>
      </c>
      <c r="AG268" s="10">
        <f t="shared" si="12"/>
        <v>4.0253106605382819E-3</v>
      </c>
      <c r="AH268" s="10">
        <f t="shared" si="12"/>
        <v>7.4384769642512873E-5</v>
      </c>
    </row>
    <row r="269" spans="1:34">
      <c r="A269" t="s">
        <v>316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11</v>
      </c>
      <c r="K269">
        <v>69</v>
      </c>
      <c r="L269">
        <v>80</v>
      </c>
      <c r="M269" s="7">
        <f>VLOOKUP(A269,'[1]Census Population Pivot table'!A:B,2,FALSE)</f>
        <v>68047.467999999993</v>
      </c>
      <c r="N269" s="7">
        <f>VLOOKUP(A269,'[1]Census Population Pivot table'!A:C,3,FALSE)</f>
        <v>159088.83499999999</v>
      </c>
      <c r="O269" s="7">
        <f>VLOOKUP(A269,'[1]Census Population Pivot table'!A:D,4,FALSE)</f>
        <v>178920.85900000003</v>
      </c>
      <c r="P269" s="7">
        <f>VLOOKUP(A269,'[1]Census Population Pivot table'!A:E,5,FALSE)</f>
        <v>147078.234</v>
      </c>
      <c r="Q269" s="7">
        <f>VLOOKUP(A269,'[1]Census Population Pivot table'!A:F,6,FALSE)</f>
        <v>172304.95500000002</v>
      </c>
      <c r="R269" s="7">
        <f>VLOOKUP(A269,'[1]Census Population Pivot table'!A:G,7,FALSE)</f>
        <v>221963.51199999996</v>
      </c>
      <c r="S269" s="7">
        <f>VLOOKUP(A269,'[1]Census Population Pivot table'!A:H,8,FALSE)</f>
        <v>184648.23199999996</v>
      </c>
      <c r="T269" s="7">
        <f>VLOOKUP(A269,'[1]Census Population Pivot table'!A:I,9,FALSE)</f>
        <v>104007.094</v>
      </c>
      <c r="U269" s="7">
        <f>VLOOKUP(A269,'[1]Census Population Pivot table'!A:J,10,FALSE)</f>
        <v>57908.991000000002</v>
      </c>
      <c r="V269" s="7">
        <f>VLOOKUP(A269,'[1]Census Population Pivot table'!A:K,11,FALSE)</f>
        <v>24943.477000000003</v>
      </c>
      <c r="W269" s="7">
        <f>VLOOKUP(A269,'[1]Census Population Pivot table'!A:L,12,FALSE)</f>
        <v>1319171</v>
      </c>
      <c r="X269" s="10">
        <f t="shared" si="11"/>
        <v>0</v>
      </c>
      <c r="Y269" s="10">
        <f t="shared" si="11"/>
        <v>0</v>
      </c>
      <c r="Z269" s="10">
        <f t="shared" si="11"/>
        <v>0</v>
      </c>
      <c r="AA269" s="10">
        <f t="shared" si="11"/>
        <v>0</v>
      </c>
      <c r="AB269" s="10">
        <f t="shared" si="11"/>
        <v>0</v>
      </c>
      <c r="AC269" s="10">
        <f t="shared" si="12"/>
        <v>0</v>
      </c>
      <c r="AD269" s="10">
        <f t="shared" si="12"/>
        <v>0</v>
      </c>
      <c r="AE269" s="10">
        <f t="shared" si="12"/>
        <v>0</v>
      </c>
      <c r="AF269" s="10">
        <f t="shared" si="12"/>
        <v>1.899532319601286E-4</v>
      </c>
      <c r="AG269" s="10">
        <f t="shared" si="12"/>
        <v>2.7662542796258916E-3</v>
      </c>
      <c r="AH269" s="10">
        <f t="shared" si="12"/>
        <v>6.0644146968057967E-5</v>
      </c>
    </row>
    <row r="270" spans="1:34">
      <c r="A270" t="s">
        <v>317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59</v>
      </c>
      <c r="L270">
        <v>59</v>
      </c>
      <c r="M270" s="7">
        <f>VLOOKUP(A270,'[1]Census Population Pivot table'!A:B,2,FALSE)</f>
        <v>64619.513000000006</v>
      </c>
      <c r="N270" s="7">
        <f>VLOOKUP(A270,'[1]Census Population Pivot table'!A:C,3,FALSE)</f>
        <v>151333.09699999998</v>
      </c>
      <c r="O270" s="7">
        <f>VLOOKUP(A270,'[1]Census Population Pivot table'!A:D,4,FALSE)</f>
        <v>174621.723</v>
      </c>
      <c r="P270" s="7">
        <f>VLOOKUP(A270,'[1]Census Population Pivot table'!A:E,5,FALSE)</f>
        <v>144657.85</v>
      </c>
      <c r="Q270" s="7">
        <f>VLOOKUP(A270,'[1]Census Population Pivot table'!A:F,6,FALSE)</f>
        <v>162287.33700000003</v>
      </c>
      <c r="R270" s="7">
        <f>VLOOKUP(A270,'[1]Census Population Pivot table'!A:G,7,FALSE)</f>
        <v>211505.092</v>
      </c>
      <c r="S270" s="7">
        <f>VLOOKUP(A270,'[1]Census Population Pivot table'!A:H,8,FALSE)</f>
        <v>182791.454</v>
      </c>
      <c r="T270" s="7">
        <f>VLOOKUP(A270,'[1]Census Population Pivot table'!A:I,9,FALSE)</f>
        <v>105526.042</v>
      </c>
      <c r="U270" s="7">
        <f>VLOOKUP(A270,'[1]Census Population Pivot table'!A:J,10,FALSE)</f>
        <v>56334.345999999998</v>
      </c>
      <c r="V270" s="7">
        <f>VLOOKUP(A270,'[1]Census Population Pivot table'!A:K,11,FALSE)</f>
        <v>24367.115000000002</v>
      </c>
      <c r="W270" s="7">
        <f>VLOOKUP(A270,'[1]Census Population Pivot table'!A:L,12,FALSE)</f>
        <v>1277778</v>
      </c>
      <c r="X270" s="10">
        <f t="shared" si="11"/>
        <v>0</v>
      </c>
      <c r="Y270" s="10">
        <f t="shared" si="11"/>
        <v>0</v>
      </c>
      <c r="Z270" s="10">
        <f t="shared" si="11"/>
        <v>0</v>
      </c>
      <c r="AA270" s="10">
        <f t="shared" si="11"/>
        <v>0</v>
      </c>
      <c r="AB270" s="10">
        <f t="shared" si="11"/>
        <v>0</v>
      </c>
      <c r="AC270" s="10">
        <f t="shared" si="12"/>
        <v>0</v>
      </c>
      <c r="AD270" s="10">
        <f t="shared" si="12"/>
        <v>0</v>
      </c>
      <c r="AE270" s="10">
        <f t="shared" si="12"/>
        <v>0</v>
      </c>
      <c r="AF270" s="10">
        <f t="shared" si="12"/>
        <v>0</v>
      </c>
      <c r="AG270" s="10">
        <f t="shared" si="12"/>
        <v>2.421296078752039E-3</v>
      </c>
      <c r="AH270" s="10">
        <f t="shared" si="12"/>
        <v>4.6173905013233909E-5</v>
      </c>
    </row>
    <row r="271" spans="1:34">
      <c r="A271" t="s">
        <v>318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140</v>
      </c>
      <c r="L271">
        <v>140</v>
      </c>
      <c r="M271" s="7">
        <f>VLOOKUP(A271,'[1]Census Population Pivot table'!A:B,2,FALSE)</f>
        <v>62585.561000000009</v>
      </c>
      <c r="N271" s="7">
        <f>VLOOKUP(A271,'[1]Census Population Pivot table'!A:C,3,FALSE)</f>
        <v>146657.34100000001</v>
      </c>
      <c r="O271" s="7">
        <f>VLOOKUP(A271,'[1]Census Population Pivot table'!A:D,4,FALSE)</f>
        <v>171239.77600000001</v>
      </c>
      <c r="P271" s="7">
        <f>VLOOKUP(A271,'[1]Census Population Pivot table'!A:E,5,FALSE)</f>
        <v>144131.30300000001</v>
      </c>
      <c r="Q271" s="7">
        <f>VLOOKUP(A271,'[1]Census Population Pivot table'!A:F,6,FALSE)</f>
        <v>154145.52100000001</v>
      </c>
      <c r="R271" s="7">
        <f>VLOOKUP(A271,'[1]Census Population Pivot table'!A:G,7,FALSE)</f>
        <v>201829.31700000001</v>
      </c>
      <c r="S271" s="7">
        <f>VLOOKUP(A271,'[1]Census Population Pivot table'!A:H,8,FALSE)</f>
        <v>180085.924</v>
      </c>
      <c r="T271" s="7">
        <f>VLOOKUP(A271,'[1]Census Population Pivot table'!A:I,9,FALSE)</f>
        <v>105753.231</v>
      </c>
      <c r="U271" s="7">
        <f>VLOOKUP(A271,'[1]Census Population Pivot table'!A:J,10,FALSE)</f>
        <v>54450.631000000001</v>
      </c>
      <c r="V271" s="7">
        <f>VLOOKUP(A271,'[1]Census Population Pivot table'!A:K,11,FALSE)</f>
        <v>23990.132000000001</v>
      </c>
      <c r="W271" s="7">
        <f>VLOOKUP(A271,'[1]Census Population Pivot table'!A:L,12,FALSE)</f>
        <v>1244818</v>
      </c>
      <c r="X271" s="10">
        <f t="shared" si="11"/>
        <v>0</v>
      </c>
      <c r="Y271" s="10">
        <f t="shared" si="11"/>
        <v>0</v>
      </c>
      <c r="Z271" s="10">
        <f t="shared" si="11"/>
        <v>0</v>
      </c>
      <c r="AA271" s="10">
        <f t="shared" si="11"/>
        <v>0</v>
      </c>
      <c r="AB271" s="10">
        <f t="shared" si="11"/>
        <v>0</v>
      </c>
      <c r="AC271" s="10">
        <f t="shared" si="12"/>
        <v>0</v>
      </c>
      <c r="AD271" s="10">
        <f t="shared" si="12"/>
        <v>0</v>
      </c>
      <c r="AE271" s="10">
        <f t="shared" si="12"/>
        <v>0</v>
      </c>
      <c r="AF271" s="10">
        <f t="shared" si="12"/>
        <v>0</v>
      </c>
      <c r="AG271" s="10">
        <f t="shared" si="12"/>
        <v>5.8357327921330316E-3</v>
      </c>
      <c r="AH271" s="10">
        <f t="shared" si="12"/>
        <v>1.1246624004472943E-4</v>
      </c>
    </row>
    <row r="272" spans="1:34">
      <c r="A272" t="s">
        <v>319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45</v>
      </c>
      <c r="L272">
        <v>45</v>
      </c>
      <c r="M272" s="7">
        <f>VLOOKUP(A272,'[1]Census Population Pivot table'!A:B,2,FALSE)</f>
        <v>64868.707000000002</v>
      </c>
      <c r="N272" s="7">
        <f>VLOOKUP(A272,'[1]Census Population Pivot table'!A:C,3,FALSE)</f>
        <v>151531.22199999998</v>
      </c>
      <c r="O272" s="7">
        <f>VLOOKUP(A272,'[1]Census Population Pivot table'!A:D,4,FALSE)</f>
        <v>178849.23400000003</v>
      </c>
      <c r="P272" s="7">
        <f>VLOOKUP(A272,'[1]Census Population Pivot table'!A:E,5,FALSE)</f>
        <v>154721.16699999999</v>
      </c>
      <c r="Q272" s="7">
        <f>VLOOKUP(A272,'[1]Census Population Pivot table'!A:F,6,FALSE)</f>
        <v>158882.97700000001</v>
      </c>
      <c r="R272" s="7">
        <f>VLOOKUP(A272,'[1]Census Population Pivot table'!A:G,7,FALSE)</f>
        <v>209898.07700000002</v>
      </c>
      <c r="S272" s="7">
        <f>VLOOKUP(A272,'[1]Census Population Pivot table'!A:H,8,FALSE)</f>
        <v>197882.35100000002</v>
      </c>
      <c r="T272" s="7">
        <f>VLOOKUP(A272,'[1]Census Population Pivot table'!A:I,9,FALSE)</f>
        <v>123489.546</v>
      </c>
      <c r="U272" s="7">
        <f>VLOOKUP(A272,'[1]Census Population Pivot table'!A:J,10,FALSE)</f>
        <v>59862.113000000005</v>
      </c>
      <c r="V272" s="7">
        <f>VLOOKUP(A272,'[1]Census Population Pivot table'!A:K,11,FALSE)</f>
        <v>27162.325000000001</v>
      </c>
      <c r="W272" s="7">
        <f>VLOOKUP(A272,'[1]Census Population Pivot table'!A:L,12,FALSE)</f>
        <v>1327503</v>
      </c>
      <c r="X272" s="10">
        <f t="shared" si="11"/>
        <v>0</v>
      </c>
      <c r="Y272" s="10">
        <f t="shared" si="11"/>
        <v>0</v>
      </c>
      <c r="Z272" s="10">
        <f t="shared" si="11"/>
        <v>0</v>
      </c>
      <c r="AA272" s="10">
        <f t="shared" si="11"/>
        <v>0</v>
      </c>
      <c r="AB272" s="10">
        <f t="shared" si="11"/>
        <v>0</v>
      </c>
      <c r="AC272" s="10">
        <f t="shared" si="12"/>
        <v>0</v>
      </c>
      <c r="AD272" s="10">
        <f t="shared" si="12"/>
        <v>0</v>
      </c>
      <c r="AE272" s="10">
        <f t="shared" si="12"/>
        <v>0</v>
      </c>
      <c r="AF272" s="10">
        <f t="shared" si="12"/>
        <v>0</v>
      </c>
      <c r="AG272" s="10">
        <f t="shared" si="12"/>
        <v>1.656706485913853E-3</v>
      </c>
      <c r="AH272" s="10">
        <f t="shared" si="12"/>
        <v>3.3898228478579711E-5</v>
      </c>
    </row>
    <row r="273" spans="1:34">
      <c r="A273" t="s">
        <v>320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14</v>
      </c>
      <c r="K273">
        <v>84</v>
      </c>
      <c r="L273">
        <v>98</v>
      </c>
      <c r="M273" s="7">
        <f>VLOOKUP(A273,'[1]Census Population Pivot table'!A:B,2,FALSE)</f>
        <v>67363</v>
      </c>
      <c r="N273" s="7">
        <f>VLOOKUP(A273,'[1]Census Population Pivot table'!A:C,3,FALSE)</f>
        <v>155987</v>
      </c>
      <c r="O273" s="7">
        <f>VLOOKUP(A273,'[1]Census Population Pivot table'!A:D,4,FALSE)</f>
        <v>184658</v>
      </c>
      <c r="P273" s="7">
        <f>VLOOKUP(A273,'[1]Census Population Pivot table'!A:E,5,FALSE)</f>
        <v>162018</v>
      </c>
      <c r="Q273" s="7">
        <f>VLOOKUP(A273,'[1]Census Population Pivot table'!A:F,6,FALSE)</f>
        <v>161691</v>
      </c>
      <c r="R273" s="7">
        <f>VLOOKUP(A273,'[1]Census Population Pivot table'!A:G,7,FALSE)</f>
        <v>210968</v>
      </c>
      <c r="S273" s="7">
        <f>VLOOKUP(A273,'[1]Census Population Pivot table'!A:H,8,FALSE)</f>
        <v>207397</v>
      </c>
      <c r="T273" s="7">
        <f>VLOOKUP(A273,'[1]Census Population Pivot table'!A:I,9,FALSE)</f>
        <v>133240</v>
      </c>
      <c r="U273" s="7">
        <f>VLOOKUP(A273,'[1]Census Population Pivot table'!A:J,10,FALSE)</f>
        <v>62943</v>
      </c>
      <c r="V273" s="7">
        <f>VLOOKUP(A273,'[1]Census Population Pivot table'!A:K,11,FALSE)</f>
        <v>29117</v>
      </c>
      <c r="W273" s="7">
        <f>VLOOKUP(A273,'[1]Census Population Pivot table'!A:L,12,FALSE)</f>
        <v>1375382</v>
      </c>
      <c r="X273" s="10">
        <f t="shared" si="11"/>
        <v>0</v>
      </c>
      <c r="Y273" s="10">
        <f t="shared" si="11"/>
        <v>0</v>
      </c>
      <c r="Z273" s="10">
        <f t="shared" si="11"/>
        <v>0</v>
      </c>
      <c r="AA273" s="10">
        <f t="shared" si="11"/>
        <v>0</v>
      </c>
      <c r="AB273" s="10">
        <f t="shared" si="11"/>
        <v>0</v>
      </c>
      <c r="AC273" s="10">
        <f t="shared" si="12"/>
        <v>0</v>
      </c>
      <c r="AD273" s="10">
        <f t="shared" si="12"/>
        <v>0</v>
      </c>
      <c r="AE273" s="10">
        <f t="shared" si="12"/>
        <v>0</v>
      </c>
      <c r="AF273" s="10">
        <f t="shared" si="12"/>
        <v>2.2242346249781548E-4</v>
      </c>
      <c r="AG273" s="10">
        <f t="shared" si="12"/>
        <v>2.8849125940172407E-3</v>
      </c>
      <c r="AH273" s="10">
        <f t="shared" si="12"/>
        <v>7.1252931912734062E-5</v>
      </c>
    </row>
    <row r="274" spans="1:34">
      <c r="A274" t="s">
        <v>321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11</v>
      </c>
      <c r="H274">
        <v>58</v>
      </c>
      <c r="I274">
        <v>106</v>
      </c>
      <c r="J274">
        <v>363</v>
      </c>
      <c r="K274">
        <v>605</v>
      </c>
      <c r="L274">
        <v>1143</v>
      </c>
      <c r="M274" s="7">
        <f>VLOOKUP(A274,'[1]Census Population Pivot table'!A:B,2,FALSE)</f>
        <v>561478.07100000011</v>
      </c>
      <c r="N274" s="7">
        <f>VLOOKUP(A274,'[1]Census Population Pivot table'!A:C,3,FALSE)</f>
        <v>1146089.3670000001</v>
      </c>
      <c r="O274" s="7">
        <f>VLOOKUP(A274,'[1]Census Population Pivot table'!A:D,4,FALSE)</f>
        <v>1100047.173</v>
      </c>
      <c r="P274" s="7">
        <f>VLOOKUP(A274,'[1]Census Population Pivot table'!A:E,5,FALSE)</f>
        <v>1103869.0340000002</v>
      </c>
      <c r="Q274" s="7">
        <f>VLOOKUP(A274,'[1]Census Population Pivot table'!A:F,6,FALSE)</f>
        <v>1315711.2049999998</v>
      </c>
      <c r="R274" s="7">
        <f>VLOOKUP(A274,'[1]Census Population Pivot table'!A:G,7,FALSE)</f>
        <v>1329099.5839999998</v>
      </c>
      <c r="S274" s="7">
        <f>VLOOKUP(A274,'[1]Census Population Pivot table'!A:H,8,FALSE)</f>
        <v>953247.45</v>
      </c>
      <c r="T274" s="7">
        <f>VLOOKUP(A274,'[1]Census Population Pivot table'!A:I,9,FALSE)</f>
        <v>577340.72400000016</v>
      </c>
      <c r="U274" s="7">
        <f>VLOOKUP(A274,'[1]Census Population Pivot table'!A:J,10,FALSE)</f>
        <v>402428.85099999997</v>
      </c>
      <c r="V274" s="7">
        <f>VLOOKUP(A274,'[1]Census Population Pivot table'!A:K,11,FALSE)</f>
        <v>161651.43399999998</v>
      </c>
      <c r="W274" s="7">
        <f>VLOOKUP(A274,'[1]Census Population Pivot table'!A:L,12,FALSE)</f>
        <v>8650548</v>
      </c>
      <c r="X274" s="10">
        <f t="shared" si="11"/>
        <v>0</v>
      </c>
      <c r="Y274" s="10">
        <f t="shared" si="11"/>
        <v>0</v>
      </c>
      <c r="Z274" s="10">
        <f t="shared" si="11"/>
        <v>0</v>
      </c>
      <c r="AA274" s="10">
        <f t="shared" si="11"/>
        <v>0</v>
      </c>
      <c r="AB274" s="10">
        <f t="shared" si="11"/>
        <v>0</v>
      </c>
      <c r="AC274" s="10">
        <f t="shared" si="12"/>
        <v>8.2762797704705335E-6</v>
      </c>
      <c r="AD274" s="10">
        <f t="shared" si="12"/>
        <v>6.0844642175544243E-5</v>
      </c>
      <c r="AE274" s="10">
        <f t="shared" si="12"/>
        <v>1.836004210227858E-4</v>
      </c>
      <c r="AF274" s="10">
        <f t="shared" si="12"/>
        <v>9.0202280253509962E-4</v>
      </c>
      <c r="AG274" s="10">
        <f t="shared" si="12"/>
        <v>3.7426206809894435E-3</v>
      </c>
      <c r="AH274" s="10">
        <f t="shared" si="12"/>
        <v>1.3213035752185874E-4</v>
      </c>
    </row>
    <row r="275" spans="1:34">
      <c r="A275" t="s">
        <v>322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31</v>
      </c>
      <c r="I275">
        <v>92</v>
      </c>
      <c r="J275">
        <v>286</v>
      </c>
      <c r="K275">
        <v>546</v>
      </c>
      <c r="L275">
        <v>955</v>
      </c>
      <c r="M275" s="7">
        <f>VLOOKUP(A275,'[1]Census Population Pivot table'!A:B,2,FALSE)</f>
        <v>547056.55200000003</v>
      </c>
      <c r="N275" s="7">
        <f>VLOOKUP(A275,'[1]Census Population Pivot table'!A:C,3,FALSE)</f>
        <v>1156223.9809999999</v>
      </c>
      <c r="O275" s="7">
        <f>VLOOKUP(A275,'[1]Census Population Pivot table'!A:D,4,FALSE)</f>
        <v>1127535.173</v>
      </c>
      <c r="P275" s="7">
        <f>VLOOKUP(A275,'[1]Census Population Pivot table'!A:E,5,FALSE)</f>
        <v>1096904.2930000001</v>
      </c>
      <c r="Q275" s="7">
        <f>VLOOKUP(A275,'[1]Census Population Pivot table'!A:F,6,FALSE)</f>
        <v>1294285.4619999998</v>
      </c>
      <c r="R275" s="7">
        <f>VLOOKUP(A275,'[1]Census Population Pivot table'!A:G,7,FALSE)</f>
        <v>1350560.2340000004</v>
      </c>
      <c r="S275" s="7">
        <f>VLOOKUP(A275,'[1]Census Population Pivot table'!A:H,8,FALSE)</f>
        <v>993147.88700000034</v>
      </c>
      <c r="T275" s="7">
        <f>VLOOKUP(A275,'[1]Census Population Pivot table'!A:I,9,FALSE)</f>
        <v>586230.98399999994</v>
      </c>
      <c r="U275" s="7">
        <f>VLOOKUP(A275,'[1]Census Population Pivot table'!A:J,10,FALSE)</f>
        <v>402941.603</v>
      </c>
      <c r="V275" s="7">
        <f>VLOOKUP(A275,'[1]Census Population Pivot table'!A:K,11,FALSE)</f>
        <v>166413.69899999999</v>
      </c>
      <c r="W275" s="7">
        <f>VLOOKUP(A275,'[1]Census Population Pivot table'!A:L,12,FALSE)</f>
        <v>8721577</v>
      </c>
      <c r="X275" s="10">
        <f t="shared" si="11"/>
        <v>0</v>
      </c>
      <c r="Y275" s="10">
        <f t="shared" si="11"/>
        <v>0</v>
      </c>
      <c r="Z275" s="10">
        <f t="shared" si="11"/>
        <v>0</v>
      </c>
      <c r="AA275" s="10">
        <f t="shared" si="11"/>
        <v>0</v>
      </c>
      <c r="AB275" s="10">
        <f t="shared" si="11"/>
        <v>0</v>
      </c>
      <c r="AC275" s="10">
        <f t="shared" si="12"/>
        <v>0</v>
      </c>
      <c r="AD275" s="10">
        <f t="shared" si="12"/>
        <v>3.1213881040055006E-5</v>
      </c>
      <c r="AE275" s="10">
        <f t="shared" si="12"/>
        <v>1.5693472796722736E-4</v>
      </c>
      <c r="AF275" s="10">
        <f t="shared" si="12"/>
        <v>7.0978027056689899E-4</v>
      </c>
      <c r="AG275" s="10">
        <f t="shared" si="12"/>
        <v>3.280979890964385E-3</v>
      </c>
      <c r="AH275" s="10">
        <f t="shared" si="12"/>
        <v>1.0949854596250196E-4</v>
      </c>
    </row>
    <row r="276" spans="1:34">
      <c r="A276" t="s">
        <v>323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12</v>
      </c>
      <c r="H276">
        <v>46</v>
      </c>
      <c r="I276">
        <v>94</v>
      </c>
      <c r="J276">
        <v>292</v>
      </c>
      <c r="K276">
        <v>603</v>
      </c>
      <c r="L276">
        <v>1047</v>
      </c>
      <c r="M276" s="7">
        <f>VLOOKUP(A276,'[1]Census Population Pivot table'!A:B,2,FALSE)</f>
        <v>543388.18300000008</v>
      </c>
      <c r="N276" s="7">
        <f>VLOOKUP(A276,'[1]Census Population Pivot table'!A:C,3,FALSE)</f>
        <v>1150384.0800000003</v>
      </c>
      <c r="O276" s="7">
        <f>VLOOKUP(A276,'[1]Census Population Pivot table'!A:D,4,FALSE)</f>
        <v>1131399.8459999999</v>
      </c>
      <c r="P276" s="7">
        <f>VLOOKUP(A276,'[1]Census Population Pivot table'!A:E,5,FALSE)</f>
        <v>1103400.0019999999</v>
      </c>
      <c r="Q276" s="7">
        <f>VLOOKUP(A276,'[1]Census Population Pivot table'!A:F,6,FALSE)</f>
        <v>1265709.344</v>
      </c>
      <c r="R276" s="7">
        <f>VLOOKUP(A276,'[1]Census Population Pivot table'!A:G,7,FALSE)</f>
        <v>1361404.7469999997</v>
      </c>
      <c r="S276" s="7">
        <f>VLOOKUP(A276,'[1]Census Population Pivot table'!A:H,8,FALSE)</f>
        <v>1021105.956</v>
      </c>
      <c r="T276" s="7">
        <f>VLOOKUP(A276,'[1]Census Population Pivot table'!A:I,9,FALSE)</f>
        <v>600153.15600000008</v>
      </c>
      <c r="U276" s="7">
        <f>VLOOKUP(A276,'[1]Census Population Pivot table'!A:J,10,FALSE)</f>
        <v>400734.31099999999</v>
      </c>
      <c r="V276" s="7">
        <f>VLOOKUP(A276,'[1]Census Population Pivot table'!A:K,11,FALSE)</f>
        <v>172153.21099999998</v>
      </c>
      <c r="W276" s="7">
        <f>VLOOKUP(A276,'[1]Census Population Pivot table'!A:L,12,FALSE)</f>
        <v>8753064</v>
      </c>
      <c r="X276" s="10">
        <f t="shared" si="11"/>
        <v>0</v>
      </c>
      <c r="Y276" s="10">
        <f t="shared" si="11"/>
        <v>0</v>
      </c>
      <c r="Z276" s="10">
        <f t="shared" si="11"/>
        <v>0</v>
      </c>
      <c r="AA276" s="10">
        <f t="shared" si="11"/>
        <v>0</v>
      </c>
      <c r="AB276" s="10">
        <f t="shared" si="11"/>
        <v>0</v>
      </c>
      <c r="AC276" s="10">
        <f t="shared" si="12"/>
        <v>8.8144249727667522E-6</v>
      </c>
      <c r="AD276" s="10">
        <f t="shared" si="12"/>
        <v>4.5049193699933719E-5</v>
      </c>
      <c r="AE276" s="10">
        <f t="shared" si="12"/>
        <v>1.5662668613876287E-4</v>
      </c>
      <c r="AF276" s="10">
        <f t="shared" si="12"/>
        <v>7.286623380746652E-4</v>
      </c>
      <c r="AG276" s="10">
        <f t="shared" si="12"/>
        <v>3.502693888178479E-3</v>
      </c>
      <c r="AH276" s="10">
        <f t="shared" si="12"/>
        <v>1.1961525701171612E-4</v>
      </c>
    </row>
    <row r="277" spans="1:34">
      <c r="A277" t="s">
        <v>324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23</v>
      </c>
      <c r="I277">
        <v>98</v>
      </c>
      <c r="J277">
        <v>283</v>
      </c>
      <c r="K277">
        <v>571</v>
      </c>
      <c r="L277">
        <v>975</v>
      </c>
      <c r="M277" s="7">
        <f>VLOOKUP(A277,'[1]Census Population Pivot table'!A:B,2,FALSE)</f>
        <v>538329.97499999998</v>
      </c>
      <c r="N277" s="7">
        <f>VLOOKUP(A277,'[1]Census Population Pivot table'!A:C,3,FALSE)</f>
        <v>1149042.6030000001</v>
      </c>
      <c r="O277" s="7">
        <f>VLOOKUP(A277,'[1]Census Population Pivot table'!A:D,4,FALSE)</f>
        <v>1137600.6180000002</v>
      </c>
      <c r="P277" s="7">
        <f>VLOOKUP(A277,'[1]Census Population Pivot table'!A:E,5,FALSE)</f>
        <v>1113213.6040000003</v>
      </c>
      <c r="Q277" s="7">
        <f>VLOOKUP(A277,'[1]Census Population Pivot table'!A:F,6,FALSE)</f>
        <v>1242357.8949999998</v>
      </c>
      <c r="R277" s="7">
        <f>VLOOKUP(A277,'[1]Census Population Pivot table'!A:G,7,FALSE)</f>
        <v>1366570.034</v>
      </c>
      <c r="S277" s="7">
        <f>VLOOKUP(A277,'[1]Census Population Pivot table'!A:H,8,FALSE)</f>
        <v>1050462.6259999999</v>
      </c>
      <c r="T277" s="7">
        <f>VLOOKUP(A277,'[1]Census Population Pivot table'!A:I,9,FALSE)</f>
        <v>622646.61100000003</v>
      </c>
      <c r="U277" s="7">
        <f>VLOOKUP(A277,'[1]Census Population Pivot table'!A:J,10,FALSE)</f>
        <v>397869.21799999994</v>
      </c>
      <c r="V277" s="7">
        <f>VLOOKUP(A277,'[1]Census Population Pivot table'!A:K,11,FALSE)</f>
        <v>177893.38400000002</v>
      </c>
      <c r="W277" s="7">
        <f>VLOOKUP(A277,'[1]Census Population Pivot table'!A:L,12,FALSE)</f>
        <v>8793888</v>
      </c>
      <c r="X277" s="10">
        <f t="shared" si="11"/>
        <v>0</v>
      </c>
      <c r="Y277" s="10">
        <f t="shared" si="11"/>
        <v>0</v>
      </c>
      <c r="Z277" s="10">
        <f t="shared" si="11"/>
        <v>0</v>
      </c>
      <c r="AA277" s="10">
        <f t="shared" si="11"/>
        <v>0</v>
      </c>
      <c r="AB277" s="10">
        <f t="shared" si="11"/>
        <v>0</v>
      </c>
      <c r="AC277" s="10">
        <f t="shared" si="12"/>
        <v>0</v>
      </c>
      <c r="AD277" s="10">
        <f t="shared" si="12"/>
        <v>2.1895115000502647E-5</v>
      </c>
      <c r="AE277" s="10">
        <f t="shared" si="12"/>
        <v>1.5739264980918686E-4</v>
      </c>
      <c r="AF277" s="10">
        <f t="shared" si="12"/>
        <v>7.1128900451906799E-4</v>
      </c>
      <c r="AG277" s="10">
        <f t="shared" si="12"/>
        <v>3.2097877231904246E-3</v>
      </c>
      <c r="AH277" s="10">
        <f t="shared" si="12"/>
        <v>1.108724605089353E-4</v>
      </c>
    </row>
    <row r="278" spans="1:34">
      <c r="A278" t="s">
        <v>325</v>
      </c>
      <c r="B278">
        <v>0</v>
      </c>
      <c r="C278">
        <v>0</v>
      </c>
      <c r="D278">
        <v>0</v>
      </c>
      <c r="E278">
        <v>0</v>
      </c>
      <c r="F278">
        <v>11</v>
      </c>
      <c r="G278">
        <v>0</v>
      </c>
      <c r="H278">
        <v>52</v>
      </c>
      <c r="I278">
        <v>122</v>
      </c>
      <c r="J278">
        <v>334</v>
      </c>
      <c r="K278">
        <v>690</v>
      </c>
      <c r="L278">
        <v>1209</v>
      </c>
      <c r="M278" s="7">
        <f>VLOOKUP(A278,'[1]Census Population Pivot table'!A:B,2,FALSE)</f>
        <v>538319.11199999996</v>
      </c>
      <c r="N278" s="7">
        <f>VLOOKUP(A278,'[1]Census Population Pivot table'!A:C,3,FALSE)</f>
        <v>1142388.9810000001</v>
      </c>
      <c r="O278" s="7">
        <f>VLOOKUP(A278,'[1]Census Population Pivot table'!A:D,4,FALSE)</f>
        <v>1143321.8849999998</v>
      </c>
      <c r="P278" s="7">
        <f>VLOOKUP(A278,'[1]Census Population Pivot table'!A:E,5,FALSE)</f>
        <v>1122071.4100000001</v>
      </c>
      <c r="Q278" s="7">
        <f>VLOOKUP(A278,'[1]Census Population Pivot table'!A:F,6,FALSE)</f>
        <v>1216612.6679999998</v>
      </c>
      <c r="R278" s="7">
        <f>VLOOKUP(A278,'[1]Census Population Pivot table'!A:G,7,FALSE)</f>
        <v>1369036.4140000001</v>
      </c>
      <c r="S278" s="7">
        <f>VLOOKUP(A278,'[1]Census Population Pivot table'!A:H,8,FALSE)</f>
        <v>1078717.834</v>
      </c>
      <c r="T278" s="7">
        <f>VLOOKUP(A278,'[1]Census Population Pivot table'!A:I,9,FALSE)</f>
        <v>643651.13800000015</v>
      </c>
      <c r="U278" s="7">
        <f>VLOOKUP(A278,'[1]Census Population Pivot table'!A:J,10,FALSE)</f>
        <v>393734.27300000016</v>
      </c>
      <c r="V278" s="7">
        <f>VLOOKUP(A278,'[1]Census Population Pivot table'!A:K,11,FALSE)</f>
        <v>184432.49400000004</v>
      </c>
      <c r="W278" s="7">
        <f>VLOOKUP(A278,'[1]Census Population Pivot table'!A:L,12,FALSE)</f>
        <v>8832406</v>
      </c>
      <c r="X278" s="10">
        <f t="shared" si="11"/>
        <v>0</v>
      </c>
      <c r="Y278" s="10">
        <f t="shared" si="11"/>
        <v>0</v>
      </c>
      <c r="Z278" s="10">
        <f t="shared" si="11"/>
        <v>0</v>
      </c>
      <c r="AA278" s="10">
        <f t="shared" si="11"/>
        <v>0</v>
      </c>
      <c r="AB278" s="10">
        <f t="shared" si="11"/>
        <v>9.0414971743496602E-6</v>
      </c>
      <c r="AC278" s="10">
        <f t="shared" si="12"/>
        <v>0</v>
      </c>
      <c r="AD278" s="10">
        <f t="shared" si="12"/>
        <v>4.8205377125525487E-5</v>
      </c>
      <c r="AE278" s="10">
        <f t="shared" si="12"/>
        <v>1.895436717149096E-4</v>
      </c>
      <c r="AF278" s="10">
        <f t="shared" si="12"/>
        <v>8.4828785021719426E-4</v>
      </c>
      <c r="AG278" s="10">
        <f t="shared" si="12"/>
        <v>3.7412062540346054E-3</v>
      </c>
      <c r="AH278" s="10">
        <f t="shared" si="12"/>
        <v>1.3688229458654866E-4</v>
      </c>
    </row>
    <row r="279" spans="1:34">
      <c r="A279" t="s">
        <v>326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43</v>
      </c>
      <c r="I279">
        <v>119</v>
      </c>
      <c r="J279">
        <v>274</v>
      </c>
      <c r="K279">
        <v>633</v>
      </c>
      <c r="L279">
        <v>1069</v>
      </c>
      <c r="M279" s="7">
        <f>VLOOKUP(A279,'[1]Census Population Pivot table'!A:B,2,FALSE)</f>
        <v>536678.34100000001</v>
      </c>
      <c r="N279" s="7">
        <f>VLOOKUP(A279,'[1]Census Population Pivot table'!A:C,3,FALSE)</f>
        <v>1139360.4140000003</v>
      </c>
      <c r="O279" s="7">
        <f>VLOOKUP(A279,'[1]Census Population Pivot table'!A:D,4,FALSE)</f>
        <v>1148660.9940000002</v>
      </c>
      <c r="P279" s="7">
        <f>VLOOKUP(A279,'[1]Census Population Pivot table'!A:E,5,FALSE)</f>
        <v>1132698.93</v>
      </c>
      <c r="Q279" s="7">
        <f>VLOOKUP(A279,'[1]Census Population Pivot table'!A:F,6,FALSE)</f>
        <v>1201296.1939999999</v>
      </c>
      <c r="R279" s="7">
        <f>VLOOKUP(A279,'[1]Census Population Pivot table'!A:G,7,FALSE)</f>
        <v>1364410.5430000001</v>
      </c>
      <c r="S279" s="7">
        <f>VLOOKUP(A279,'[1]Census Population Pivot table'!A:H,8,FALSE)</f>
        <v>1107086.1979999996</v>
      </c>
      <c r="T279" s="7">
        <f>VLOOKUP(A279,'[1]Census Population Pivot table'!A:I,9,FALSE)</f>
        <v>669593.62399999995</v>
      </c>
      <c r="U279" s="7">
        <f>VLOOKUP(A279,'[1]Census Population Pivot table'!A:J,10,FALSE)</f>
        <v>389664.587</v>
      </c>
      <c r="V279" s="7">
        <f>VLOOKUP(A279,'[1]Census Population Pivot table'!A:K,11,FALSE)</f>
        <v>188698.62600000005</v>
      </c>
      <c r="W279" s="7">
        <f>VLOOKUP(A279,'[1]Census Population Pivot table'!A:L,12,FALSE)</f>
        <v>8874374</v>
      </c>
      <c r="X279" s="10">
        <f t="shared" si="11"/>
        <v>0</v>
      </c>
      <c r="Y279" s="10">
        <f t="shared" si="11"/>
        <v>0</v>
      </c>
      <c r="Z279" s="10">
        <f t="shared" si="11"/>
        <v>0</v>
      </c>
      <c r="AA279" s="10">
        <f t="shared" si="11"/>
        <v>0</v>
      </c>
      <c r="AB279" s="10">
        <f t="shared" si="11"/>
        <v>0</v>
      </c>
      <c r="AC279" s="10">
        <f t="shared" si="12"/>
        <v>0</v>
      </c>
      <c r="AD279" s="10">
        <f t="shared" si="12"/>
        <v>3.8840697388948945E-5</v>
      </c>
      <c r="AE279" s="10">
        <f t="shared" si="12"/>
        <v>1.7771973288682332E-4</v>
      </c>
      <c r="AF279" s="10">
        <f t="shared" si="12"/>
        <v>7.0316885121510925E-4</v>
      </c>
      <c r="AG279" s="10">
        <f t="shared" si="12"/>
        <v>3.3545554274465139E-3</v>
      </c>
      <c r="AH279" s="10">
        <f t="shared" si="12"/>
        <v>1.2045920084053253E-4</v>
      </c>
    </row>
    <row r="280" spans="1:34">
      <c r="A280" t="s">
        <v>327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10</v>
      </c>
      <c r="H280">
        <v>43</v>
      </c>
      <c r="I280">
        <v>140</v>
      </c>
      <c r="J280">
        <v>331</v>
      </c>
      <c r="K280">
        <v>754</v>
      </c>
      <c r="L280">
        <v>1278</v>
      </c>
      <c r="M280" s="7">
        <f>VLOOKUP(A280,'[1]Census Population Pivot table'!A:B,2,FALSE)</f>
        <v>532953.62</v>
      </c>
      <c r="N280" s="7">
        <f>VLOOKUP(A280,'[1]Census Population Pivot table'!A:C,3,FALSE)</f>
        <v>1130431.9390000002</v>
      </c>
      <c r="O280" s="7">
        <f>VLOOKUP(A280,'[1]Census Population Pivot table'!A:D,4,FALSE)</f>
        <v>1147502.5780000002</v>
      </c>
      <c r="P280" s="7">
        <f>VLOOKUP(A280,'[1]Census Population Pivot table'!A:E,5,FALSE)</f>
        <v>1140738.6950000003</v>
      </c>
      <c r="Q280" s="7">
        <f>VLOOKUP(A280,'[1]Census Population Pivot table'!A:F,6,FALSE)</f>
        <v>1188731.6530000002</v>
      </c>
      <c r="R280" s="7">
        <f>VLOOKUP(A280,'[1]Census Population Pivot table'!A:G,7,FALSE)</f>
        <v>1352773.8669999996</v>
      </c>
      <c r="S280" s="7">
        <f>VLOOKUP(A280,'[1]Census Population Pivot table'!A:H,8,FALSE)</f>
        <v>1131040.22</v>
      </c>
      <c r="T280" s="7">
        <f>VLOOKUP(A280,'[1]Census Population Pivot table'!A:I,9,FALSE)</f>
        <v>699335.39600000007</v>
      </c>
      <c r="U280" s="7">
        <f>VLOOKUP(A280,'[1]Census Population Pivot table'!A:J,10,FALSE)</f>
        <v>388815.15600000002</v>
      </c>
      <c r="V280" s="7">
        <f>VLOOKUP(A280,'[1]Census Population Pivot table'!A:K,11,FALSE)</f>
        <v>191618.64100000003</v>
      </c>
      <c r="W280" s="7">
        <f>VLOOKUP(A280,'[1]Census Population Pivot table'!A:L,12,FALSE)</f>
        <v>8904413</v>
      </c>
      <c r="X280" s="10">
        <f t="shared" si="11"/>
        <v>0</v>
      </c>
      <c r="Y280" s="10">
        <f t="shared" si="11"/>
        <v>0</v>
      </c>
      <c r="Z280" s="10">
        <f t="shared" si="11"/>
        <v>0</v>
      </c>
      <c r="AA280" s="10">
        <f t="shared" si="11"/>
        <v>0</v>
      </c>
      <c r="AB280" s="10">
        <f t="shared" si="11"/>
        <v>0</v>
      </c>
      <c r="AC280" s="10">
        <f t="shared" si="12"/>
        <v>7.3922184955987202E-6</v>
      </c>
      <c r="AD280" s="10">
        <f t="shared" si="12"/>
        <v>3.8018099833797249E-5</v>
      </c>
      <c r="AE280" s="10">
        <f t="shared" si="12"/>
        <v>2.0019006731356693E-4</v>
      </c>
      <c r="AF280" s="10">
        <f t="shared" si="12"/>
        <v>8.5130426345828968E-4</v>
      </c>
      <c r="AG280" s="10">
        <f t="shared" si="12"/>
        <v>3.9348990059897143E-3</v>
      </c>
      <c r="AH280" s="10">
        <f t="shared" si="12"/>
        <v>1.4352434012213943E-4</v>
      </c>
    </row>
    <row r="281" spans="1:34">
      <c r="A281" t="s">
        <v>328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63</v>
      </c>
      <c r="I281">
        <v>159</v>
      </c>
      <c r="J281">
        <v>281</v>
      </c>
      <c r="K281">
        <v>581</v>
      </c>
      <c r="L281">
        <v>1084</v>
      </c>
      <c r="M281" s="7">
        <f>VLOOKUP(A281,'[1]Census Population Pivot table'!A:B,2,FALSE)</f>
        <v>524747.13300000003</v>
      </c>
      <c r="N281" s="7">
        <f>VLOOKUP(A281,'[1]Census Population Pivot table'!A:C,3,FALSE)</f>
        <v>1116586.865</v>
      </c>
      <c r="O281" s="7">
        <f>VLOOKUP(A281,'[1]Census Population Pivot table'!A:D,4,FALSE)</f>
        <v>1142048.6300000001</v>
      </c>
      <c r="P281" s="7">
        <f>VLOOKUP(A281,'[1]Census Population Pivot table'!A:E,5,FALSE)</f>
        <v>1140935.7439999999</v>
      </c>
      <c r="Q281" s="7">
        <f>VLOOKUP(A281,'[1]Census Population Pivot table'!A:F,6,FALSE)</f>
        <v>1161364.8970000003</v>
      </c>
      <c r="R281" s="7">
        <f>VLOOKUP(A281,'[1]Census Population Pivot table'!A:G,7,FALSE)</f>
        <v>1322254.4309999996</v>
      </c>
      <c r="S281" s="7">
        <f>VLOOKUP(A281,'[1]Census Population Pivot table'!A:H,8,FALSE)</f>
        <v>1142373.9539999999</v>
      </c>
      <c r="T281" s="7">
        <f>VLOOKUP(A281,'[1]Census Population Pivot table'!A:I,9,FALSE)</f>
        <v>720345.48700000008</v>
      </c>
      <c r="U281" s="7">
        <f>VLOOKUP(A281,'[1]Census Population Pivot table'!A:J,10,FALSE)</f>
        <v>387963.21000000008</v>
      </c>
      <c r="V281" s="7">
        <f>VLOOKUP(A281,'[1]Census Population Pivot table'!A:K,11,FALSE)</f>
        <v>193387.77899999995</v>
      </c>
      <c r="W281" s="7">
        <f>VLOOKUP(A281,'[1]Census Population Pivot table'!A:L,12,FALSE)</f>
        <v>8850952</v>
      </c>
      <c r="X281" s="10">
        <f t="shared" si="11"/>
        <v>0</v>
      </c>
      <c r="Y281" s="10">
        <f t="shared" si="11"/>
        <v>0</v>
      </c>
      <c r="Z281" s="10">
        <f t="shared" si="11"/>
        <v>0</v>
      </c>
      <c r="AA281" s="10">
        <f t="shared" si="11"/>
        <v>0</v>
      </c>
      <c r="AB281" s="10">
        <f t="shared" si="11"/>
        <v>0</v>
      </c>
      <c r="AC281" s="10">
        <f t="shared" si="12"/>
        <v>0</v>
      </c>
      <c r="AD281" s="10">
        <f t="shared" si="12"/>
        <v>5.5148316170380758E-5</v>
      </c>
      <c r="AE281" s="10">
        <f t="shared" si="12"/>
        <v>2.2072741881424459E-4</v>
      </c>
      <c r="AF281" s="10">
        <f t="shared" si="12"/>
        <v>7.2429548152259059E-4</v>
      </c>
      <c r="AG281" s="10">
        <f t="shared" si="12"/>
        <v>3.0043263488744041E-3</v>
      </c>
      <c r="AH281" s="10">
        <f t="shared" si="12"/>
        <v>1.2247270124162915E-4</v>
      </c>
    </row>
    <row r="282" spans="1:34">
      <c r="A282" t="s">
        <v>329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69</v>
      </c>
      <c r="I282">
        <v>131</v>
      </c>
      <c r="J282">
        <v>343</v>
      </c>
      <c r="K282">
        <v>650</v>
      </c>
      <c r="L282">
        <v>1193</v>
      </c>
      <c r="M282" s="7">
        <f>VLOOKUP(A282,'[1]Census Population Pivot table'!A:B,2,FALSE)</f>
        <v>540954</v>
      </c>
      <c r="N282" s="7">
        <f>VLOOKUP(A282,'[1]Census Population Pivot table'!A:C,3,FALSE)</f>
        <v>1144564</v>
      </c>
      <c r="O282" s="7">
        <f>VLOOKUP(A282,'[1]Census Population Pivot table'!A:D,4,FALSE)</f>
        <v>1174553</v>
      </c>
      <c r="P282" s="7">
        <f>VLOOKUP(A282,'[1]Census Population Pivot table'!A:E,5,FALSE)</f>
        <v>1176857</v>
      </c>
      <c r="Q282" s="7">
        <f>VLOOKUP(A282,'[1]Census Population Pivot table'!A:F,6,FALSE)</f>
        <v>1184412</v>
      </c>
      <c r="R282" s="7">
        <f>VLOOKUP(A282,'[1]Census Population Pivot table'!A:G,7,FALSE)</f>
        <v>1334784</v>
      </c>
      <c r="S282" s="7">
        <f>VLOOKUP(A282,'[1]Census Population Pivot table'!A:H,8,FALSE)</f>
        <v>1190989</v>
      </c>
      <c r="T282" s="7">
        <f>VLOOKUP(A282,'[1]Census Population Pivot table'!A:I,9,FALSE)</f>
        <v>763913</v>
      </c>
      <c r="U282" s="7">
        <f>VLOOKUP(A282,'[1]Census Population Pivot table'!A:J,10,FALSE)</f>
        <v>404170</v>
      </c>
      <c r="V282" s="7">
        <f>VLOOKUP(A282,'[1]Census Population Pivot table'!A:K,11,FALSE)</f>
        <v>200709</v>
      </c>
      <c r="W282" s="7">
        <f>VLOOKUP(A282,'[1]Census Population Pivot table'!A:L,12,FALSE)</f>
        <v>9115905</v>
      </c>
      <c r="X282" s="10">
        <f t="shared" si="11"/>
        <v>0</v>
      </c>
      <c r="Y282" s="10">
        <f t="shared" si="11"/>
        <v>0</v>
      </c>
      <c r="Z282" s="10">
        <f t="shared" si="11"/>
        <v>0</v>
      </c>
      <c r="AA282" s="10">
        <f t="shared" si="11"/>
        <v>0</v>
      </c>
      <c r="AB282" s="10">
        <f t="shared" si="11"/>
        <v>0</v>
      </c>
      <c r="AC282" s="10">
        <f t="shared" si="12"/>
        <v>0</v>
      </c>
      <c r="AD282" s="10">
        <f t="shared" si="12"/>
        <v>5.7935043900489425E-5</v>
      </c>
      <c r="AE282" s="10">
        <f t="shared" si="12"/>
        <v>1.7148549638505955E-4</v>
      </c>
      <c r="AF282" s="10">
        <f t="shared" si="12"/>
        <v>8.4865279461612689E-4</v>
      </c>
      <c r="AG282" s="10">
        <f t="shared" si="12"/>
        <v>3.238519448554873E-3</v>
      </c>
      <c r="AH282" s="10">
        <f t="shared" si="12"/>
        <v>1.3087016593525273E-4</v>
      </c>
    </row>
    <row r="283" spans="1:34">
      <c r="A283" t="s">
        <v>330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112</v>
      </c>
      <c r="L283">
        <v>112</v>
      </c>
      <c r="M283" s="7">
        <f>VLOOKUP(A283,'[1]Census Population Pivot table'!A:B,2,FALSE)</f>
        <v>145687.71499999994</v>
      </c>
      <c r="N283" s="7">
        <f>VLOOKUP(A283,'[1]Census Population Pivot table'!A:C,3,FALSE)</f>
        <v>271598.29399999999</v>
      </c>
      <c r="O283" s="7">
        <f>VLOOKUP(A283,'[1]Census Population Pivot table'!A:D,4,FALSE)</f>
        <v>289012.26299999998</v>
      </c>
      <c r="P283" s="7">
        <f>VLOOKUP(A283,'[1]Census Population Pivot table'!A:E,5,FALSE)</f>
        <v>263018.15699999995</v>
      </c>
      <c r="Q283" s="7">
        <f>VLOOKUP(A283,'[1]Census Population Pivot table'!A:F,6,FALSE)</f>
        <v>254305.32799999998</v>
      </c>
      <c r="R283" s="7">
        <f>VLOOKUP(A283,'[1]Census Population Pivot table'!A:G,7,FALSE)</f>
        <v>275628.86100000009</v>
      </c>
      <c r="S283" s="7">
        <f>VLOOKUP(A283,'[1]Census Population Pivot table'!A:H,8,FALSE)</f>
        <v>218002.09599999999</v>
      </c>
      <c r="T283" s="7">
        <f>VLOOKUP(A283,'[1]Census Population Pivot table'!A:I,9,FALSE)</f>
        <v>132610.07300000003</v>
      </c>
      <c r="U283" s="7">
        <f>VLOOKUP(A283,'[1]Census Population Pivot table'!A:J,10,FALSE)</f>
        <v>84982.487000000023</v>
      </c>
      <c r="V283" s="7">
        <f>VLOOKUP(A283,'[1]Census Population Pivot table'!A:K,11,FALSE)</f>
        <v>31077.452000000001</v>
      </c>
      <c r="W283" s="7">
        <f>VLOOKUP(A283,'[1]Census Population Pivot table'!A:L,12,FALSE)</f>
        <v>1964860</v>
      </c>
      <c r="X283" s="10">
        <f t="shared" si="11"/>
        <v>0</v>
      </c>
      <c r="Y283" s="10">
        <f t="shared" si="11"/>
        <v>0</v>
      </c>
      <c r="Z283" s="10">
        <f t="shared" si="11"/>
        <v>0</v>
      </c>
      <c r="AA283" s="10">
        <f t="shared" si="11"/>
        <v>0</v>
      </c>
      <c r="AB283" s="10">
        <f t="shared" si="11"/>
        <v>0</v>
      </c>
      <c r="AC283" s="10">
        <f t="shared" si="12"/>
        <v>0</v>
      </c>
      <c r="AD283" s="10">
        <f t="shared" si="12"/>
        <v>0</v>
      </c>
      <c r="AE283" s="10">
        <f t="shared" si="12"/>
        <v>0</v>
      </c>
      <c r="AF283" s="10">
        <f t="shared" si="12"/>
        <v>0</v>
      </c>
      <c r="AG283" s="10">
        <f t="shared" si="12"/>
        <v>3.6038990583912734E-3</v>
      </c>
      <c r="AH283" s="10">
        <f t="shared" si="12"/>
        <v>5.7001516647496512E-5</v>
      </c>
    </row>
    <row r="284" spans="1:34">
      <c r="A284" t="s">
        <v>331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23</v>
      </c>
      <c r="K284">
        <v>109</v>
      </c>
      <c r="L284">
        <v>132</v>
      </c>
      <c r="M284" s="7">
        <f>VLOOKUP(A284,'[1]Census Population Pivot table'!A:B,2,FALSE)</f>
        <v>150001.49099999998</v>
      </c>
      <c r="N284" s="7">
        <f>VLOOKUP(A284,'[1]Census Population Pivot table'!A:C,3,FALSE)</f>
        <v>292463.37</v>
      </c>
      <c r="O284" s="7">
        <f>VLOOKUP(A284,'[1]Census Population Pivot table'!A:D,4,FALSE)</f>
        <v>310063.80499999999</v>
      </c>
      <c r="P284" s="7">
        <f>VLOOKUP(A284,'[1]Census Population Pivot table'!A:E,5,FALSE)</f>
        <v>269445.39500000008</v>
      </c>
      <c r="Q284" s="7">
        <f>VLOOKUP(A284,'[1]Census Population Pivot table'!A:F,6,FALSE)</f>
        <v>267406.30500000005</v>
      </c>
      <c r="R284" s="7">
        <f>VLOOKUP(A284,'[1]Census Population Pivot table'!A:G,7,FALSE)</f>
        <v>301118.09699999989</v>
      </c>
      <c r="S284" s="7">
        <f>VLOOKUP(A284,'[1]Census Population Pivot table'!A:H,8,FALSE)</f>
        <v>248443.29799999995</v>
      </c>
      <c r="T284" s="7">
        <f>VLOOKUP(A284,'[1]Census Population Pivot table'!A:I,9,FALSE)</f>
        <v>149410.55100000006</v>
      </c>
      <c r="U284" s="7">
        <f>VLOOKUP(A284,'[1]Census Population Pivot table'!A:J,10,FALSE)</f>
        <v>86890.615999999995</v>
      </c>
      <c r="V284" s="7">
        <f>VLOOKUP(A284,'[1]Census Population Pivot table'!A:K,11,FALSE)</f>
        <v>31526.686000000002</v>
      </c>
      <c r="W284" s="7">
        <f>VLOOKUP(A284,'[1]Census Population Pivot table'!A:L,12,FALSE)</f>
        <v>2107569</v>
      </c>
      <c r="X284" s="10">
        <f t="shared" si="11"/>
        <v>0</v>
      </c>
      <c r="Y284" s="10">
        <f t="shared" si="11"/>
        <v>0</v>
      </c>
      <c r="Z284" s="10">
        <f t="shared" si="11"/>
        <v>0</v>
      </c>
      <c r="AA284" s="10">
        <f t="shared" si="11"/>
        <v>0</v>
      </c>
      <c r="AB284" s="10">
        <f t="shared" si="11"/>
        <v>0</v>
      </c>
      <c r="AC284" s="10">
        <f t="shared" si="12"/>
        <v>0</v>
      </c>
      <c r="AD284" s="10">
        <f t="shared" si="12"/>
        <v>0</v>
      </c>
      <c r="AE284" s="10">
        <f t="shared" si="12"/>
        <v>0</v>
      </c>
      <c r="AF284" s="10">
        <f t="shared" si="12"/>
        <v>2.6470062083574136E-4</v>
      </c>
      <c r="AG284" s="10">
        <f t="shared" si="12"/>
        <v>3.4573884486304714E-3</v>
      </c>
      <c r="AH284" s="10">
        <f t="shared" si="12"/>
        <v>6.2631401391840546E-5</v>
      </c>
    </row>
    <row r="285" spans="1:34">
      <c r="A285" t="s">
        <v>332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24</v>
      </c>
      <c r="K285">
        <v>138</v>
      </c>
      <c r="L285">
        <v>162</v>
      </c>
      <c r="M285" s="7">
        <f>VLOOKUP(A285,'[1]Census Population Pivot table'!A:B,2,FALSE)</f>
        <v>145428.52100000001</v>
      </c>
      <c r="N285" s="7">
        <f>VLOOKUP(A285,'[1]Census Population Pivot table'!A:C,3,FALSE)</f>
        <v>284002.15899999999</v>
      </c>
      <c r="O285" s="7">
        <f>VLOOKUP(A285,'[1]Census Population Pivot table'!A:D,4,FALSE)</f>
        <v>296388.12800000003</v>
      </c>
      <c r="P285" s="7">
        <f>VLOOKUP(A285,'[1]Census Population Pivot table'!A:E,5,FALSE)</f>
        <v>262657.18099999998</v>
      </c>
      <c r="Q285" s="7">
        <f>VLOOKUP(A285,'[1]Census Population Pivot table'!A:F,6,FALSE)</f>
        <v>252639.36500000005</v>
      </c>
      <c r="R285" s="7">
        <f>VLOOKUP(A285,'[1]Census Population Pivot table'!A:G,7,FALSE)</f>
        <v>291065.71100000001</v>
      </c>
      <c r="S285" s="7">
        <f>VLOOKUP(A285,'[1]Census Population Pivot table'!A:H,8,FALSE)</f>
        <v>250285.33</v>
      </c>
      <c r="T285" s="7">
        <f>VLOOKUP(A285,'[1]Census Population Pivot table'!A:I,9,FALSE)</f>
        <v>150233.12599999999</v>
      </c>
      <c r="U285" s="7">
        <f>VLOOKUP(A285,'[1]Census Population Pivot table'!A:J,10,FALSE)</f>
        <v>84756.046999999991</v>
      </c>
      <c r="V285" s="7">
        <f>VLOOKUP(A285,'[1]Census Population Pivot table'!A:K,11,FALSE)</f>
        <v>31528.97</v>
      </c>
      <c r="W285" s="7">
        <f>VLOOKUP(A285,'[1]Census Population Pivot table'!A:L,12,FALSE)</f>
        <v>2050625</v>
      </c>
      <c r="X285" s="10">
        <f t="shared" si="11"/>
        <v>0</v>
      </c>
      <c r="Y285" s="10">
        <f t="shared" si="11"/>
        <v>0</v>
      </c>
      <c r="Z285" s="10">
        <f t="shared" si="11"/>
        <v>0</v>
      </c>
      <c r="AA285" s="10">
        <f t="shared" si="11"/>
        <v>0</v>
      </c>
      <c r="AB285" s="10">
        <f t="shared" si="11"/>
        <v>0</v>
      </c>
      <c r="AC285" s="10">
        <f t="shared" si="12"/>
        <v>0</v>
      </c>
      <c r="AD285" s="10">
        <f t="shared" si="12"/>
        <v>0</v>
      </c>
      <c r="AE285" s="10">
        <f t="shared" si="12"/>
        <v>0</v>
      </c>
      <c r="AF285" s="10">
        <f t="shared" si="12"/>
        <v>2.8316563654744306E-4</v>
      </c>
      <c r="AG285" s="10">
        <f t="shared" si="12"/>
        <v>4.3769269976152089E-3</v>
      </c>
      <c r="AH285" s="10">
        <f t="shared" si="12"/>
        <v>7.9000304785126481E-5</v>
      </c>
    </row>
    <row r="286" spans="1:34">
      <c r="A286" t="s">
        <v>333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10</v>
      </c>
      <c r="K286">
        <v>93</v>
      </c>
      <c r="L286">
        <v>103</v>
      </c>
      <c r="M286" s="7">
        <f>VLOOKUP(A286,'[1]Census Population Pivot table'!A:B,2,FALSE)</f>
        <v>141338.978</v>
      </c>
      <c r="N286" s="7">
        <f>VLOOKUP(A286,'[1]Census Population Pivot table'!A:C,3,FALSE)</f>
        <v>279260.89700000006</v>
      </c>
      <c r="O286" s="7">
        <f>VLOOKUP(A286,'[1]Census Population Pivot table'!A:D,4,FALSE)</f>
        <v>288433.09999999998</v>
      </c>
      <c r="P286" s="7">
        <f>VLOOKUP(A286,'[1]Census Population Pivot table'!A:E,5,FALSE)</f>
        <v>264130.989</v>
      </c>
      <c r="Q286" s="7">
        <f>VLOOKUP(A286,'[1]Census Population Pivot table'!A:F,6,FALSE)</f>
        <v>245823.14399999997</v>
      </c>
      <c r="R286" s="7">
        <f>VLOOKUP(A286,'[1]Census Population Pivot table'!A:G,7,FALSE)</f>
        <v>281549.95399999997</v>
      </c>
      <c r="S286" s="7">
        <f>VLOOKUP(A286,'[1]Census Population Pivot table'!A:H,8,FALSE)</f>
        <v>250341.323</v>
      </c>
      <c r="T286" s="7">
        <f>VLOOKUP(A286,'[1]Census Population Pivot table'!A:I,9,FALSE)</f>
        <v>150571.73999999996</v>
      </c>
      <c r="U286" s="7">
        <f>VLOOKUP(A286,'[1]Census Population Pivot table'!A:J,10,FALSE)</f>
        <v>83802.454999999987</v>
      </c>
      <c r="V286" s="7">
        <f>VLOOKUP(A286,'[1]Census Population Pivot table'!A:K,11,FALSE)</f>
        <v>32115.852999999992</v>
      </c>
      <c r="W286" s="7">
        <f>VLOOKUP(A286,'[1]Census Population Pivot table'!A:L,12,FALSE)</f>
        <v>2016248</v>
      </c>
      <c r="X286" s="10">
        <f t="shared" ref="X286:AE320" si="13">B286/M286</f>
        <v>0</v>
      </c>
      <c r="Y286" s="10">
        <f t="shared" si="13"/>
        <v>0</v>
      </c>
      <c r="Z286" s="10">
        <f t="shared" si="13"/>
        <v>0</v>
      </c>
      <c r="AA286" s="10">
        <f t="shared" si="13"/>
        <v>0</v>
      </c>
      <c r="AB286" s="10">
        <f t="shared" si="13"/>
        <v>0</v>
      </c>
      <c r="AC286" s="10">
        <f t="shared" si="12"/>
        <v>0</v>
      </c>
      <c r="AD286" s="10">
        <f t="shared" si="12"/>
        <v>0</v>
      </c>
      <c r="AE286" s="10">
        <f t="shared" si="12"/>
        <v>0</v>
      </c>
      <c r="AF286" s="10">
        <f t="shared" si="12"/>
        <v>1.1932824640996498E-4</v>
      </c>
      <c r="AG286" s="10">
        <f t="shared" si="12"/>
        <v>2.8957661501315263E-3</v>
      </c>
      <c r="AH286" s="10">
        <f t="shared" si="12"/>
        <v>5.1084985577171064E-5</v>
      </c>
    </row>
    <row r="287" spans="1:34">
      <c r="A287" t="s">
        <v>334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45</v>
      </c>
      <c r="K287">
        <v>121</v>
      </c>
      <c r="L287">
        <v>166</v>
      </c>
      <c r="M287" s="7">
        <f>VLOOKUP(A287,'[1]Census Population Pivot table'!A:B,2,FALSE)</f>
        <v>141825.41899999999</v>
      </c>
      <c r="N287" s="7">
        <f>VLOOKUP(A287,'[1]Census Population Pivot table'!A:C,3,FALSE)</f>
        <v>285036.39299999998</v>
      </c>
      <c r="O287" s="7">
        <f>VLOOKUP(A287,'[1]Census Population Pivot table'!A:D,4,FALSE)</f>
        <v>293234.66500000004</v>
      </c>
      <c r="P287" s="7">
        <f>VLOOKUP(A287,'[1]Census Population Pivot table'!A:E,5,FALSE)</f>
        <v>271578.71100000007</v>
      </c>
      <c r="Q287" s="7">
        <f>VLOOKUP(A287,'[1]Census Population Pivot table'!A:F,6,FALSE)</f>
        <v>249241.18899999995</v>
      </c>
      <c r="R287" s="7">
        <f>VLOOKUP(A287,'[1]Census Population Pivot table'!A:G,7,FALSE)</f>
        <v>282766.58199999994</v>
      </c>
      <c r="S287" s="7">
        <f>VLOOKUP(A287,'[1]Census Population Pivot table'!A:H,8,FALSE)</f>
        <v>260762.19800000006</v>
      </c>
      <c r="T287" s="7">
        <f>VLOOKUP(A287,'[1]Census Population Pivot table'!A:I,9,FALSE)</f>
        <v>161558.23200000005</v>
      </c>
      <c r="U287" s="7">
        <f>VLOOKUP(A287,'[1]Census Population Pivot table'!A:J,10,FALSE)</f>
        <v>88173.687999999995</v>
      </c>
      <c r="V287" s="7">
        <f>VLOOKUP(A287,'[1]Census Population Pivot table'!A:K,11,FALSE)</f>
        <v>33530.392999999996</v>
      </c>
      <c r="W287" s="7">
        <f>VLOOKUP(A287,'[1]Census Population Pivot table'!A:L,12,FALSE)</f>
        <v>2067785</v>
      </c>
      <c r="X287" s="10">
        <f t="shared" si="13"/>
        <v>0</v>
      </c>
      <c r="Y287" s="10">
        <f t="shared" si="13"/>
        <v>0</v>
      </c>
      <c r="Z287" s="10">
        <f t="shared" si="13"/>
        <v>0</v>
      </c>
      <c r="AA287" s="10">
        <f t="shared" si="13"/>
        <v>0</v>
      </c>
      <c r="AB287" s="10">
        <f t="shared" si="13"/>
        <v>0</v>
      </c>
      <c r="AC287" s="10">
        <f t="shared" si="12"/>
        <v>0</v>
      </c>
      <c r="AD287" s="10">
        <f t="shared" si="12"/>
        <v>0</v>
      </c>
      <c r="AE287" s="10">
        <f t="shared" si="12"/>
        <v>0</v>
      </c>
      <c r="AF287" s="10">
        <f t="shared" si="12"/>
        <v>5.1035633215205879E-4</v>
      </c>
      <c r="AG287" s="10">
        <f t="shared" si="12"/>
        <v>3.6086663225211829E-3</v>
      </c>
      <c r="AH287" s="10">
        <f t="shared" si="12"/>
        <v>8.0279139272216408E-5</v>
      </c>
    </row>
    <row r="288" spans="1:34">
      <c r="A288" t="s">
        <v>335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10</v>
      </c>
      <c r="J288">
        <v>22</v>
      </c>
      <c r="K288">
        <v>97</v>
      </c>
      <c r="L288">
        <v>129</v>
      </c>
      <c r="M288" s="7">
        <f>VLOOKUP(A288,'[1]Census Population Pivot table'!A:B,2,FALSE)</f>
        <v>135156.05300000001</v>
      </c>
      <c r="N288" s="7">
        <f>VLOOKUP(A288,'[1]Census Population Pivot table'!A:C,3,FALSE)</f>
        <v>277341.34200000006</v>
      </c>
      <c r="O288" s="7">
        <f>VLOOKUP(A288,'[1]Census Population Pivot table'!A:D,4,FALSE)</f>
        <v>285033.98399999994</v>
      </c>
      <c r="P288" s="7">
        <f>VLOOKUP(A288,'[1]Census Population Pivot table'!A:E,5,FALSE)</f>
        <v>264852.35099999997</v>
      </c>
      <c r="Q288" s="7">
        <f>VLOOKUP(A288,'[1]Census Population Pivot table'!A:F,6,FALSE)</f>
        <v>239268.01699999999</v>
      </c>
      <c r="R288" s="7">
        <f>VLOOKUP(A288,'[1]Census Population Pivot table'!A:G,7,FALSE)</f>
        <v>268354.17899999989</v>
      </c>
      <c r="S288" s="7">
        <f>VLOOKUP(A288,'[1]Census Population Pivot table'!A:H,8,FALSE)</f>
        <v>256777.95099999994</v>
      </c>
      <c r="T288" s="7">
        <f>VLOOKUP(A288,'[1]Census Population Pivot table'!A:I,9,FALSE)</f>
        <v>163638.78600000002</v>
      </c>
      <c r="U288" s="7">
        <f>VLOOKUP(A288,'[1]Census Population Pivot table'!A:J,10,FALSE)</f>
        <v>87909.217000000004</v>
      </c>
      <c r="V288" s="7">
        <f>VLOOKUP(A288,'[1]Census Population Pivot table'!A:K,11,FALSE)</f>
        <v>32156.393999999997</v>
      </c>
      <c r="W288" s="7">
        <f>VLOOKUP(A288,'[1]Census Population Pivot table'!A:L,12,FALSE)</f>
        <v>2008756</v>
      </c>
      <c r="X288" s="10">
        <f t="shared" si="13"/>
        <v>0</v>
      </c>
      <c r="Y288" s="10">
        <f t="shared" si="13"/>
        <v>0</v>
      </c>
      <c r="Z288" s="10">
        <f t="shared" si="13"/>
        <v>0</v>
      </c>
      <c r="AA288" s="10">
        <f t="shared" si="13"/>
        <v>0</v>
      </c>
      <c r="AB288" s="10">
        <f t="shared" si="13"/>
        <v>0</v>
      </c>
      <c r="AC288" s="10">
        <f t="shared" si="12"/>
        <v>0</v>
      </c>
      <c r="AD288" s="10">
        <f t="shared" si="12"/>
        <v>0</v>
      </c>
      <c r="AE288" s="10">
        <f t="shared" si="12"/>
        <v>6.1110206476354571E-5</v>
      </c>
      <c r="AF288" s="10">
        <f t="shared" si="12"/>
        <v>2.5025817258729537E-4</v>
      </c>
      <c r="AG288" s="10">
        <f t="shared" si="12"/>
        <v>3.0165073857472951E-3</v>
      </c>
      <c r="AH288" s="10">
        <f t="shared" si="12"/>
        <v>6.4218849875246175E-5</v>
      </c>
    </row>
    <row r="289" spans="1:34">
      <c r="A289" t="s">
        <v>336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11</v>
      </c>
      <c r="J289">
        <v>30</v>
      </c>
      <c r="K289">
        <v>74</v>
      </c>
      <c r="L289">
        <v>115</v>
      </c>
      <c r="M289" s="7">
        <f>VLOOKUP(A289,'[1]Census Population Pivot table'!A:B,2,FALSE)</f>
        <v>128869.73799999998</v>
      </c>
      <c r="N289" s="7">
        <f>VLOOKUP(A289,'[1]Census Population Pivot table'!A:C,3,FALSE)</f>
        <v>266470.16500000004</v>
      </c>
      <c r="O289" s="7">
        <f>VLOOKUP(A289,'[1]Census Population Pivot table'!A:D,4,FALSE)</f>
        <v>272675.62900000002</v>
      </c>
      <c r="P289" s="7">
        <f>VLOOKUP(A289,'[1]Census Population Pivot table'!A:E,5,FALSE)</f>
        <v>260844.261</v>
      </c>
      <c r="Q289" s="7">
        <f>VLOOKUP(A289,'[1]Census Population Pivot table'!A:F,6,FALSE)</f>
        <v>229266.54499999995</v>
      </c>
      <c r="R289" s="7">
        <f>VLOOKUP(A289,'[1]Census Population Pivot table'!A:G,7,FALSE)</f>
        <v>252581.16699999996</v>
      </c>
      <c r="S289" s="7">
        <f>VLOOKUP(A289,'[1]Census Population Pivot table'!A:H,8,FALSE)</f>
        <v>248354.46399999998</v>
      </c>
      <c r="T289" s="7">
        <f>VLOOKUP(A289,'[1]Census Population Pivot table'!A:I,9,FALSE)</f>
        <v>163729.35499999998</v>
      </c>
      <c r="U289" s="7">
        <f>VLOOKUP(A289,'[1]Census Population Pivot table'!A:J,10,FALSE)</f>
        <v>85568.476999999984</v>
      </c>
      <c r="V289" s="7">
        <f>VLOOKUP(A289,'[1]Census Population Pivot table'!A:K,11,FALSE)</f>
        <v>31964.423000000006</v>
      </c>
      <c r="W289" s="7">
        <f>VLOOKUP(A289,'[1]Census Population Pivot table'!A:L,12,FALSE)</f>
        <v>1939978</v>
      </c>
      <c r="X289" s="10">
        <f t="shared" si="13"/>
        <v>0</v>
      </c>
      <c r="Y289" s="10">
        <f t="shared" si="13"/>
        <v>0</v>
      </c>
      <c r="Z289" s="10">
        <f t="shared" si="13"/>
        <v>0</v>
      </c>
      <c r="AA289" s="10">
        <f t="shared" si="13"/>
        <v>0</v>
      </c>
      <c r="AB289" s="10">
        <f t="shared" si="13"/>
        <v>0</v>
      </c>
      <c r="AC289" s="10">
        <f t="shared" si="12"/>
        <v>0</v>
      </c>
      <c r="AD289" s="10">
        <f t="shared" si="12"/>
        <v>0</v>
      </c>
      <c r="AE289" s="10">
        <f t="shared" si="12"/>
        <v>6.7184042837034334E-5</v>
      </c>
      <c r="AF289" s="10">
        <f t="shared" si="12"/>
        <v>3.5059640012057253E-4</v>
      </c>
      <c r="AG289" s="10">
        <f t="shared" si="12"/>
        <v>2.3150738557051378E-3</v>
      </c>
      <c r="AH289" s="10">
        <f t="shared" si="12"/>
        <v>5.92790227518044E-5</v>
      </c>
    </row>
    <row r="290" spans="1:34">
      <c r="A290" t="s">
        <v>337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38</v>
      </c>
      <c r="K290">
        <v>81</v>
      </c>
      <c r="L290">
        <v>119</v>
      </c>
      <c r="M290" s="7">
        <f>VLOOKUP(A290,'[1]Census Population Pivot table'!A:B,2,FALSE)</f>
        <v>131566.00099999996</v>
      </c>
      <c r="N290" s="7">
        <f>VLOOKUP(A290,'[1]Census Population Pivot table'!A:C,3,FALSE)</f>
        <v>280874.83199999988</v>
      </c>
      <c r="O290" s="7">
        <f>VLOOKUP(A290,'[1]Census Population Pivot table'!A:D,4,FALSE)</f>
        <v>287261.99300000002</v>
      </c>
      <c r="P290" s="7">
        <f>VLOOKUP(A290,'[1]Census Population Pivot table'!A:E,5,FALSE)</f>
        <v>274733.90899999999</v>
      </c>
      <c r="Q290" s="7">
        <f>VLOOKUP(A290,'[1]Census Population Pivot table'!A:F,6,FALSE)</f>
        <v>245429.82700000002</v>
      </c>
      <c r="R290" s="7">
        <f>VLOOKUP(A290,'[1]Census Population Pivot table'!A:G,7,FALSE)</f>
        <v>263946.48200000002</v>
      </c>
      <c r="S290" s="7">
        <f>VLOOKUP(A290,'[1]Census Population Pivot table'!A:H,8,FALSE)</f>
        <v>268325.53499999992</v>
      </c>
      <c r="T290" s="7">
        <f>VLOOKUP(A290,'[1]Census Population Pivot table'!A:I,9,FALSE)</f>
        <v>183832.69499999998</v>
      </c>
      <c r="U290" s="7">
        <f>VLOOKUP(A290,'[1]Census Population Pivot table'!A:J,10,FALSE)</f>
        <v>92547.8</v>
      </c>
      <c r="V290" s="7">
        <f>VLOOKUP(A290,'[1]Census Population Pivot table'!A:K,11,FALSE)</f>
        <v>34864.471999999994</v>
      </c>
      <c r="W290" s="7">
        <f>VLOOKUP(A290,'[1]Census Population Pivot table'!A:L,12,FALSE)</f>
        <v>2063342</v>
      </c>
      <c r="X290" s="10">
        <f t="shared" si="13"/>
        <v>0</v>
      </c>
      <c r="Y290" s="10">
        <f t="shared" si="13"/>
        <v>0</v>
      </c>
      <c r="Z290" s="10">
        <f t="shared" si="13"/>
        <v>0</v>
      </c>
      <c r="AA290" s="10">
        <f t="shared" si="13"/>
        <v>0</v>
      </c>
      <c r="AB290" s="10">
        <f t="shared" si="13"/>
        <v>0</v>
      </c>
      <c r="AC290" s="10">
        <f t="shared" si="12"/>
        <v>0</v>
      </c>
      <c r="AD290" s="10">
        <f t="shared" si="12"/>
        <v>0</v>
      </c>
      <c r="AE290" s="10">
        <f t="shared" si="12"/>
        <v>0</v>
      </c>
      <c r="AF290" s="10">
        <f t="shared" si="12"/>
        <v>4.1059863119382629E-4</v>
      </c>
      <c r="AG290" s="10">
        <f t="shared" si="12"/>
        <v>2.3232819931992663E-3</v>
      </c>
      <c r="AH290" s="10">
        <f t="shared" si="12"/>
        <v>5.7673424958150417E-5</v>
      </c>
    </row>
    <row r="291" spans="1:34">
      <c r="A291" t="s">
        <v>338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11</v>
      </c>
      <c r="J291">
        <v>55</v>
      </c>
      <c r="K291">
        <v>54</v>
      </c>
      <c r="L291">
        <v>120</v>
      </c>
      <c r="M291" s="7">
        <f>VLOOKUP(A291,'[1]Census Population Pivot table'!A:B,2,FALSE)</f>
        <v>131975</v>
      </c>
      <c r="N291" s="7">
        <f>VLOOKUP(A291,'[1]Census Population Pivot table'!A:C,3,FALSE)</f>
        <v>282371</v>
      </c>
      <c r="O291" s="7">
        <f>VLOOKUP(A291,'[1]Census Population Pivot table'!A:D,4,FALSE)</f>
        <v>286425</v>
      </c>
      <c r="P291" s="7">
        <f>VLOOKUP(A291,'[1]Census Population Pivot table'!A:E,5,FALSE)</f>
        <v>278333</v>
      </c>
      <c r="Q291" s="7">
        <f>VLOOKUP(A291,'[1]Census Population Pivot table'!A:F,6,FALSE)</f>
        <v>243737</v>
      </c>
      <c r="R291" s="7">
        <f>VLOOKUP(A291,'[1]Census Population Pivot table'!A:G,7,FALSE)</f>
        <v>256900</v>
      </c>
      <c r="S291" s="7">
        <f>VLOOKUP(A291,'[1]Census Population Pivot table'!A:H,8,FALSE)</f>
        <v>267011</v>
      </c>
      <c r="T291" s="7">
        <f>VLOOKUP(A291,'[1]Census Population Pivot table'!A:I,9,FALSE)</f>
        <v>188108</v>
      </c>
      <c r="U291" s="7">
        <f>VLOOKUP(A291,'[1]Census Population Pivot table'!A:J,10,FALSE)</f>
        <v>94595</v>
      </c>
      <c r="V291" s="7">
        <f>VLOOKUP(A291,'[1]Census Population Pivot table'!A:K,11,FALSE)</f>
        <v>36113</v>
      </c>
      <c r="W291" s="7">
        <f>VLOOKUP(A291,'[1]Census Population Pivot table'!A:L,12,FALSE)</f>
        <v>2065568</v>
      </c>
      <c r="X291" s="10">
        <f t="shared" si="13"/>
        <v>0</v>
      </c>
      <c r="Y291" s="10">
        <f t="shared" si="13"/>
        <v>0</v>
      </c>
      <c r="Z291" s="10">
        <f t="shared" si="13"/>
        <v>0</v>
      </c>
      <c r="AA291" s="10">
        <f t="shared" si="13"/>
        <v>0</v>
      </c>
      <c r="AB291" s="10">
        <f t="shared" si="13"/>
        <v>0</v>
      </c>
      <c r="AC291" s="10">
        <f t="shared" si="12"/>
        <v>0</v>
      </c>
      <c r="AD291" s="10">
        <f t="shared" si="12"/>
        <v>0</v>
      </c>
      <c r="AE291" s="10">
        <f t="shared" si="12"/>
        <v>5.8477045101750055E-5</v>
      </c>
      <c r="AF291" s="10">
        <f t="shared" ref="AF291:AH354" si="14">J291/U291</f>
        <v>5.81426079602516E-4</v>
      </c>
      <c r="AG291" s="10">
        <f t="shared" si="14"/>
        <v>1.495306399357572E-3</v>
      </c>
      <c r="AH291" s="10">
        <f t="shared" si="14"/>
        <v>5.8095400393499509E-5</v>
      </c>
    </row>
    <row r="292" spans="1:34">
      <c r="A292" t="s">
        <v>339</v>
      </c>
      <c r="B292">
        <v>0</v>
      </c>
      <c r="C292">
        <v>0</v>
      </c>
      <c r="D292">
        <v>0</v>
      </c>
      <c r="E292">
        <v>10</v>
      </c>
      <c r="F292">
        <v>25</v>
      </c>
      <c r="G292">
        <v>190</v>
      </c>
      <c r="H292">
        <v>286</v>
      </c>
      <c r="I292">
        <v>534</v>
      </c>
      <c r="J292">
        <v>1254</v>
      </c>
      <c r="K292">
        <v>2090</v>
      </c>
      <c r="L292">
        <v>4389</v>
      </c>
      <c r="M292" s="7">
        <f>VLOOKUP(A292,'[1]Census Population Pivot table'!A:B,2,FALSE)</f>
        <v>1218885.2499999998</v>
      </c>
      <c r="N292" s="7">
        <f>VLOOKUP(A292,'[1]Census Population Pivot table'!A:C,3,FALSE)</f>
        <v>2458883.1009999993</v>
      </c>
      <c r="O292" s="7">
        <f>VLOOKUP(A292,'[1]Census Population Pivot table'!A:D,4,FALSE)</f>
        <v>2697088.4880000013</v>
      </c>
      <c r="P292" s="7">
        <f>VLOOKUP(A292,'[1]Census Population Pivot table'!A:E,5,FALSE)</f>
        <v>2607132.2549999999</v>
      </c>
      <c r="Q292" s="7">
        <f>VLOOKUP(A292,'[1]Census Population Pivot table'!A:F,6,FALSE)</f>
        <v>2835916.2369999993</v>
      </c>
      <c r="R292" s="7">
        <f>VLOOKUP(A292,'[1]Census Population Pivot table'!A:G,7,FALSE)</f>
        <v>2882213.9930000002</v>
      </c>
      <c r="S292" s="7">
        <f>VLOOKUP(A292,'[1]Census Population Pivot table'!A:H,8,FALSE)</f>
        <v>2162934.6440000003</v>
      </c>
      <c r="T292" s="7">
        <f>VLOOKUP(A292,'[1]Census Population Pivot table'!A:I,9,FALSE)</f>
        <v>1304993.3239999998</v>
      </c>
      <c r="U292" s="7">
        <f>VLOOKUP(A292,'[1]Census Population Pivot table'!A:J,10,FALSE)</f>
        <v>891487.5429999996</v>
      </c>
      <c r="V292" s="7">
        <f>VLOOKUP(A292,'[1]Census Population Pivot table'!A:K,11,FALSE)</f>
        <v>365830.23300000001</v>
      </c>
      <c r="W292" s="7">
        <f>VLOOKUP(A292,'[1]Census Population Pivot table'!A:L,12,FALSE)</f>
        <v>19423896</v>
      </c>
      <c r="X292" s="10">
        <f t="shared" si="13"/>
        <v>0</v>
      </c>
      <c r="Y292" s="10">
        <f t="shared" si="13"/>
        <v>0</v>
      </c>
      <c r="Z292" s="10">
        <f t="shared" si="13"/>
        <v>0</v>
      </c>
      <c r="AA292" s="10">
        <f t="shared" si="13"/>
        <v>3.8356320362428256E-6</v>
      </c>
      <c r="AB292" s="10">
        <f t="shared" si="13"/>
        <v>8.8154930931410318E-6</v>
      </c>
      <c r="AC292" s="10">
        <f t="shared" si="13"/>
        <v>6.5921545194579865E-5</v>
      </c>
      <c r="AD292" s="10">
        <f t="shared" si="13"/>
        <v>1.3222775861183162E-4</v>
      </c>
      <c r="AE292" s="10">
        <f t="shared" si="13"/>
        <v>4.0919749563408502E-4</v>
      </c>
      <c r="AF292" s="10">
        <f t="shared" si="14"/>
        <v>1.4066377145103871E-3</v>
      </c>
      <c r="AG292" s="10">
        <f t="shared" si="14"/>
        <v>5.7130324709931775E-3</v>
      </c>
      <c r="AH292" s="10">
        <f t="shared" si="14"/>
        <v>2.2595878808247326E-4</v>
      </c>
    </row>
    <row r="293" spans="1:34">
      <c r="A293" t="s">
        <v>340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131</v>
      </c>
      <c r="H293">
        <v>326</v>
      </c>
      <c r="I293">
        <v>523</v>
      </c>
      <c r="J293">
        <v>1269</v>
      </c>
      <c r="K293">
        <v>2273</v>
      </c>
      <c r="L293">
        <v>4522</v>
      </c>
      <c r="M293" s="7">
        <f>VLOOKUP(A293,'[1]Census Population Pivot table'!A:B,2,FALSE)</f>
        <v>1160340.3079999997</v>
      </c>
      <c r="N293" s="7">
        <f>VLOOKUP(A293,'[1]Census Population Pivot table'!A:C,3,FALSE)</f>
        <v>2408401.919999999</v>
      </c>
      <c r="O293" s="7">
        <f>VLOOKUP(A293,'[1]Census Population Pivot table'!A:D,4,FALSE)</f>
        <v>2752967.0009999992</v>
      </c>
      <c r="P293" s="7">
        <f>VLOOKUP(A293,'[1]Census Population Pivot table'!A:E,5,FALSE)</f>
        <v>2606551.7590000001</v>
      </c>
      <c r="Q293" s="7">
        <f>VLOOKUP(A293,'[1]Census Population Pivot table'!A:F,6,FALSE)</f>
        <v>2726523.8130000001</v>
      </c>
      <c r="R293" s="7">
        <f>VLOOKUP(A293,'[1]Census Population Pivot table'!A:G,7,FALSE)</f>
        <v>2837319.5559999989</v>
      </c>
      <c r="S293" s="7">
        <f>VLOOKUP(A293,'[1]Census Population Pivot table'!A:H,8,FALSE)</f>
        <v>2192211.06</v>
      </c>
      <c r="T293" s="7">
        <f>VLOOKUP(A293,'[1]Census Population Pivot table'!A:I,9,FALSE)</f>
        <v>1306542.328</v>
      </c>
      <c r="U293" s="7">
        <f>VLOOKUP(A293,'[1]Census Population Pivot table'!A:J,10,FALSE)</f>
        <v>883289.32199999993</v>
      </c>
      <c r="V293" s="7">
        <f>VLOOKUP(A293,'[1]Census Population Pivot table'!A:K,11,FALSE)</f>
        <v>366708.0610000001</v>
      </c>
      <c r="W293" s="7">
        <f>VLOOKUP(A293,'[1]Census Population Pivot table'!A:L,12,FALSE)</f>
        <v>19229752</v>
      </c>
      <c r="X293" s="10">
        <f t="shared" si="13"/>
        <v>0</v>
      </c>
      <c r="Y293" s="10">
        <f t="shared" si="13"/>
        <v>0</v>
      </c>
      <c r="Z293" s="10">
        <f t="shared" si="13"/>
        <v>0</v>
      </c>
      <c r="AA293" s="10">
        <f t="shared" si="13"/>
        <v>0</v>
      </c>
      <c r="AB293" s="10">
        <f t="shared" si="13"/>
        <v>0</v>
      </c>
      <c r="AC293" s="10">
        <f t="shared" si="13"/>
        <v>4.6170336972787585E-5</v>
      </c>
      <c r="AD293" s="10">
        <f t="shared" si="13"/>
        <v>1.4870830913516145E-4</v>
      </c>
      <c r="AE293" s="10">
        <f t="shared" si="13"/>
        <v>4.002931927973481E-4</v>
      </c>
      <c r="AF293" s="10">
        <f t="shared" si="14"/>
        <v>1.4366753547146358E-3</v>
      </c>
      <c r="AG293" s="10">
        <f t="shared" si="14"/>
        <v>6.1983911501743601E-3</v>
      </c>
      <c r="AH293" s="10">
        <f t="shared" si="14"/>
        <v>2.3515643883498862E-4</v>
      </c>
    </row>
    <row r="294" spans="1:34">
      <c r="A294" t="s">
        <v>341</v>
      </c>
      <c r="B294">
        <v>0</v>
      </c>
      <c r="C294">
        <v>0</v>
      </c>
      <c r="D294">
        <v>0</v>
      </c>
      <c r="E294">
        <v>0</v>
      </c>
      <c r="F294">
        <v>10</v>
      </c>
      <c r="G294">
        <v>148</v>
      </c>
      <c r="H294">
        <v>333</v>
      </c>
      <c r="I294">
        <v>530</v>
      </c>
      <c r="J294">
        <v>1268</v>
      </c>
      <c r="K294">
        <v>2498</v>
      </c>
      <c r="L294">
        <v>4787</v>
      </c>
      <c r="M294" s="7">
        <f>VLOOKUP(A294,'[1]Census Population Pivot table'!A:B,2,FALSE)</f>
        <v>1161309.5910000002</v>
      </c>
      <c r="N294" s="7">
        <f>VLOOKUP(A294,'[1]Census Population Pivot table'!A:C,3,FALSE)</f>
        <v>2391236.1820000005</v>
      </c>
      <c r="O294" s="7">
        <f>VLOOKUP(A294,'[1]Census Population Pivot table'!A:D,4,FALSE)</f>
        <v>2759587.9280000003</v>
      </c>
      <c r="P294" s="7">
        <f>VLOOKUP(A294,'[1]Census Population Pivot table'!A:E,5,FALSE)</f>
        <v>2637720.3079999997</v>
      </c>
      <c r="Q294" s="7">
        <f>VLOOKUP(A294,'[1]Census Population Pivot table'!A:F,6,FALSE)</f>
        <v>2676821.9560000012</v>
      </c>
      <c r="R294" s="7">
        <f>VLOOKUP(A294,'[1]Census Population Pivot table'!A:G,7,FALSE)</f>
        <v>2856004.6560000004</v>
      </c>
      <c r="S294" s="7">
        <f>VLOOKUP(A294,'[1]Census Population Pivot table'!A:H,8,FALSE)</f>
        <v>2264508.1720000007</v>
      </c>
      <c r="T294" s="7">
        <f>VLOOKUP(A294,'[1]Census Population Pivot table'!A:I,9,FALSE)</f>
        <v>1343995.726</v>
      </c>
      <c r="U294" s="7">
        <f>VLOOKUP(A294,'[1]Census Population Pivot table'!A:J,10,FALSE)</f>
        <v>880994.24300000002</v>
      </c>
      <c r="V294" s="7">
        <f>VLOOKUP(A294,'[1]Census Population Pivot table'!A:K,11,FALSE)</f>
        <v>378953.23299999995</v>
      </c>
      <c r="W294" s="7">
        <f>VLOOKUP(A294,'[1]Census Population Pivot table'!A:L,12,FALSE)</f>
        <v>19359449</v>
      </c>
      <c r="X294" s="10">
        <f t="shared" si="13"/>
        <v>0</v>
      </c>
      <c r="Y294" s="10">
        <f t="shared" si="13"/>
        <v>0</v>
      </c>
      <c r="Z294" s="10">
        <f t="shared" si="13"/>
        <v>0</v>
      </c>
      <c r="AA294" s="10">
        <f t="shared" si="13"/>
        <v>0</v>
      </c>
      <c r="AB294" s="10">
        <f t="shared" si="13"/>
        <v>3.7357733029592633E-6</v>
      </c>
      <c r="AC294" s="10">
        <f t="shared" si="13"/>
        <v>5.1820643810603077E-5</v>
      </c>
      <c r="AD294" s="10">
        <f t="shared" si="13"/>
        <v>1.4705179876030048E-4</v>
      </c>
      <c r="AE294" s="10">
        <f t="shared" si="13"/>
        <v>3.9434649214055613E-4</v>
      </c>
      <c r="AF294" s="10">
        <f t="shared" si="14"/>
        <v>1.4392829579477739E-3</v>
      </c>
      <c r="AG294" s="10">
        <f t="shared" si="14"/>
        <v>6.5918424292741168E-3</v>
      </c>
      <c r="AH294" s="10">
        <f t="shared" si="14"/>
        <v>2.4726943416623068E-4</v>
      </c>
    </row>
    <row r="295" spans="1:34">
      <c r="A295" t="s">
        <v>342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116</v>
      </c>
      <c r="H295">
        <v>307</v>
      </c>
      <c r="I295">
        <v>509</v>
      </c>
      <c r="J295">
        <v>1152</v>
      </c>
      <c r="K295">
        <v>2208</v>
      </c>
      <c r="L295">
        <v>4292</v>
      </c>
      <c r="M295" s="7">
        <f>VLOOKUP(A295,'[1]Census Population Pivot table'!A:B,2,FALSE)</f>
        <v>1155553.4049999998</v>
      </c>
      <c r="N295" s="7">
        <f>VLOOKUP(A295,'[1]Census Population Pivot table'!A:C,3,FALSE)</f>
        <v>2360066.9589999998</v>
      </c>
      <c r="O295" s="7">
        <f>VLOOKUP(A295,'[1]Census Population Pivot table'!A:D,4,FALSE)</f>
        <v>2757531.2750000004</v>
      </c>
      <c r="P295" s="7">
        <f>VLOOKUP(A295,'[1]Census Population Pivot table'!A:E,5,FALSE)</f>
        <v>2665410.2249999996</v>
      </c>
      <c r="Q295" s="7">
        <f>VLOOKUP(A295,'[1]Census Population Pivot table'!A:F,6,FALSE)</f>
        <v>2609422.5750000002</v>
      </c>
      <c r="R295" s="7">
        <f>VLOOKUP(A295,'[1]Census Population Pivot table'!A:G,7,FALSE)</f>
        <v>2838288.5530000008</v>
      </c>
      <c r="S295" s="7">
        <f>VLOOKUP(A295,'[1]Census Population Pivot table'!A:H,8,FALSE)</f>
        <v>2294543.4690000005</v>
      </c>
      <c r="T295" s="7">
        <f>VLOOKUP(A295,'[1]Census Population Pivot table'!A:I,9,FALSE)</f>
        <v>1370042.405</v>
      </c>
      <c r="U295" s="7">
        <f>VLOOKUP(A295,'[1]Census Population Pivot table'!A:J,10,FALSE)</f>
        <v>864131.21099999966</v>
      </c>
      <c r="V295" s="7">
        <f>VLOOKUP(A295,'[1]Census Population Pivot table'!A:K,11,FALSE)</f>
        <v>388289.71400000027</v>
      </c>
      <c r="W295" s="7">
        <f>VLOOKUP(A295,'[1]Census Population Pivot table'!A:L,12,FALSE)</f>
        <v>19312883</v>
      </c>
      <c r="X295" s="10">
        <f t="shared" si="13"/>
        <v>0</v>
      </c>
      <c r="Y295" s="10">
        <f t="shared" si="13"/>
        <v>0</v>
      </c>
      <c r="Z295" s="10">
        <f t="shared" si="13"/>
        <v>0</v>
      </c>
      <c r="AA295" s="10">
        <f t="shared" si="13"/>
        <v>0</v>
      </c>
      <c r="AB295" s="10">
        <f t="shared" si="13"/>
        <v>0</v>
      </c>
      <c r="AC295" s="10">
        <f t="shared" si="13"/>
        <v>4.0869699410016249E-5</v>
      </c>
      <c r="AD295" s="10">
        <f t="shared" si="13"/>
        <v>1.3379567837683878E-4</v>
      </c>
      <c r="AE295" s="10">
        <f t="shared" si="13"/>
        <v>3.715213471804911E-4</v>
      </c>
      <c r="AF295" s="10">
        <f t="shared" si="14"/>
        <v>1.3331308779680224E-3</v>
      </c>
      <c r="AG295" s="10">
        <f t="shared" si="14"/>
        <v>5.6864756401968416E-3</v>
      </c>
      <c r="AH295" s="10">
        <f t="shared" si="14"/>
        <v>2.2223507489793211E-4</v>
      </c>
    </row>
    <row r="296" spans="1:34">
      <c r="A296" t="s">
        <v>343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135</v>
      </c>
      <c r="H296">
        <v>350</v>
      </c>
      <c r="I296">
        <v>636</v>
      </c>
      <c r="J296">
        <v>1216</v>
      </c>
      <c r="K296">
        <v>2430</v>
      </c>
      <c r="L296">
        <v>4767</v>
      </c>
      <c r="M296" s="7">
        <f>VLOOKUP(A296,'[1]Census Population Pivot table'!A:B,2,FALSE)</f>
        <v>1167972.2340000002</v>
      </c>
      <c r="N296" s="7">
        <f>VLOOKUP(A296,'[1]Census Population Pivot table'!A:C,3,FALSE)</f>
        <v>2357883.3689999995</v>
      </c>
      <c r="O296" s="7">
        <f>VLOOKUP(A296,'[1]Census Population Pivot table'!A:D,4,FALSE)</f>
        <v>2755115.7750000008</v>
      </c>
      <c r="P296" s="7">
        <f>VLOOKUP(A296,'[1]Census Population Pivot table'!A:E,5,FALSE)</f>
        <v>2717090.8940000003</v>
      </c>
      <c r="Q296" s="7">
        <f>VLOOKUP(A296,'[1]Census Population Pivot table'!A:F,6,FALSE)</f>
        <v>2574909.200999999</v>
      </c>
      <c r="R296" s="7">
        <f>VLOOKUP(A296,'[1]Census Population Pivot table'!A:G,7,FALSE)</f>
        <v>2852770.4209999992</v>
      </c>
      <c r="S296" s="7">
        <f>VLOOKUP(A296,'[1]Census Population Pivot table'!A:H,8,FALSE)</f>
        <v>2368686.298</v>
      </c>
      <c r="T296" s="7">
        <f>VLOOKUP(A296,'[1]Census Population Pivot table'!A:I,9,FALSE)</f>
        <v>1428236.8420000004</v>
      </c>
      <c r="U296" s="7">
        <f>VLOOKUP(A296,'[1]Census Population Pivot table'!A:J,10,FALSE)</f>
        <v>870200.72499999998</v>
      </c>
      <c r="V296" s="7">
        <f>VLOOKUP(A296,'[1]Census Population Pivot table'!A:K,11,FALSE)</f>
        <v>401523.64200000011</v>
      </c>
      <c r="W296" s="7">
        <f>VLOOKUP(A296,'[1]Census Population Pivot table'!A:L,12,FALSE)</f>
        <v>19490635</v>
      </c>
      <c r="X296" s="10">
        <f t="shared" si="13"/>
        <v>0</v>
      </c>
      <c r="Y296" s="10">
        <f t="shared" si="13"/>
        <v>0</v>
      </c>
      <c r="Z296" s="10">
        <f t="shared" si="13"/>
        <v>0</v>
      </c>
      <c r="AA296" s="10">
        <f t="shared" si="13"/>
        <v>0</v>
      </c>
      <c r="AB296" s="10">
        <f t="shared" si="13"/>
        <v>0</v>
      </c>
      <c r="AC296" s="10">
        <f t="shared" si="13"/>
        <v>4.7322419990837408E-5</v>
      </c>
      <c r="AD296" s="10">
        <f t="shared" si="13"/>
        <v>1.4776122962991024E-4</v>
      </c>
      <c r="AE296" s="10">
        <f t="shared" si="13"/>
        <v>4.4530429498611116E-4</v>
      </c>
      <c r="AF296" s="10">
        <f t="shared" si="14"/>
        <v>1.3973787484491008E-3</v>
      </c>
      <c r="AG296" s="10">
        <f t="shared" si="14"/>
        <v>6.0519474965312235E-3</v>
      </c>
      <c r="AH296" s="10">
        <f t="shared" si="14"/>
        <v>2.445789990936673E-4</v>
      </c>
    </row>
    <row r="297" spans="1:34">
      <c r="A297" t="s">
        <v>344</v>
      </c>
      <c r="B297">
        <v>0</v>
      </c>
      <c r="C297">
        <v>0</v>
      </c>
      <c r="D297">
        <v>0</v>
      </c>
      <c r="E297">
        <v>0</v>
      </c>
      <c r="F297">
        <v>22</v>
      </c>
      <c r="G297">
        <v>155</v>
      </c>
      <c r="H297">
        <v>394</v>
      </c>
      <c r="I297">
        <v>615</v>
      </c>
      <c r="J297">
        <v>1171</v>
      </c>
      <c r="K297">
        <v>2244</v>
      </c>
      <c r="L297">
        <v>4601</v>
      </c>
      <c r="M297" s="7">
        <f>VLOOKUP(A297,'[1]Census Population Pivot table'!A:B,2,FALSE)</f>
        <v>1172846.3819999998</v>
      </c>
      <c r="N297" s="7">
        <f>VLOOKUP(A297,'[1]Census Population Pivot table'!A:C,3,FALSE)</f>
        <v>2351554.7519999999</v>
      </c>
      <c r="O297" s="7">
        <f>VLOOKUP(A297,'[1]Census Population Pivot table'!A:D,4,FALSE)</f>
        <v>2750810.3690000004</v>
      </c>
      <c r="P297" s="7">
        <f>VLOOKUP(A297,'[1]Census Population Pivot table'!A:E,5,FALSE)</f>
        <v>2766621.206999999</v>
      </c>
      <c r="Q297" s="7">
        <f>VLOOKUP(A297,'[1]Census Population Pivot table'!A:F,6,FALSE)</f>
        <v>2559998.5490000015</v>
      </c>
      <c r="R297" s="7">
        <f>VLOOKUP(A297,'[1]Census Population Pivot table'!A:G,7,FALSE)</f>
        <v>2847688.9220000007</v>
      </c>
      <c r="S297" s="7">
        <f>VLOOKUP(A297,'[1]Census Population Pivot table'!A:H,8,FALSE)</f>
        <v>2422883.5099999998</v>
      </c>
      <c r="T297" s="7">
        <f>VLOOKUP(A297,'[1]Census Population Pivot table'!A:I,9,FALSE)</f>
        <v>1485206.8329999999</v>
      </c>
      <c r="U297" s="7">
        <f>VLOOKUP(A297,'[1]Census Population Pivot table'!A:J,10,FALSE)</f>
        <v>865509.38400000008</v>
      </c>
      <c r="V297" s="7">
        <f>VLOOKUP(A297,'[1]Census Population Pivot table'!A:K,11,FALSE)</f>
        <v>413032.59399999992</v>
      </c>
      <c r="W297" s="7">
        <f>VLOOKUP(A297,'[1]Census Population Pivot table'!A:L,12,FALSE)</f>
        <v>19644020</v>
      </c>
      <c r="X297" s="10">
        <f t="shared" si="13"/>
        <v>0</v>
      </c>
      <c r="Y297" s="10">
        <f t="shared" si="13"/>
        <v>0</v>
      </c>
      <c r="Z297" s="10">
        <f t="shared" si="13"/>
        <v>0</v>
      </c>
      <c r="AA297" s="10">
        <f t="shared" si="13"/>
        <v>0</v>
      </c>
      <c r="AB297" s="10">
        <f t="shared" si="13"/>
        <v>8.5937548709133994E-6</v>
      </c>
      <c r="AC297" s="10">
        <f t="shared" si="13"/>
        <v>5.4430102530700495E-5</v>
      </c>
      <c r="AD297" s="10">
        <f t="shared" si="13"/>
        <v>1.6261615483114994E-4</v>
      </c>
      <c r="AE297" s="10">
        <f t="shared" si="13"/>
        <v>4.1408373994465729E-4</v>
      </c>
      <c r="AF297" s="10">
        <f t="shared" si="14"/>
        <v>1.3529604896808374E-3</v>
      </c>
      <c r="AG297" s="10">
        <f t="shared" si="14"/>
        <v>5.4329852718596836E-3</v>
      </c>
      <c r="AH297" s="10">
        <f t="shared" si="14"/>
        <v>2.3421886151612551E-4</v>
      </c>
    </row>
    <row r="298" spans="1:34">
      <c r="A298" t="s">
        <v>345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126</v>
      </c>
      <c r="H298">
        <v>329</v>
      </c>
      <c r="I298">
        <v>620</v>
      </c>
      <c r="J298">
        <v>1214</v>
      </c>
      <c r="K298">
        <v>2464</v>
      </c>
      <c r="L298">
        <v>4753</v>
      </c>
      <c r="M298" s="7">
        <f>VLOOKUP(A298,'[1]Census Population Pivot table'!A:B,2,FALSE)</f>
        <v>1174371.4610000001</v>
      </c>
      <c r="N298" s="7">
        <f>VLOOKUP(A298,'[1]Census Population Pivot table'!A:C,3,FALSE)</f>
        <v>2322048.2440000004</v>
      </c>
      <c r="O298" s="7">
        <f>VLOOKUP(A298,'[1]Census Population Pivot table'!A:D,4,FALSE)</f>
        <v>2720067.3799999994</v>
      </c>
      <c r="P298" s="7">
        <f>VLOOKUP(A298,'[1]Census Population Pivot table'!A:E,5,FALSE)</f>
        <v>2796624.49</v>
      </c>
      <c r="Q298" s="7">
        <f>VLOOKUP(A298,'[1]Census Population Pivot table'!A:F,6,FALSE)</f>
        <v>2525875.1329999994</v>
      </c>
      <c r="R298" s="7">
        <f>VLOOKUP(A298,'[1]Census Population Pivot table'!A:G,7,FALSE)</f>
        <v>2808279.6739999992</v>
      </c>
      <c r="S298" s="7">
        <f>VLOOKUP(A298,'[1]Census Population Pivot table'!A:H,8,FALSE)</f>
        <v>2452635.3820000007</v>
      </c>
      <c r="T298" s="7">
        <f>VLOOKUP(A298,'[1]Census Population Pivot table'!A:I,9,FALSE)</f>
        <v>1530208.2769999998</v>
      </c>
      <c r="U298" s="7">
        <f>VLOOKUP(A298,'[1]Census Population Pivot table'!A:J,10,FALSE)</f>
        <v>856842.897</v>
      </c>
      <c r="V298" s="7">
        <f>VLOOKUP(A298,'[1]Census Population Pivot table'!A:K,11,FALSE)</f>
        <v>415314.22299999982</v>
      </c>
      <c r="W298" s="7">
        <f>VLOOKUP(A298,'[1]Census Population Pivot table'!A:L,12,FALSE)</f>
        <v>19601171</v>
      </c>
      <c r="X298" s="10">
        <f t="shared" si="13"/>
        <v>0</v>
      </c>
      <c r="Y298" s="10">
        <f t="shared" si="13"/>
        <v>0</v>
      </c>
      <c r="Z298" s="10">
        <f t="shared" si="13"/>
        <v>0</v>
      </c>
      <c r="AA298" s="10">
        <f t="shared" si="13"/>
        <v>0</v>
      </c>
      <c r="AB298" s="10">
        <f t="shared" si="13"/>
        <v>0</v>
      </c>
      <c r="AC298" s="10">
        <f t="shared" si="13"/>
        <v>4.4867326130851751E-5</v>
      </c>
      <c r="AD298" s="10">
        <f t="shared" si="13"/>
        <v>1.3414142290148201E-4</v>
      </c>
      <c r="AE298" s="10">
        <f t="shared" si="13"/>
        <v>4.0517360239059801E-4</v>
      </c>
      <c r="AF298" s="10">
        <f t="shared" si="14"/>
        <v>1.4168291576559572E-3</v>
      </c>
      <c r="AG298" s="10">
        <f t="shared" si="14"/>
        <v>5.9328572525193801E-3</v>
      </c>
      <c r="AH298" s="10">
        <f t="shared" si="14"/>
        <v>2.4248551272778549E-4</v>
      </c>
    </row>
    <row r="299" spans="1:34">
      <c r="A299" t="s">
        <v>346</v>
      </c>
      <c r="B299">
        <v>0</v>
      </c>
      <c r="C299">
        <v>0</v>
      </c>
      <c r="D299">
        <v>0</v>
      </c>
      <c r="E299">
        <v>0</v>
      </c>
      <c r="F299">
        <v>13</v>
      </c>
      <c r="G299">
        <v>80</v>
      </c>
      <c r="H299">
        <v>376</v>
      </c>
      <c r="I299">
        <v>695</v>
      </c>
      <c r="J299">
        <v>1127</v>
      </c>
      <c r="K299">
        <v>2081</v>
      </c>
      <c r="L299">
        <v>4372</v>
      </c>
      <c r="M299" s="7">
        <f>VLOOKUP(A299,'[1]Census Population Pivot table'!A:B,2,FALSE)</f>
        <v>1176474.4199999997</v>
      </c>
      <c r="N299" s="7">
        <f>VLOOKUP(A299,'[1]Census Population Pivot table'!A:C,3,FALSE)</f>
        <v>2330615.0690000011</v>
      </c>
      <c r="O299" s="7">
        <f>VLOOKUP(A299,'[1]Census Population Pivot table'!A:D,4,FALSE)</f>
        <v>2708684.2859999994</v>
      </c>
      <c r="P299" s="7">
        <f>VLOOKUP(A299,'[1]Census Population Pivot table'!A:E,5,FALSE)</f>
        <v>2842284.2909999997</v>
      </c>
      <c r="Q299" s="7">
        <f>VLOOKUP(A299,'[1]Census Population Pivot table'!A:F,6,FALSE)</f>
        <v>2514912.003</v>
      </c>
      <c r="R299" s="7">
        <f>VLOOKUP(A299,'[1]Census Population Pivot table'!A:G,7,FALSE)</f>
        <v>2790798.9110000003</v>
      </c>
      <c r="S299" s="7">
        <f>VLOOKUP(A299,'[1]Census Population Pivot table'!A:H,8,FALSE)</f>
        <v>2509298.3849999993</v>
      </c>
      <c r="T299" s="7">
        <f>VLOOKUP(A299,'[1]Census Population Pivot table'!A:I,9,FALSE)</f>
        <v>1607112.1069999994</v>
      </c>
      <c r="U299" s="7">
        <f>VLOOKUP(A299,'[1]Census Population Pivot table'!A:J,10,FALSE)</f>
        <v>873029.51699999999</v>
      </c>
      <c r="V299" s="7">
        <f>VLOOKUP(A299,'[1]Census Population Pivot table'!A:K,11,FALSE)</f>
        <v>427625.87399999995</v>
      </c>
      <c r="W299" s="7">
        <f>VLOOKUP(A299,'[1]Census Population Pivot table'!A:L,12,FALSE)</f>
        <v>19781344</v>
      </c>
      <c r="X299" s="10">
        <f t="shared" si="13"/>
        <v>0</v>
      </c>
      <c r="Y299" s="10">
        <f t="shared" si="13"/>
        <v>0</v>
      </c>
      <c r="Z299" s="10">
        <f t="shared" si="13"/>
        <v>0</v>
      </c>
      <c r="AA299" s="10">
        <f t="shared" si="13"/>
        <v>0</v>
      </c>
      <c r="AB299" s="10">
        <f t="shared" si="13"/>
        <v>5.1691669467927701E-6</v>
      </c>
      <c r="AC299" s="10">
        <f t="shared" si="13"/>
        <v>2.8665626779728949E-5</v>
      </c>
      <c r="AD299" s="10">
        <f t="shared" si="13"/>
        <v>1.4984268202125357E-4</v>
      </c>
      <c r="AE299" s="10">
        <f t="shared" si="13"/>
        <v>4.3245271874490349E-4</v>
      </c>
      <c r="AF299" s="10">
        <f t="shared" si="14"/>
        <v>1.2909070977035477E-3</v>
      </c>
      <c r="AG299" s="10">
        <f t="shared" si="14"/>
        <v>4.8664033832527178E-3</v>
      </c>
      <c r="AH299" s="10">
        <f t="shared" si="14"/>
        <v>2.2101632730313976E-4</v>
      </c>
    </row>
    <row r="300" spans="1:34">
      <c r="A300" t="s">
        <v>347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104</v>
      </c>
      <c r="H300">
        <v>333</v>
      </c>
      <c r="I300">
        <v>655</v>
      </c>
      <c r="J300">
        <v>1134</v>
      </c>
      <c r="K300">
        <v>2166</v>
      </c>
      <c r="L300">
        <v>4392</v>
      </c>
      <c r="M300" s="7">
        <f>VLOOKUP(A300,'[1]Census Population Pivot table'!A:B,2,FALSE)</f>
        <v>1185788</v>
      </c>
      <c r="N300" s="7">
        <f>VLOOKUP(A300,'[1]Census Population Pivot table'!A:C,3,FALSE)</f>
        <v>2318593</v>
      </c>
      <c r="O300" s="7">
        <f>VLOOKUP(A300,'[1]Census Population Pivot table'!A:D,4,FALSE)</f>
        <v>2683001</v>
      </c>
      <c r="P300" s="7">
        <f>VLOOKUP(A300,'[1]Census Population Pivot table'!A:E,5,FALSE)</f>
        <v>2901294</v>
      </c>
      <c r="Q300" s="7">
        <f>VLOOKUP(A300,'[1]Census Population Pivot table'!A:F,6,FALSE)</f>
        <v>2500734</v>
      </c>
      <c r="R300" s="7">
        <f>VLOOKUP(A300,'[1]Census Population Pivot table'!A:G,7,FALSE)</f>
        <v>2754470</v>
      </c>
      <c r="S300" s="7">
        <f>VLOOKUP(A300,'[1]Census Population Pivot table'!A:H,8,FALSE)</f>
        <v>2544427</v>
      </c>
      <c r="T300" s="7">
        <f>VLOOKUP(A300,'[1]Census Population Pivot table'!A:I,9,FALSE)</f>
        <v>1677241</v>
      </c>
      <c r="U300" s="7">
        <f>VLOOKUP(A300,'[1]Census Population Pivot table'!A:J,10,FALSE)</f>
        <v>896084</v>
      </c>
      <c r="V300" s="7">
        <f>VLOOKUP(A300,'[1]Census Population Pivot table'!A:K,11,FALSE)</f>
        <v>438169</v>
      </c>
      <c r="W300" s="7">
        <f>VLOOKUP(A300,'[1]Census Population Pivot table'!A:L,12,FALSE)</f>
        <v>19899801</v>
      </c>
      <c r="X300" s="10">
        <f t="shared" si="13"/>
        <v>0</v>
      </c>
      <c r="Y300" s="10">
        <f t="shared" si="13"/>
        <v>0</v>
      </c>
      <c r="Z300" s="10">
        <f t="shared" si="13"/>
        <v>0</v>
      </c>
      <c r="AA300" s="10">
        <f t="shared" si="13"/>
        <v>0</v>
      </c>
      <c r="AB300" s="10">
        <f t="shared" si="13"/>
        <v>0</v>
      </c>
      <c r="AC300" s="10">
        <f t="shared" si="13"/>
        <v>3.7756809840005517E-5</v>
      </c>
      <c r="AD300" s="10">
        <f t="shared" si="13"/>
        <v>1.3087425970562331E-4</v>
      </c>
      <c r="AE300" s="10">
        <f t="shared" si="13"/>
        <v>3.9052229226449865E-4</v>
      </c>
      <c r="AF300" s="10">
        <f t="shared" si="14"/>
        <v>1.2655063587788645E-3</v>
      </c>
      <c r="AG300" s="10">
        <f t="shared" si="14"/>
        <v>4.9432981338250765E-3</v>
      </c>
      <c r="AH300" s="10">
        <f t="shared" si="14"/>
        <v>2.2070572464518616E-4</v>
      </c>
    </row>
    <row r="301" spans="1:34">
      <c r="A301" t="s">
        <v>348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52</v>
      </c>
      <c r="H301">
        <v>83</v>
      </c>
      <c r="I301">
        <v>260</v>
      </c>
      <c r="J301">
        <v>475</v>
      </c>
      <c r="K301">
        <v>697</v>
      </c>
      <c r="L301">
        <v>1567</v>
      </c>
      <c r="M301" s="7">
        <f>VLOOKUP(A301,'[1]Census Population Pivot table'!A:B,2,FALSE)</f>
        <v>630215.50199999998</v>
      </c>
      <c r="N301" s="7">
        <f>VLOOKUP(A301,'[1]Census Population Pivot table'!A:C,3,FALSE)</f>
        <v>1194596.523</v>
      </c>
      <c r="O301" s="7">
        <f>VLOOKUP(A301,'[1]Census Population Pivot table'!A:D,4,FALSE)</f>
        <v>1260248.3470000005</v>
      </c>
      <c r="P301" s="7">
        <f>VLOOKUP(A301,'[1]Census Population Pivot table'!A:E,5,FALSE)</f>
        <v>1200879.5649999999</v>
      </c>
      <c r="Q301" s="7">
        <f>VLOOKUP(A301,'[1]Census Population Pivot table'!A:F,6,FALSE)</f>
        <v>1313498.8049999997</v>
      </c>
      <c r="R301" s="7">
        <f>VLOOKUP(A301,'[1]Census Population Pivot table'!A:G,7,FALSE)</f>
        <v>1276094.4870000002</v>
      </c>
      <c r="S301" s="7">
        <f>VLOOKUP(A301,'[1]Census Population Pivot table'!A:H,8,FALSE)</f>
        <v>997941.21900000039</v>
      </c>
      <c r="T301" s="7">
        <f>VLOOKUP(A301,'[1]Census Population Pivot table'!A:I,9,FALSE)</f>
        <v>601078.45099999977</v>
      </c>
      <c r="U301" s="7">
        <f>VLOOKUP(A301,'[1]Census Population Pivot table'!A:J,10,FALSE)</f>
        <v>378789.49199999991</v>
      </c>
      <c r="V301" s="7">
        <f>VLOOKUP(A301,'[1]Census Population Pivot table'!A:K,11,FALSE)</f>
        <v>132131.14600000007</v>
      </c>
      <c r="W301" s="7">
        <f>VLOOKUP(A301,'[1]Census Population Pivot table'!A:L,12,FALSE)</f>
        <v>8983850</v>
      </c>
      <c r="X301" s="10">
        <f t="shared" si="13"/>
        <v>0</v>
      </c>
      <c r="Y301" s="10">
        <f t="shared" si="13"/>
        <v>0</v>
      </c>
      <c r="Z301" s="10">
        <f t="shared" si="13"/>
        <v>0</v>
      </c>
      <c r="AA301" s="10">
        <f t="shared" si="13"/>
        <v>0</v>
      </c>
      <c r="AB301" s="10">
        <f t="shared" si="13"/>
        <v>0</v>
      </c>
      <c r="AC301" s="10">
        <f t="shared" si="13"/>
        <v>4.0749333634571209E-5</v>
      </c>
      <c r="AD301" s="10">
        <f t="shared" si="13"/>
        <v>8.3171231350851705E-5</v>
      </c>
      <c r="AE301" s="10">
        <f t="shared" si="13"/>
        <v>4.3255584951921707E-4</v>
      </c>
      <c r="AF301" s="10">
        <f t="shared" si="14"/>
        <v>1.2539946593872254E-3</v>
      </c>
      <c r="AG301" s="10">
        <f t="shared" si="14"/>
        <v>5.2750620962600265E-3</v>
      </c>
      <c r="AH301" s="10">
        <f t="shared" si="14"/>
        <v>1.7442410547816359E-4</v>
      </c>
    </row>
    <row r="302" spans="1:34">
      <c r="A302" t="s">
        <v>349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21</v>
      </c>
      <c r="H302">
        <v>115</v>
      </c>
      <c r="I302">
        <v>213</v>
      </c>
      <c r="J302">
        <v>440</v>
      </c>
      <c r="K302">
        <v>783</v>
      </c>
      <c r="L302">
        <v>1572</v>
      </c>
      <c r="M302" s="7">
        <f>VLOOKUP(A302,'[1]Census Population Pivot table'!A:B,2,FALSE)</f>
        <v>621026.22999999986</v>
      </c>
      <c r="N302" s="7">
        <f>VLOOKUP(A302,'[1]Census Population Pivot table'!A:C,3,FALSE)</f>
        <v>1234636.1080000005</v>
      </c>
      <c r="O302" s="7">
        <f>VLOOKUP(A302,'[1]Census Population Pivot table'!A:D,4,FALSE)</f>
        <v>1290162.987</v>
      </c>
      <c r="P302" s="7">
        <f>VLOOKUP(A302,'[1]Census Population Pivot table'!A:E,5,FALSE)</f>
        <v>1218514.0670000007</v>
      </c>
      <c r="Q302" s="7">
        <f>VLOOKUP(A302,'[1]Census Population Pivot table'!A:F,6,FALSE)</f>
        <v>1336445.3519999995</v>
      </c>
      <c r="R302" s="7">
        <f>VLOOKUP(A302,'[1]Census Population Pivot table'!A:G,7,FALSE)</f>
        <v>1327565.7380000004</v>
      </c>
      <c r="S302" s="7">
        <f>VLOOKUP(A302,'[1]Census Population Pivot table'!A:H,8,FALSE)</f>
        <v>1066105.034</v>
      </c>
      <c r="T302" s="7">
        <f>VLOOKUP(A302,'[1]Census Population Pivot table'!A:I,9,FALSE)</f>
        <v>649584.50000000012</v>
      </c>
      <c r="U302" s="7">
        <f>VLOOKUP(A302,'[1]Census Population Pivot table'!A:J,10,FALSE)</f>
        <v>381368.7919999999</v>
      </c>
      <c r="V302" s="7">
        <f>VLOOKUP(A302,'[1]Census Population Pivot table'!A:K,11,FALSE)</f>
        <v>134982.21700000006</v>
      </c>
      <c r="W302" s="7">
        <f>VLOOKUP(A302,'[1]Census Population Pivot table'!A:L,12,FALSE)</f>
        <v>9256890</v>
      </c>
      <c r="X302" s="10">
        <f t="shared" si="13"/>
        <v>0</v>
      </c>
      <c r="Y302" s="10">
        <f t="shared" si="13"/>
        <v>0</v>
      </c>
      <c r="Z302" s="10">
        <f t="shared" si="13"/>
        <v>0</v>
      </c>
      <c r="AA302" s="10">
        <f t="shared" si="13"/>
        <v>0</v>
      </c>
      <c r="AB302" s="10">
        <f t="shared" si="13"/>
        <v>0</v>
      </c>
      <c r="AC302" s="10">
        <f t="shared" si="13"/>
        <v>1.5818425708723732E-5</v>
      </c>
      <c r="AD302" s="10">
        <f t="shared" si="13"/>
        <v>1.0786929648809819E-4</v>
      </c>
      <c r="AE302" s="10">
        <f t="shared" si="13"/>
        <v>3.2790191268418497E-4</v>
      </c>
      <c r="AF302" s="10">
        <f t="shared" si="14"/>
        <v>1.1537388722672414E-3</v>
      </c>
      <c r="AG302" s="10">
        <f t="shared" si="14"/>
        <v>5.8007641110236E-3</v>
      </c>
      <c r="AH302" s="10">
        <f t="shared" si="14"/>
        <v>1.6981945340173644E-4</v>
      </c>
    </row>
    <row r="303" spans="1:34">
      <c r="A303" t="s">
        <v>350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10</v>
      </c>
      <c r="H303">
        <v>78</v>
      </c>
      <c r="I303">
        <v>223</v>
      </c>
      <c r="J303">
        <v>412</v>
      </c>
      <c r="K303">
        <v>709</v>
      </c>
      <c r="L303">
        <v>1432</v>
      </c>
      <c r="M303" s="7">
        <f>VLOOKUP(A303,'[1]Census Population Pivot table'!A:B,2,FALSE)</f>
        <v>621963.02699999989</v>
      </c>
      <c r="N303" s="7">
        <f>VLOOKUP(A303,'[1]Census Population Pivot table'!A:C,3,FALSE)</f>
        <v>1242709.3729999999</v>
      </c>
      <c r="O303" s="7">
        <f>VLOOKUP(A303,'[1]Census Population Pivot table'!A:D,4,FALSE)</f>
        <v>1299089.6369999994</v>
      </c>
      <c r="P303" s="7">
        <f>VLOOKUP(A303,'[1]Census Population Pivot table'!A:E,5,FALSE)</f>
        <v>1222384.9650000005</v>
      </c>
      <c r="Q303" s="7">
        <f>VLOOKUP(A303,'[1]Census Population Pivot table'!A:F,6,FALSE)</f>
        <v>1323299.9129999999</v>
      </c>
      <c r="R303" s="7">
        <f>VLOOKUP(A303,'[1]Census Population Pivot table'!A:G,7,FALSE)</f>
        <v>1334057.007</v>
      </c>
      <c r="S303" s="7">
        <f>VLOOKUP(A303,'[1]Census Population Pivot table'!A:H,8,FALSE)</f>
        <v>1094142.098</v>
      </c>
      <c r="T303" s="7">
        <f>VLOOKUP(A303,'[1]Census Population Pivot table'!A:I,9,FALSE)</f>
        <v>664476.78199999989</v>
      </c>
      <c r="U303" s="7">
        <f>VLOOKUP(A303,'[1]Census Population Pivot table'!A:J,10,FALSE)</f>
        <v>383288.87899999996</v>
      </c>
      <c r="V303" s="7">
        <f>VLOOKUP(A303,'[1]Census Population Pivot table'!A:K,11,FALSE)</f>
        <v>138313.62000000002</v>
      </c>
      <c r="W303" s="7">
        <f>VLOOKUP(A303,'[1]Census Population Pivot table'!A:L,12,FALSE)</f>
        <v>9326745</v>
      </c>
      <c r="X303" s="10">
        <f t="shared" si="13"/>
        <v>0</v>
      </c>
      <c r="Y303" s="10">
        <f t="shared" si="13"/>
        <v>0</v>
      </c>
      <c r="Z303" s="10">
        <f t="shared" si="13"/>
        <v>0</v>
      </c>
      <c r="AA303" s="10">
        <f t="shared" si="13"/>
        <v>0</v>
      </c>
      <c r="AB303" s="10">
        <f t="shared" si="13"/>
        <v>0</v>
      </c>
      <c r="AC303" s="10">
        <f t="shared" si="13"/>
        <v>7.4959315438009614E-6</v>
      </c>
      <c r="AD303" s="10">
        <f t="shared" si="13"/>
        <v>7.1288729446182045E-5</v>
      </c>
      <c r="AE303" s="10">
        <f t="shared" si="13"/>
        <v>3.356023958110248E-4</v>
      </c>
      <c r="AF303" s="10">
        <f t="shared" si="14"/>
        <v>1.0749072633542286E-3</v>
      </c>
      <c r="AG303" s="10">
        <f t="shared" si="14"/>
        <v>5.1260316952155532E-3</v>
      </c>
      <c r="AH303" s="10">
        <f t="shared" si="14"/>
        <v>1.5353695206634255E-4</v>
      </c>
    </row>
    <row r="304" spans="1:34">
      <c r="A304" t="s">
        <v>351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16</v>
      </c>
      <c r="H304">
        <v>174</v>
      </c>
      <c r="I304">
        <v>293</v>
      </c>
      <c r="J304">
        <v>510</v>
      </c>
      <c r="K304">
        <v>794</v>
      </c>
      <c r="L304">
        <v>1787</v>
      </c>
      <c r="M304" s="7">
        <f>VLOOKUP(A304,'[1]Census Population Pivot table'!A:B,2,FALSE)</f>
        <v>624338.95599999977</v>
      </c>
      <c r="N304" s="7">
        <f>VLOOKUP(A304,'[1]Census Population Pivot table'!A:C,3,FALSE)</f>
        <v>1258644.4219999998</v>
      </c>
      <c r="O304" s="7">
        <f>VLOOKUP(A304,'[1]Census Population Pivot table'!A:D,4,FALSE)</f>
        <v>1320695.3369999998</v>
      </c>
      <c r="P304" s="7">
        <f>VLOOKUP(A304,'[1]Census Population Pivot table'!A:E,5,FALSE)</f>
        <v>1241325.1839999999</v>
      </c>
      <c r="Q304" s="7">
        <f>VLOOKUP(A304,'[1]Census Population Pivot table'!A:F,6,FALSE)</f>
        <v>1321060.3829999994</v>
      </c>
      <c r="R304" s="7">
        <f>VLOOKUP(A304,'[1]Census Population Pivot table'!A:G,7,FALSE)</f>
        <v>1348089.2229999998</v>
      </c>
      <c r="S304" s="7">
        <f>VLOOKUP(A304,'[1]Census Population Pivot table'!A:H,8,FALSE)</f>
        <v>1128944.9700000002</v>
      </c>
      <c r="T304" s="7">
        <f>VLOOKUP(A304,'[1]Census Population Pivot table'!A:I,9,FALSE)</f>
        <v>697279.45000000007</v>
      </c>
      <c r="U304" s="7">
        <f>VLOOKUP(A304,'[1]Census Population Pivot table'!A:J,10,FALSE)</f>
        <v>388991.82699999999</v>
      </c>
      <c r="V304" s="7">
        <f>VLOOKUP(A304,'[1]Census Population Pivot table'!A:K,11,FALSE)</f>
        <v>142797.63200000004</v>
      </c>
      <c r="W304" s="7">
        <f>VLOOKUP(A304,'[1]Census Population Pivot table'!A:L,12,FALSE)</f>
        <v>9473471</v>
      </c>
      <c r="X304" s="10">
        <f t="shared" si="13"/>
        <v>0</v>
      </c>
      <c r="Y304" s="10">
        <f t="shared" si="13"/>
        <v>0</v>
      </c>
      <c r="Z304" s="10">
        <f t="shared" si="13"/>
        <v>0</v>
      </c>
      <c r="AA304" s="10">
        <f t="shared" si="13"/>
        <v>0</v>
      </c>
      <c r="AB304" s="10">
        <f t="shared" si="13"/>
        <v>0</v>
      </c>
      <c r="AC304" s="10">
        <f t="shared" si="13"/>
        <v>1.1868650625656699E-5</v>
      </c>
      <c r="AD304" s="10">
        <f t="shared" si="13"/>
        <v>1.54126201563217E-4</v>
      </c>
      <c r="AE304" s="10">
        <f t="shared" si="13"/>
        <v>4.2020455356887398E-4</v>
      </c>
      <c r="AF304" s="10">
        <f t="shared" si="14"/>
        <v>1.3110815307695398E-3</v>
      </c>
      <c r="AG304" s="10">
        <f t="shared" si="14"/>
        <v>5.5603162943206209E-3</v>
      </c>
      <c r="AH304" s="10">
        <f t="shared" si="14"/>
        <v>1.8863202304625199E-4</v>
      </c>
    </row>
    <row r="305" spans="1:34">
      <c r="A305" t="s">
        <v>352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51</v>
      </c>
      <c r="H305">
        <v>156</v>
      </c>
      <c r="I305">
        <v>288</v>
      </c>
      <c r="J305">
        <v>501</v>
      </c>
      <c r="K305">
        <v>797</v>
      </c>
      <c r="L305">
        <v>1793</v>
      </c>
      <c r="M305" s="7">
        <f>VLOOKUP(A305,'[1]Census Population Pivot table'!A:B,2,FALSE)</f>
        <v>638918.07999999984</v>
      </c>
      <c r="N305" s="7">
        <f>VLOOKUP(A305,'[1]Census Population Pivot table'!A:C,3,FALSE)</f>
        <v>1315040.1199999999</v>
      </c>
      <c r="O305" s="7">
        <f>VLOOKUP(A305,'[1]Census Population Pivot table'!A:D,4,FALSE)</f>
        <v>1370776.1169999999</v>
      </c>
      <c r="P305" s="7">
        <f>VLOOKUP(A305,'[1]Census Population Pivot table'!A:E,5,FALSE)</f>
        <v>1282069.433</v>
      </c>
      <c r="Q305" s="7">
        <f>VLOOKUP(A305,'[1]Census Population Pivot table'!A:F,6,FALSE)</f>
        <v>1350789.5750000002</v>
      </c>
      <c r="R305" s="7">
        <f>VLOOKUP(A305,'[1]Census Population Pivot table'!A:G,7,FALSE)</f>
        <v>1398553.1780000003</v>
      </c>
      <c r="S305" s="7">
        <f>VLOOKUP(A305,'[1]Census Population Pivot table'!A:H,8,FALSE)</f>
        <v>1196781.4820000001</v>
      </c>
      <c r="T305" s="7">
        <f>VLOOKUP(A305,'[1]Census Population Pivot table'!A:I,9,FALSE)</f>
        <v>758092.27499999991</v>
      </c>
      <c r="U305" s="7">
        <f>VLOOKUP(A305,'[1]Census Population Pivot table'!A:J,10,FALSE)</f>
        <v>408647.06400000001</v>
      </c>
      <c r="V305" s="7">
        <f>VLOOKUP(A305,'[1]Census Population Pivot table'!A:K,11,FALSE)</f>
        <v>154484.06900000002</v>
      </c>
      <c r="W305" s="7">
        <f>VLOOKUP(A305,'[1]Census Population Pivot table'!A:L,12,FALSE)</f>
        <v>9872176</v>
      </c>
      <c r="X305" s="10">
        <f t="shared" si="13"/>
        <v>0</v>
      </c>
      <c r="Y305" s="10">
        <f t="shared" si="13"/>
        <v>0</v>
      </c>
      <c r="Z305" s="10">
        <f t="shared" si="13"/>
        <v>0</v>
      </c>
      <c r="AA305" s="10">
        <f t="shared" si="13"/>
        <v>0</v>
      </c>
      <c r="AB305" s="10">
        <f t="shared" si="13"/>
        <v>0</v>
      </c>
      <c r="AC305" s="10">
        <f t="shared" si="13"/>
        <v>3.6466257273772388E-5</v>
      </c>
      <c r="AD305" s="10">
        <f t="shared" si="13"/>
        <v>1.3034961047300028E-4</v>
      </c>
      <c r="AE305" s="10">
        <f t="shared" si="13"/>
        <v>3.7990098237051687E-4</v>
      </c>
      <c r="AF305" s="10">
        <f t="shared" si="14"/>
        <v>1.2259968176352785E-3</v>
      </c>
      <c r="AG305" s="10">
        <f t="shared" si="14"/>
        <v>5.1591080242714216E-3</v>
      </c>
      <c r="AH305" s="10">
        <f t="shared" si="14"/>
        <v>1.8162155942114485E-4</v>
      </c>
    </row>
    <row r="306" spans="1:34">
      <c r="A306" t="s">
        <v>353</v>
      </c>
      <c r="B306">
        <v>0</v>
      </c>
      <c r="C306">
        <v>0</v>
      </c>
      <c r="D306">
        <v>0</v>
      </c>
      <c r="E306">
        <v>0</v>
      </c>
      <c r="F306">
        <v>11</v>
      </c>
      <c r="G306">
        <v>55</v>
      </c>
      <c r="H306">
        <v>150</v>
      </c>
      <c r="I306">
        <v>304</v>
      </c>
      <c r="J306">
        <v>479</v>
      </c>
      <c r="K306">
        <v>745</v>
      </c>
      <c r="L306">
        <v>1744</v>
      </c>
      <c r="M306" s="7">
        <f>VLOOKUP(A306,'[1]Census Population Pivot table'!A:B,2,FALSE)</f>
        <v>642453.79600000009</v>
      </c>
      <c r="N306" s="7">
        <f>VLOOKUP(A306,'[1]Census Population Pivot table'!A:C,3,FALSE)</f>
        <v>1337812.537999999</v>
      </c>
      <c r="O306" s="7">
        <f>VLOOKUP(A306,'[1]Census Population Pivot table'!A:D,4,FALSE)</f>
        <v>1413455.9739999999</v>
      </c>
      <c r="P306" s="7">
        <f>VLOOKUP(A306,'[1]Census Population Pivot table'!A:E,5,FALSE)</f>
        <v>1313194.1970000002</v>
      </c>
      <c r="Q306" s="7">
        <f>VLOOKUP(A306,'[1]Census Population Pivot table'!A:F,6,FALSE)</f>
        <v>1358071.8729999999</v>
      </c>
      <c r="R306" s="7">
        <f>VLOOKUP(A306,'[1]Census Population Pivot table'!A:G,7,FALSE)</f>
        <v>1418902.9949999994</v>
      </c>
      <c r="S306" s="7">
        <f>VLOOKUP(A306,'[1]Census Population Pivot table'!A:H,8,FALSE)</f>
        <v>1248545.5239999993</v>
      </c>
      <c r="T306" s="7">
        <f>VLOOKUP(A306,'[1]Census Population Pivot table'!A:I,9,FALSE)</f>
        <v>813232.29999999981</v>
      </c>
      <c r="U306" s="7">
        <f>VLOOKUP(A306,'[1]Census Population Pivot table'!A:J,10,FALSE)</f>
        <v>426393.27099999995</v>
      </c>
      <c r="V306" s="7">
        <f>VLOOKUP(A306,'[1]Census Population Pivot table'!A:K,11,FALSE)</f>
        <v>166056.75900000002</v>
      </c>
      <c r="W306" s="7">
        <f>VLOOKUP(A306,'[1]Census Population Pivot table'!A:L,12,FALSE)</f>
        <v>10135660</v>
      </c>
      <c r="X306" s="10">
        <f t="shared" si="13"/>
        <v>0</v>
      </c>
      <c r="Y306" s="10">
        <f t="shared" si="13"/>
        <v>0</v>
      </c>
      <c r="Z306" s="10">
        <f t="shared" si="13"/>
        <v>0</v>
      </c>
      <c r="AA306" s="10">
        <f t="shared" si="13"/>
        <v>0</v>
      </c>
      <c r="AB306" s="10">
        <f t="shared" si="13"/>
        <v>8.0997185927287086E-6</v>
      </c>
      <c r="AC306" s="10">
        <f t="shared" si="13"/>
        <v>3.8762339775031643E-5</v>
      </c>
      <c r="AD306" s="10">
        <f t="shared" si="13"/>
        <v>1.2013979235570115E-4</v>
      </c>
      <c r="AE306" s="10">
        <f t="shared" si="13"/>
        <v>3.7381692783230579E-4</v>
      </c>
      <c r="AF306" s="10">
        <f t="shared" si="14"/>
        <v>1.1233760769174992E-3</v>
      </c>
      <c r="AG306" s="10">
        <f t="shared" si="14"/>
        <v>4.4864178036860269E-3</v>
      </c>
      <c r="AH306" s="10">
        <f t="shared" si="14"/>
        <v>1.7206575595471828E-4</v>
      </c>
    </row>
    <row r="307" spans="1:34">
      <c r="A307" t="s">
        <v>354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32</v>
      </c>
      <c r="H307">
        <v>176</v>
      </c>
      <c r="I307">
        <v>365</v>
      </c>
      <c r="J307">
        <v>510</v>
      </c>
      <c r="K307">
        <v>903</v>
      </c>
      <c r="L307">
        <v>1986</v>
      </c>
      <c r="M307" s="7">
        <f>VLOOKUP(A307,'[1]Census Population Pivot table'!A:B,2,FALSE)</f>
        <v>600187.78300000005</v>
      </c>
      <c r="N307" s="7">
        <f>VLOOKUP(A307,'[1]Census Population Pivot table'!A:C,3,FALSE)</f>
        <v>1269456.865</v>
      </c>
      <c r="O307" s="7">
        <f>VLOOKUP(A307,'[1]Census Population Pivot table'!A:D,4,FALSE)</f>
        <v>1331997.9370000002</v>
      </c>
      <c r="P307" s="7">
        <f>VLOOKUP(A307,'[1]Census Population Pivot table'!A:E,5,FALSE)</f>
        <v>1245965.4589999996</v>
      </c>
      <c r="Q307" s="7">
        <f>VLOOKUP(A307,'[1]Census Population Pivot table'!A:F,6,FALSE)</f>
        <v>1279959.4000000004</v>
      </c>
      <c r="R307" s="7">
        <f>VLOOKUP(A307,'[1]Census Population Pivot table'!A:G,7,FALSE)</f>
        <v>1335008.206</v>
      </c>
      <c r="S307" s="7">
        <f>VLOOKUP(A307,'[1]Census Population Pivot table'!A:H,8,FALSE)</f>
        <v>1187533.7150000005</v>
      </c>
      <c r="T307" s="7">
        <f>VLOOKUP(A307,'[1]Census Population Pivot table'!A:I,9,FALSE)</f>
        <v>792293.06300000055</v>
      </c>
      <c r="U307" s="7">
        <f>VLOOKUP(A307,'[1]Census Population Pivot table'!A:J,10,FALSE)</f>
        <v>404128.42700000003</v>
      </c>
      <c r="V307" s="7">
        <f>VLOOKUP(A307,'[1]Census Population Pivot table'!A:K,11,FALSE)</f>
        <v>153869.53700000004</v>
      </c>
      <c r="W307" s="7">
        <f>VLOOKUP(A307,'[1]Census Population Pivot table'!A:L,12,FALSE)</f>
        <v>9600041</v>
      </c>
      <c r="X307" s="10">
        <f t="shared" si="13"/>
        <v>0</v>
      </c>
      <c r="Y307" s="10">
        <f t="shared" si="13"/>
        <v>0</v>
      </c>
      <c r="Z307" s="10">
        <f t="shared" si="13"/>
        <v>0</v>
      </c>
      <c r="AA307" s="10">
        <f t="shared" si="13"/>
        <v>0</v>
      </c>
      <c r="AB307" s="10">
        <f t="shared" si="13"/>
        <v>0</v>
      </c>
      <c r="AC307" s="10">
        <f t="shared" si="13"/>
        <v>2.3969890114667954E-5</v>
      </c>
      <c r="AD307" s="10">
        <f t="shared" si="13"/>
        <v>1.482063185043971E-4</v>
      </c>
      <c r="AE307" s="10">
        <f t="shared" si="13"/>
        <v>4.6068811787640217E-4</v>
      </c>
      <c r="AF307" s="10">
        <f t="shared" si="14"/>
        <v>1.2619750701179948E-3</v>
      </c>
      <c r="AG307" s="10">
        <f t="shared" si="14"/>
        <v>5.8686080273316205E-3</v>
      </c>
      <c r="AH307" s="10">
        <f t="shared" si="14"/>
        <v>2.0687411647512754E-4</v>
      </c>
    </row>
    <row r="308" spans="1:34">
      <c r="A308" t="s">
        <v>355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54</v>
      </c>
      <c r="H308">
        <v>179</v>
      </c>
      <c r="I308">
        <v>323</v>
      </c>
      <c r="J308">
        <v>487</v>
      </c>
      <c r="K308">
        <v>740</v>
      </c>
      <c r="L308">
        <v>1783</v>
      </c>
      <c r="M308" s="7">
        <f>VLOOKUP(A308,'[1]Census Population Pivot table'!A:B,2,FALSE)</f>
        <v>600763.30199999979</v>
      </c>
      <c r="N308" s="7">
        <f>VLOOKUP(A308,'[1]Census Population Pivot table'!A:C,3,FALSE)</f>
        <v>1283608.5249999997</v>
      </c>
      <c r="O308" s="7">
        <f>VLOOKUP(A308,'[1]Census Population Pivot table'!A:D,4,FALSE)</f>
        <v>1345714.0289999996</v>
      </c>
      <c r="P308" s="7">
        <f>VLOOKUP(A308,'[1]Census Population Pivot table'!A:E,5,FALSE)</f>
        <v>1282140.7089999993</v>
      </c>
      <c r="Q308" s="7">
        <f>VLOOKUP(A308,'[1]Census Population Pivot table'!A:F,6,FALSE)</f>
        <v>1288502.5759999999</v>
      </c>
      <c r="R308" s="7">
        <f>VLOOKUP(A308,'[1]Census Population Pivot table'!A:G,7,FALSE)</f>
        <v>1355691.3520000002</v>
      </c>
      <c r="S308" s="7">
        <f>VLOOKUP(A308,'[1]Census Population Pivot table'!A:H,8,FALSE)</f>
        <v>1223048.2520000003</v>
      </c>
      <c r="T308" s="7">
        <f>VLOOKUP(A308,'[1]Census Population Pivot table'!A:I,9,FALSE)</f>
        <v>833165.0619999998</v>
      </c>
      <c r="U308" s="7">
        <f>VLOOKUP(A308,'[1]Census Population Pivot table'!A:J,10,FALSE)</f>
        <v>418155.47999999981</v>
      </c>
      <c r="V308" s="7">
        <f>VLOOKUP(A308,'[1]Census Population Pivot table'!A:K,11,FALSE)</f>
        <v>159382.26599999989</v>
      </c>
      <c r="W308" s="7">
        <f>VLOOKUP(A308,'[1]Census Population Pivot table'!A:L,12,FALSE)</f>
        <v>9790104</v>
      </c>
      <c r="X308" s="10">
        <f t="shared" si="13"/>
        <v>0</v>
      </c>
      <c r="Y308" s="10">
        <f t="shared" si="13"/>
        <v>0</v>
      </c>
      <c r="Z308" s="10">
        <f t="shared" si="13"/>
        <v>0</v>
      </c>
      <c r="AA308" s="10">
        <f t="shared" si="13"/>
        <v>0</v>
      </c>
      <c r="AB308" s="10">
        <f t="shared" si="13"/>
        <v>0</v>
      </c>
      <c r="AC308" s="10">
        <f t="shared" si="13"/>
        <v>3.983207528788602E-5</v>
      </c>
      <c r="AD308" s="10">
        <f t="shared" si="13"/>
        <v>1.4635563209161102E-4</v>
      </c>
      <c r="AE308" s="10">
        <f t="shared" si="13"/>
        <v>3.8767828216973416E-4</v>
      </c>
      <c r="AF308" s="10">
        <f t="shared" si="14"/>
        <v>1.1646385693665912E-3</v>
      </c>
      <c r="AG308" s="10">
        <f t="shared" si="14"/>
        <v>4.6429255811935846E-3</v>
      </c>
      <c r="AH308" s="10">
        <f t="shared" si="14"/>
        <v>1.8212268225138365E-4</v>
      </c>
    </row>
    <row r="309" spans="1:34">
      <c r="A309" t="s">
        <v>356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31</v>
      </c>
      <c r="H309">
        <v>212</v>
      </c>
      <c r="I309">
        <v>363</v>
      </c>
      <c r="J309">
        <v>514</v>
      </c>
      <c r="K309">
        <v>813</v>
      </c>
      <c r="L309">
        <v>1933</v>
      </c>
      <c r="M309" s="7">
        <f>VLOOKUP(A309,'[1]Census Population Pivot table'!A:B,2,FALSE)</f>
        <v>617136</v>
      </c>
      <c r="N309" s="7">
        <f>VLOOKUP(A309,'[1]Census Population Pivot table'!A:C,3,FALSE)</f>
        <v>1321950</v>
      </c>
      <c r="O309" s="7">
        <f>VLOOKUP(A309,'[1]Census Population Pivot table'!A:D,4,FALSE)</f>
        <v>1395287</v>
      </c>
      <c r="P309" s="7">
        <f>VLOOKUP(A309,'[1]Census Population Pivot table'!A:E,5,FALSE)</f>
        <v>1342357</v>
      </c>
      <c r="Q309" s="7">
        <f>VLOOKUP(A309,'[1]Census Population Pivot table'!A:F,6,FALSE)</f>
        <v>1324286</v>
      </c>
      <c r="R309" s="7">
        <f>VLOOKUP(A309,'[1]Census Population Pivot table'!A:G,7,FALSE)</f>
        <v>1404269</v>
      </c>
      <c r="S309" s="7">
        <f>VLOOKUP(A309,'[1]Census Population Pivot table'!A:H,8,FALSE)</f>
        <v>1300705</v>
      </c>
      <c r="T309" s="7">
        <f>VLOOKUP(A309,'[1]Census Population Pivot table'!A:I,9,FALSE)</f>
        <v>920283</v>
      </c>
      <c r="U309" s="7">
        <f>VLOOKUP(A309,'[1]Census Population Pivot table'!A:J,10,FALSE)</f>
        <v>452761</v>
      </c>
      <c r="V309" s="7">
        <f>VLOOKUP(A309,'[1]Census Population Pivot table'!A:K,11,FALSE)</f>
        <v>171815</v>
      </c>
      <c r="W309" s="7">
        <f>VLOOKUP(A309,'[1]Census Population Pivot table'!A:L,12,FALSE)</f>
        <v>10250849</v>
      </c>
      <c r="X309" s="10">
        <f t="shared" si="13"/>
        <v>0</v>
      </c>
      <c r="Y309" s="10">
        <f t="shared" si="13"/>
        <v>0</v>
      </c>
      <c r="Z309" s="10">
        <f t="shared" si="13"/>
        <v>0</v>
      </c>
      <c r="AA309" s="10">
        <f t="shared" si="13"/>
        <v>0</v>
      </c>
      <c r="AB309" s="10">
        <f t="shared" si="13"/>
        <v>0</v>
      </c>
      <c r="AC309" s="10">
        <f t="shared" si="13"/>
        <v>2.2075542506457097E-5</v>
      </c>
      <c r="AD309" s="10">
        <f t="shared" si="13"/>
        <v>1.6298853314164241E-4</v>
      </c>
      <c r="AE309" s="10">
        <f t="shared" si="13"/>
        <v>3.9444388302293967E-4</v>
      </c>
      <c r="AF309" s="10">
        <f t="shared" si="14"/>
        <v>1.1352567911105417E-3</v>
      </c>
      <c r="AG309" s="10">
        <f t="shared" si="14"/>
        <v>4.7318336582952598E-3</v>
      </c>
      <c r="AH309" s="10">
        <f t="shared" si="14"/>
        <v>1.885697467595123E-4</v>
      </c>
    </row>
    <row r="310" spans="1:34">
      <c r="A310" t="s">
        <v>357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21</v>
      </c>
      <c r="L310">
        <v>21</v>
      </c>
      <c r="M310" s="7">
        <f>VLOOKUP(A310,'[1]Census Population Pivot table'!A:B,2,FALSE)</f>
        <v>39740.358</v>
      </c>
      <c r="N310" s="7">
        <f>VLOOKUP(A310,'[1]Census Population Pivot table'!A:C,3,FALSE)</f>
        <v>74639.883999999991</v>
      </c>
      <c r="O310" s="7">
        <f>VLOOKUP(A310,'[1]Census Population Pivot table'!A:D,4,FALSE)</f>
        <v>112085.18800000001</v>
      </c>
      <c r="P310" s="7">
        <f>VLOOKUP(A310,'[1]Census Population Pivot table'!A:E,5,FALSE)</f>
        <v>76464.710000000006</v>
      </c>
      <c r="Q310" s="7">
        <f>VLOOKUP(A310,'[1]Census Population Pivot table'!A:F,6,FALSE)</f>
        <v>73984.456999999995</v>
      </c>
      <c r="R310" s="7">
        <f>VLOOKUP(A310,'[1]Census Population Pivot table'!A:G,7,FALSE)</f>
        <v>89927.881999999983</v>
      </c>
      <c r="S310" s="7">
        <f>VLOOKUP(A310,'[1]Census Population Pivot table'!A:H,8,FALSE)</f>
        <v>66566.008000000016</v>
      </c>
      <c r="T310" s="7">
        <f>VLOOKUP(A310,'[1]Census Population Pivot table'!A:I,9,FALSE)</f>
        <v>41833.664999999994</v>
      </c>
      <c r="U310" s="7">
        <f>VLOOKUP(A310,'[1]Census Population Pivot table'!A:J,10,FALSE)</f>
        <v>33123.738999999994</v>
      </c>
      <c r="V310" s="7">
        <f>VLOOKUP(A310,'[1]Census Population Pivot table'!A:K,11,FALSE)</f>
        <v>15604.924000000001</v>
      </c>
      <c r="W310" s="7">
        <f>VLOOKUP(A310,'[1]Census Population Pivot table'!A:L,12,FALSE)</f>
        <v>623992</v>
      </c>
      <c r="X310" s="10">
        <f t="shared" si="13"/>
        <v>0</v>
      </c>
      <c r="Y310" s="10">
        <f t="shared" si="13"/>
        <v>0</v>
      </c>
      <c r="Z310" s="10">
        <f t="shared" si="13"/>
        <v>0</v>
      </c>
      <c r="AA310" s="10">
        <f t="shared" si="13"/>
        <v>0</v>
      </c>
      <c r="AB310" s="10">
        <f t="shared" si="13"/>
        <v>0</v>
      </c>
      <c r="AC310" s="10">
        <f t="shared" si="13"/>
        <v>0</v>
      </c>
      <c r="AD310" s="10">
        <f t="shared" si="13"/>
        <v>0</v>
      </c>
      <c r="AE310" s="10">
        <f t="shared" si="13"/>
        <v>0</v>
      </c>
      <c r="AF310" s="10">
        <f t="shared" si="14"/>
        <v>0</v>
      </c>
      <c r="AG310" s="10">
        <f t="shared" si="14"/>
        <v>1.3457290788471638E-3</v>
      </c>
      <c r="AH310" s="10">
        <f t="shared" si="14"/>
        <v>3.3654277618943832E-5</v>
      </c>
    </row>
    <row r="311" spans="1:34">
      <c r="A311" t="s">
        <v>358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10</v>
      </c>
      <c r="L311">
        <v>10</v>
      </c>
      <c r="M311" s="7">
        <f>VLOOKUP(A311,'[1]Census Population Pivot table'!A:B,2,FALSE)</f>
        <v>36571.53100000001</v>
      </c>
      <c r="N311" s="7">
        <f>VLOOKUP(A311,'[1]Census Population Pivot table'!A:C,3,FALSE)</f>
        <v>69926.83299999997</v>
      </c>
      <c r="O311" s="7">
        <f>VLOOKUP(A311,'[1]Census Population Pivot table'!A:D,4,FALSE)</f>
        <v>88320.249000000011</v>
      </c>
      <c r="P311" s="7">
        <f>VLOOKUP(A311,'[1]Census Population Pivot table'!A:E,5,FALSE)</f>
        <v>72023.131000000023</v>
      </c>
      <c r="Q311" s="7">
        <f>VLOOKUP(A311,'[1]Census Population Pivot table'!A:F,6,FALSE)</f>
        <v>67844.048000000024</v>
      </c>
      <c r="R311" s="7">
        <f>VLOOKUP(A311,'[1]Census Population Pivot table'!A:G,7,FALSE)</f>
        <v>84675.47600000001</v>
      </c>
      <c r="S311" s="7">
        <f>VLOOKUP(A311,'[1]Census Population Pivot table'!A:H,8,FALSE)</f>
        <v>66284.74500000001</v>
      </c>
      <c r="T311" s="7">
        <f>VLOOKUP(A311,'[1]Census Population Pivot table'!A:I,9,FALSE)</f>
        <v>40434.281999999999</v>
      </c>
      <c r="U311" s="7">
        <f>VLOOKUP(A311,'[1]Census Population Pivot table'!A:J,10,FALSE)</f>
        <v>30365.308000000001</v>
      </c>
      <c r="V311" s="7">
        <f>VLOOKUP(A311,'[1]Census Population Pivot table'!A:K,11,FALSE)</f>
        <v>14115.217999999999</v>
      </c>
      <c r="W311" s="7">
        <f>VLOOKUP(A311,'[1]Census Population Pivot table'!A:L,12,FALSE)</f>
        <v>570866</v>
      </c>
      <c r="X311" s="10">
        <f t="shared" si="13"/>
        <v>0</v>
      </c>
      <c r="Y311" s="10">
        <f t="shared" si="13"/>
        <v>0</v>
      </c>
      <c r="Z311" s="10">
        <f t="shared" si="13"/>
        <v>0</v>
      </c>
      <c r="AA311" s="10">
        <f t="shared" si="13"/>
        <v>0</v>
      </c>
      <c r="AB311" s="10">
        <f t="shared" si="13"/>
        <v>0</v>
      </c>
      <c r="AC311" s="10">
        <f t="shared" si="13"/>
        <v>0</v>
      </c>
      <c r="AD311" s="10">
        <f t="shared" si="13"/>
        <v>0</v>
      </c>
      <c r="AE311" s="10">
        <f t="shared" si="13"/>
        <v>0</v>
      </c>
      <c r="AF311" s="10">
        <f t="shared" si="14"/>
        <v>0</v>
      </c>
      <c r="AG311" s="10">
        <f t="shared" si="14"/>
        <v>7.0845522895926938E-4</v>
      </c>
      <c r="AH311" s="10">
        <f t="shared" si="14"/>
        <v>1.7517245728419629E-5</v>
      </c>
    </row>
    <row r="312" spans="1:34">
      <c r="A312" t="s">
        <v>359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 s="7">
        <f>VLOOKUP(A312,'[1]Census Population Pivot table'!A:B,2,FALSE)</f>
        <v>50468.344999999994</v>
      </c>
      <c r="N312" s="7">
        <f>VLOOKUP(A312,'[1]Census Population Pivot table'!A:C,3,FALSE)</f>
        <v>97596.745999999956</v>
      </c>
      <c r="O312" s="7">
        <f>VLOOKUP(A312,'[1]Census Population Pivot table'!A:D,4,FALSE)</f>
        <v>126255.56100000003</v>
      </c>
      <c r="P312" s="7">
        <f>VLOOKUP(A312,'[1]Census Population Pivot table'!A:E,5,FALSE)</f>
        <v>103698.61799999997</v>
      </c>
      <c r="Q312" s="7">
        <f>VLOOKUP(A312,'[1]Census Population Pivot table'!A:F,6,FALSE)</f>
        <v>95980.173999999941</v>
      </c>
      <c r="R312" s="7">
        <f>VLOOKUP(A312,'[1]Census Population Pivot table'!A:G,7,FALSE)</f>
        <v>119928.83100000002</v>
      </c>
      <c r="S312" s="7">
        <f>VLOOKUP(A312,'[1]Census Population Pivot table'!A:H,8,FALSE)</f>
        <v>100523.53099999997</v>
      </c>
      <c r="T312" s="7">
        <f>VLOOKUP(A312,'[1]Census Population Pivot table'!A:I,9,FALSE)</f>
        <v>60303.581000000006</v>
      </c>
      <c r="U312" s="7">
        <f>VLOOKUP(A312,'[1]Census Population Pivot table'!A:J,10,FALSE)</f>
        <v>44942.149000000005</v>
      </c>
      <c r="V312" s="7">
        <f>VLOOKUP(A312,'[1]Census Population Pivot table'!A:K,11,FALSE)</f>
        <v>19920.373000000007</v>
      </c>
      <c r="W312" s="7">
        <f>VLOOKUP(A312,'[1]Census Population Pivot table'!A:L,12,FALSE)</f>
        <v>820058</v>
      </c>
      <c r="X312" s="10">
        <f t="shared" si="13"/>
        <v>0</v>
      </c>
      <c r="Y312" s="10">
        <f t="shared" si="13"/>
        <v>0</v>
      </c>
      <c r="Z312" s="10">
        <f t="shared" si="13"/>
        <v>0</v>
      </c>
      <c r="AA312" s="10">
        <f t="shared" si="13"/>
        <v>0</v>
      </c>
      <c r="AB312" s="10">
        <f t="shared" si="13"/>
        <v>0</v>
      </c>
      <c r="AC312" s="10">
        <f t="shared" si="13"/>
        <v>0</v>
      </c>
      <c r="AD312" s="10">
        <f t="shared" si="13"/>
        <v>0</v>
      </c>
      <c r="AE312" s="10">
        <f t="shared" si="13"/>
        <v>0</v>
      </c>
      <c r="AF312" s="10">
        <f t="shared" si="14"/>
        <v>0</v>
      </c>
      <c r="AG312" s="10">
        <f t="shared" si="14"/>
        <v>0</v>
      </c>
      <c r="AH312" s="10">
        <f t="shared" si="14"/>
        <v>0</v>
      </c>
    </row>
    <row r="313" spans="1:34">
      <c r="A313" t="s">
        <v>360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21</v>
      </c>
      <c r="L313">
        <v>21</v>
      </c>
      <c r="M313" s="7">
        <f>VLOOKUP(A313,'[1]Census Population Pivot table'!A:B,2,FALSE)</f>
        <v>45570.785000000003</v>
      </c>
      <c r="N313" s="7">
        <f>VLOOKUP(A313,'[1]Census Population Pivot table'!A:C,3,FALSE)</f>
        <v>84646.807000000001</v>
      </c>
      <c r="O313" s="7">
        <f>VLOOKUP(A313,'[1]Census Population Pivot table'!A:D,4,FALSE)</f>
        <v>112406.48699999999</v>
      </c>
      <c r="P313" s="7">
        <f>VLOOKUP(A313,'[1]Census Population Pivot table'!A:E,5,FALSE)</f>
        <v>93608.000000000029</v>
      </c>
      <c r="Q313" s="7">
        <f>VLOOKUP(A313,'[1]Census Population Pivot table'!A:F,6,FALSE)</f>
        <v>79405.303000000014</v>
      </c>
      <c r="R313" s="7">
        <f>VLOOKUP(A313,'[1]Census Population Pivot table'!A:G,7,FALSE)</f>
        <v>100133.90899999999</v>
      </c>
      <c r="S313" s="7">
        <f>VLOOKUP(A313,'[1]Census Population Pivot table'!A:H,8,FALSE)</f>
        <v>86931.608999999968</v>
      </c>
      <c r="T313" s="7">
        <f>VLOOKUP(A313,'[1]Census Population Pivot table'!A:I,9,FALSE)</f>
        <v>51299.063000000009</v>
      </c>
      <c r="U313" s="7">
        <f>VLOOKUP(A313,'[1]Census Population Pivot table'!A:J,10,FALSE)</f>
        <v>35656.105999999985</v>
      </c>
      <c r="V313" s="7">
        <f>VLOOKUP(A313,'[1]Census Population Pivot table'!A:K,11,FALSE)</f>
        <v>16998.883999999998</v>
      </c>
      <c r="W313" s="7">
        <f>VLOOKUP(A313,'[1]Census Population Pivot table'!A:L,12,FALSE)</f>
        <v>706929</v>
      </c>
      <c r="X313" s="10">
        <f t="shared" si="13"/>
        <v>0</v>
      </c>
      <c r="Y313" s="10">
        <f t="shared" si="13"/>
        <v>0</v>
      </c>
      <c r="Z313" s="10">
        <f t="shared" si="13"/>
        <v>0</v>
      </c>
      <c r="AA313" s="10">
        <f t="shared" si="13"/>
        <v>0</v>
      </c>
      <c r="AB313" s="10">
        <f t="shared" si="13"/>
        <v>0</v>
      </c>
      <c r="AC313" s="10">
        <f t="shared" si="13"/>
        <v>0</v>
      </c>
      <c r="AD313" s="10">
        <f t="shared" si="13"/>
        <v>0</v>
      </c>
      <c r="AE313" s="10">
        <f t="shared" si="13"/>
        <v>0</v>
      </c>
      <c r="AF313" s="10">
        <f t="shared" si="14"/>
        <v>0</v>
      </c>
      <c r="AG313" s="10">
        <f t="shared" si="14"/>
        <v>1.2353752163965588E-3</v>
      </c>
      <c r="AH313" s="10">
        <f t="shared" si="14"/>
        <v>2.9705953497451653E-5</v>
      </c>
    </row>
    <row r="314" spans="1:34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25</v>
      </c>
      <c r="L314">
        <v>25</v>
      </c>
      <c r="M314" s="7">
        <f>VLOOKUP(A314,'[1]Census Population Pivot table'!A:B,2,FALSE)</f>
        <v>48288.91</v>
      </c>
      <c r="N314" s="7">
        <f>VLOOKUP(A314,'[1]Census Population Pivot table'!A:C,3,FALSE)</f>
        <v>90112.606999999989</v>
      </c>
      <c r="O314" s="7">
        <f>VLOOKUP(A314,'[1]Census Population Pivot table'!A:D,4,FALSE)</f>
        <v>117152.09999999996</v>
      </c>
      <c r="P314" s="7">
        <f>VLOOKUP(A314,'[1]Census Population Pivot table'!A:E,5,FALSE)</f>
        <v>99672.372999999978</v>
      </c>
      <c r="Q314" s="7">
        <f>VLOOKUP(A314,'[1]Census Population Pivot table'!A:F,6,FALSE)</f>
        <v>82754.510999999999</v>
      </c>
      <c r="R314" s="7">
        <f>VLOOKUP(A314,'[1]Census Population Pivot table'!A:G,7,FALSE)</f>
        <v>101224.82999999997</v>
      </c>
      <c r="S314" s="7">
        <f>VLOOKUP(A314,'[1]Census Population Pivot table'!A:H,8,FALSE)</f>
        <v>91861.116999999998</v>
      </c>
      <c r="T314" s="7">
        <f>VLOOKUP(A314,'[1]Census Population Pivot table'!A:I,9,FALSE)</f>
        <v>53391.585999999988</v>
      </c>
      <c r="U314" s="7">
        <f>VLOOKUP(A314,'[1]Census Population Pivot table'!A:J,10,FALSE)</f>
        <v>35917.228000000003</v>
      </c>
      <c r="V314" s="7">
        <f>VLOOKUP(A314,'[1]Census Population Pivot table'!A:K,11,FALSE)</f>
        <v>17329.144000000004</v>
      </c>
      <c r="W314" s="7">
        <f>VLOOKUP(A314,'[1]Census Population Pivot table'!A:L,12,FALSE)</f>
        <v>737626</v>
      </c>
      <c r="X314" s="10">
        <f t="shared" si="13"/>
        <v>0</v>
      </c>
      <c r="Y314" s="10">
        <f t="shared" si="13"/>
        <v>0</v>
      </c>
      <c r="Z314" s="10">
        <f t="shared" si="13"/>
        <v>0</v>
      </c>
      <c r="AA314" s="10">
        <f t="shared" si="13"/>
        <v>0</v>
      </c>
      <c r="AB314" s="10">
        <f t="shared" si="13"/>
        <v>0</v>
      </c>
      <c r="AC314" s="10">
        <f t="shared" si="13"/>
        <v>0</v>
      </c>
      <c r="AD314" s="10">
        <f t="shared" si="13"/>
        <v>0</v>
      </c>
      <c r="AE314" s="10">
        <f t="shared" si="13"/>
        <v>0</v>
      </c>
      <c r="AF314" s="10">
        <f t="shared" si="14"/>
        <v>0</v>
      </c>
      <c r="AG314" s="10">
        <f t="shared" si="14"/>
        <v>1.4426563712552677E-3</v>
      </c>
      <c r="AH314" s="10">
        <f t="shared" si="14"/>
        <v>3.3892514634787822E-5</v>
      </c>
    </row>
    <row r="315" spans="1:34">
      <c r="A315" t="s">
        <v>362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11</v>
      </c>
      <c r="K315">
        <v>53</v>
      </c>
      <c r="L315">
        <v>64</v>
      </c>
      <c r="M315" s="7">
        <f>VLOOKUP(A315,'[1]Census Population Pivot table'!A:B,2,FALSE)</f>
        <v>46939.447000000007</v>
      </c>
      <c r="N315" s="7">
        <f>VLOOKUP(A315,'[1]Census Population Pivot table'!A:C,3,FALSE)</f>
        <v>87190.48</v>
      </c>
      <c r="O315" s="7">
        <f>VLOOKUP(A315,'[1]Census Population Pivot table'!A:D,4,FALSE)</f>
        <v>114169.10899999997</v>
      </c>
      <c r="P315" s="7">
        <f>VLOOKUP(A315,'[1]Census Population Pivot table'!A:E,5,FALSE)</f>
        <v>98582.263000000035</v>
      </c>
      <c r="Q315" s="7">
        <f>VLOOKUP(A315,'[1]Census Population Pivot table'!A:F,6,FALSE)</f>
        <v>80097.496000000014</v>
      </c>
      <c r="R315" s="7">
        <f>VLOOKUP(A315,'[1]Census Population Pivot table'!A:G,7,FALSE)</f>
        <v>92292.697999999989</v>
      </c>
      <c r="S315" s="7">
        <f>VLOOKUP(A315,'[1]Census Population Pivot table'!A:H,8,FALSE)</f>
        <v>87863.152000000016</v>
      </c>
      <c r="T315" s="7">
        <f>VLOOKUP(A315,'[1]Census Population Pivot table'!A:I,9,FALSE)</f>
        <v>52383.436000000002</v>
      </c>
      <c r="U315" s="7">
        <f>VLOOKUP(A315,'[1]Census Population Pivot table'!A:J,10,FALSE)</f>
        <v>33148.106000000007</v>
      </c>
      <c r="V315" s="7">
        <f>VLOOKUP(A315,'[1]Census Population Pivot table'!A:K,11,FALSE)</f>
        <v>15936.548999999997</v>
      </c>
      <c r="W315" s="7">
        <f>VLOOKUP(A315,'[1]Census Population Pivot table'!A:L,12,FALSE)</f>
        <v>708911</v>
      </c>
      <c r="X315" s="10">
        <f t="shared" si="13"/>
        <v>0</v>
      </c>
      <c r="Y315" s="10">
        <f t="shared" si="13"/>
        <v>0</v>
      </c>
      <c r="Z315" s="10">
        <f t="shared" si="13"/>
        <v>0</v>
      </c>
      <c r="AA315" s="10">
        <f t="shared" si="13"/>
        <v>0</v>
      </c>
      <c r="AB315" s="10">
        <f t="shared" si="13"/>
        <v>0</v>
      </c>
      <c r="AC315" s="10">
        <f t="shared" si="13"/>
        <v>0</v>
      </c>
      <c r="AD315" s="10">
        <f t="shared" si="13"/>
        <v>0</v>
      </c>
      <c r="AE315" s="10">
        <f t="shared" si="13"/>
        <v>0</v>
      </c>
      <c r="AF315" s="10">
        <f t="shared" si="14"/>
        <v>3.3184399736141781E-4</v>
      </c>
      <c r="AG315" s="10">
        <f t="shared" si="14"/>
        <v>3.3256886418759801E-3</v>
      </c>
      <c r="AH315" s="10">
        <f t="shared" si="14"/>
        <v>9.0279315739211273E-5</v>
      </c>
    </row>
    <row r="316" spans="1:34">
      <c r="A316" t="s">
        <v>363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38</v>
      </c>
      <c r="L316">
        <v>38</v>
      </c>
      <c r="M316" s="7">
        <f>VLOOKUP(A316,'[1]Census Population Pivot table'!A:B,2,FALSE)</f>
        <v>48875.08</v>
      </c>
      <c r="N316" s="7">
        <f>VLOOKUP(A316,'[1]Census Population Pivot table'!A:C,3,FALSE)</f>
        <v>90029.58600000001</v>
      </c>
      <c r="O316" s="7">
        <f>VLOOKUP(A316,'[1]Census Population Pivot table'!A:D,4,FALSE)</f>
        <v>115626.86800000003</v>
      </c>
      <c r="P316" s="7">
        <f>VLOOKUP(A316,'[1]Census Population Pivot table'!A:E,5,FALSE)</f>
        <v>103670.89199999999</v>
      </c>
      <c r="Q316" s="7">
        <f>VLOOKUP(A316,'[1]Census Population Pivot table'!A:F,6,FALSE)</f>
        <v>82016.841</v>
      </c>
      <c r="R316" s="7">
        <f>VLOOKUP(A316,'[1]Census Population Pivot table'!A:G,7,FALSE)</f>
        <v>93591.585999999996</v>
      </c>
      <c r="S316" s="7">
        <f>VLOOKUP(A316,'[1]Census Population Pivot table'!A:H,8,FALSE)</f>
        <v>93205.707999999984</v>
      </c>
      <c r="T316" s="7">
        <f>VLOOKUP(A316,'[1]Census Population Pivot table'!A:I,9,FALSE)</f>
        <v>55466.585000000006</v>
      </c>
      <c r="U316" s="7">
        <f>VLOOKUP(A316,'[1]Census Population Pivot table'!A:J,10,FALSE)</f>
        <v>33689.210999999996</v>
      </c>
      <c r="V316" s="7">
        <f>VLOOKUP(A316,'[1]Census Population Pivot table'!A:K,11,FALSE)</f>
        <v>16396.365000000002</v>
      </c>
      <c r="W316" s="7">
        <f>VLOOKUP(A316,'[1]Census Population Pivot table'!A:L,12,FALSE)</f>
        <v>732713</v>
      </c>
      <c r="X316" s="10">
        <f t="shared" si="13"/>
        <v>0</v>
      </c>
      <c r="Y316" s="10">
        <f t="shared" si="13"/>
        <v>0</v>
      </c>
      <c r="Z316" s="10">
        <f t="shared" si="13"/>
        <v>0</v>
      </c>
      <c r="AA316" s="10">
        <f t="shared" si="13"/>
        <v>0</v>
      </c>
      <c r="AB316" s="10">
        <f t="shared" si="13"/>
        <v>0</v>
      </c>
      <c r="AC316" s="10">
        <f t="shared" si="13"/>
        <v>0</v>
      </c>
      <c r="AD316" s="10">
        <f t="shared" si="13"/>
        <v>0</v>
      </c>
      <c r="AE316" s="10">
        <f t="shared" si="13"/>
        <v>0</v>
      </c>
      <c r="AF316" s="10">
        <f t="shared" si="14"/>
        <v>0</v>
      </c>
      <c r="AG316" s="10">
        <f t="shared" si="14"/>
        <v>2.3175868553792257E-3</v>
      </c>
      <c r="AH316" s="10">
        <f t="shared" si="14"/>
        <v>5.1862052399779996E-5</v>
      </c>
    </row>
    <row r="317" spans="1:34">
      <c r="A317" t="s">
        <v>364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s="7">
        <f>VLOOKUP(A317,'[1]Census Population Pivot table'!A:B,2,FALSE)</f>
        <v>42278.99</v>
      </c>
      <c r="N317" s="7">
        <f>VLOOKUP(A317,'[1]Census Population Pivot table'!A:C,3,FALSE)</f>
        <v>77038.15800000001</v>
      </c>
      <c r="O317" s="7">
        <f>VLOOKUP(A317,'[1]Census Population Pivot table'!A:D,4,FALSE)</f>
        <v>93192.864000000001</v>
      </c>
      <c r="P317" s="7">
        <f>VLOOKUP(A317,'[1]Census Population Pivot table'!A:E,5,FALSE)</f>
        <v>90119.838000000003</v>
      </c>
      <c r="Q317" s="7">
        <f>VLOOKUP(A317,'[1]Census Population Pivot table'!A:F,6,FALSE)</f>
        <v>71342.248999999982</v>
      </c>
      <c r="R317" s="7">
        <f>VLOOKUP(A317,'[1]Census Population Pivot table'!A:G,7,FALSE)</f>
        <v>78258.017000000036</v>
      </c>
      <c r="S317" s="7">
        <f>VLOOKUP(A317,'[1]Census Population Pivot table'!A:H,8,FALSE)</f>
        <v>79932.108999999997</v>
      </c>
      <c r="T317" s="7">
        <f>VLOOKUP(A317,'[1]Census Population Pivot table'!A:I,9,FALSE)</f>
        <v>48686.796000000009</v>
      </c>
      <c r="U317" s="7">
        <f>VLOOKUP(A317,'[1]Census Population Pivot table'!A:J,10,FALSE)</f>
        <v>28508.932000000001</v>
      </c>
      <c r="V317" s="7">
        <f>VLOOKUP(A317,'[1]Census Population Pivot table'!A:K,11,FALSE)</f>
        <v>15204.326000000001</v>
      </c>
      <c r="W317" s="7">
        <f>VLOOKUP(A317,'[1]Census Population Pivot table'!A:L,12,FALSE)</f>
        <v>624247</v>
      </c>
      <c r="X317" s="10">
        <f t="shared" si="13"/>
        <v>0</v>
      </c>
      <c r="Y317" s="10">
        <f t="shared" si="13"/>
        <v>0</v>
      </c>
      <c r="Z317" s="10">
        <f t="shared" si="13"/>
        <v>0</v>
      </c>
      <c r="AA317" s="10">
        <f t="shared" si="13"/>
        <v>0</v>
      </c>
      <c r="AB317" s="10">
        <f t="shared" si="13"/>
        <v>0</v>
      </c>
      <c r="AC317" s="10">
        <f t="shared" si="13"/>
        <v>0</v>
      </c>
      <c r="AD317" s="10">
        <f t="shared" si="13"/>
        <v>0</v>
      </c>
      <c r="AE317" s="10">
        <f t="shared" si="13"/>
        <v>0</v>
      </c>
      <c r="AF317" s="10">
        <f t="shared" si="14"/>
        <v>0</v>
      </c>
      <c r="AG317" s="10">
        <f t="shared" si="14"/>
        <v>0</v>
      </c>
      <c r="AH317" s="10">
        <f t="shared" si="14"/>
        <v>0</v>
      </c>
    </row>
    <row r="318" spans="1:34">
      <c r="A318" t="s">
        <v>365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s="7">
        <f>VLOOKUP(A318,'[1]Census Population Pivot table'!A:B,2,FALSE)</f>
        <v>55761</v>
      </c>
      <c r="N318" s="7">
        <f>VLOOKUP(A318,'[1]Census Population Pivot table'!A:C,3,FALSE)</f>
        <v>103122</v>
      </c>
      <c r="O318" s="7">
        <f>VLOOKUP(A318,'[1]Census Population Pivot table'!A:D,4,FALSE)</f>
        <v>129177</v>
      </c>
      <c r="P318" s="7">
        <f>VLOOKUP(A318,'[1]Census Population Pivot table'!A:E,5,FALSE)</f>
        <v>120553</v>
      </c>
      <c r="Q318" s="7">
        <f>VLOOKUP(A318,'[1]Census Population Pivot table'!A:F,6,FALSE)</f>
        <v>94335</v>
      </c>
      <c r="R318" s="7">
        <f>VLOOKUP(A318,'[1]Census Population Pivot table'!A:G,7,FALSE)</f>
        <v>99115</v>
      </c>
      <c r="S318" s="7">
        <f>VLOOKUP(A318,'[1]Census Population Pivot table'!A:H,8,FALSE)</f>
        <v>106582</v>
      </c>
      <c r="T318" s="7">
        <f>VLOOKUP(A318,'[1]Census Population Pivot table'!A:I,9,FALSE)</f>
        <v>67766</v>
      </c>
      <c r="U318" s="7">
        <f>VLOOKUP(A318,'[1]Census Population Pivot table'!A:J,10,FALSE)</f>
        <v>38922</v>
      </c>
      <c r="V318" s="7">
        <f>VLOOKUP(A318,'[1]Census Population Pivot table'!A:K,11,FALSE)</f>
        <v>19608</v>
      </c>
      <c r="W318" s="7">
        <f>VLOOKUP(A318,'[1]Census Population Pivot table'!A:L,12,FALSE)</f>
        <v>834941</v>
      </c>
      <c r="X318" s="10">
        <f t="shared" si="13"/>
        <v>0</v>
      </c>
      <c r="Y318" s="10">
        <f t="shared" si="13"/>
        <v>0</v>
      </c>
      <c r="Z318" s="10">
        <f t="shared" si="13"/>
        <v>0</v>
      </c>
      <c r="AA318" s="10">
        <f t="shared" si="13"/>
        <v>0</v>
      </c>
      <c r="AB318" s="10">
        <f t="shared" si="13"/>
        <v>0</v>
      </c>
      <c r="AC318" s="10">
        <f t="shared" si="13"/>
        <v>0</v>
      </c>
      <c r="AD318" s="10">
        <f t="shared" si="13"/>
        <v>0</v>
      </c>
      <c r="AE318" s="10">
        <f t="shared" si="13"/>
        <v>0</v>
      </c>
      <c r="AF318" s="10">
        <f t="shared" si="14"/>
        <v>0</v>
      </c>
      <c r="AG318" s="10">
        <f t="shared" si="14"/>
        <v>0</v>
      </c>
      <c r="AH318" s="10">
        <f t="shared" si="14"/>
        <v>0</v>
      </c>
    </row>
    <row r="319" spans="1:34">
      <c r="A319" t="s">
        <v>366</v>
      </c>
      <c r="B319">
        <v>0</v>
      </c>
      <c r="C319">
        <v>0</v>
      </c>
      <c r="D319">
        <v>0</v>
      </c>
      <c r="E319">
        <v>20</v>
      </c>
      <c r="F319">
        <v>26</v>
      </c>
      <c r="G319">
        <v>73</v>
      </c>
      <c r="H319">
        <v>141</v>
      </c>
      <c r="I319">
        <v>245</v>
      </c>
      <c r="J319">
        <v>570</v>
      </c>
      <c r="K319">
        <v>825</v>
      </c>
      <c r="L319">
        <v>1900</v>
      </c>
      <c r="M319" s="7">
        <f>VLOOKUP(A319,'[1]Census Population Pivot table'!A:B,2,FALSE)</f>
        <v>737234.78499999945</v>
      </c>
      <c r="N319" s="7">
        <f>VLOOKUP(A319,'[1]Census Population Pivot table'!A:C,3,FALSE)</f>
        <v>1520464.7239999995</v>
      </c>
      <c r="O319" s="7">
        <f>VLOOKUP(A319,'[1]Census Population Pivot table'!A:D,4,FALSE)</f>
        <v>1550587.9070000004</v>
      </c>
      <c r="P319" s="7">
        <f>VLOOKUP(A319,'[1]Census Population Pivot table'!A:E,5,FALSE)</f>
        <v>1462744.3209999995</v>
      </c>
      <c r="Q319" s="7">
        <f>VLOOKUP(A319,'[1]Census Population Pivot table'!A:F,6,FALSE)</f>
        <v>1585350.2919999997</v>
      </c>
      <c r="R319" s="7">
        <f>VLOOKUP(A319,'[1]Census Population Pivot table'!A:G,7,FALSE)</f>
        <v>1737749.5599999998</v>
      </c>
      <c r="S319" s="7">
        <f>VLOOKUP(A319,'[1]Census Population Pivot table'!A:H,8,FALSE)</f>
        <v>1296379.6649999998</v>
      </c>
      <c r="T319" s="7">
        <f>VLOOKUP(A319,'[1]Census Population Pivot table'!A:I,9,FALSE)</f>
        <v>793425.80100000009</v>
      </c>
      <c r="U319" s="7">
        <f>VLOOKUP(A319,'[1]Census Population Pivot table'!A:J,10,FALSE)</f>
        <v>551716.94999999995</v>
      </c>
      <c r="V319" s="7">
        <f>VLOOKUP(A319,'[1]Census Population Pivot table'!A:K,11,FALSE)</f>
        <v>212146.69900000008</v>
      </c>
      <c r="W319" s="7">
        <f>VLOOKUP(A319,'[1]Census Population Pivot table'!A:L,12,FALSE)</f>
        <v>11448785</v>
      </c>
      <c r="X319" s="10">
        <f t="shared" si="13"/>
        <v>0</v>
      </c>
      <c r="Y319" s="10">
        <f t="shared" si="13"/>
        <v>0</v>
      </c>
      <c r="Z319" s="10">
        <f t="shared" si="13"/>
        <v>0</v>
      </c>
      <c r="AA319" s="10">
        <f t="shared" si="13"/>
        <v>1.3672929515342147E-5</v>
      </c>
      <c r="AB319" s="10">
        <f t="shared" si="13"/>
        <v>1.6400160980952471E-5</v>
      </c>
      <c r="AC319" s="10">
        <f t="shared" si="13"/>
        <v>4.2008354759704274E-5</v>
      </c>
      <c r="AD319" s="10">
        <f t="shared" si="13"/>
        <v>1.0876443360441019E-4</v>
      </c>
      <c r="AE319" s="10">
        <f t="shared" si="13"/>
        <v>3.0878753840776595E-4</v>
      </c>
      <c r="AF319" s="10">
        <f t="shared" si="14"/>
        <v>1.0331384598569974E-3</v>
      </c>
      <c r="AG319" s="10">
        <f t="shared" si="14"/>
        <v>3.8888184633030735E-3</v>
      </c>
      <c r="AH319" s="10">
        <f t="shared" si="14"/>
        <v>1.6595647485737571E-4</v>
      </c>
    </row>
    <row r="320" spans="1:34">
      <c r="A320" t="s">
        <v>367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15</v>
      </c>
      <c r="H320">
        <v>145</v>
      </c>
      <c r="I320">
        <v>244</v>
      </c>
      <c r="J320">
        <v>532</v>
      </c>
      <c r="K320">
        <v>893</v>
      </c>
      <c r="L320">
        <v>1829</v>
      </c>
      <c r="M320" s="7">
        <f>VLOOKUP(A320,'[1]Census Population Pivot table'!A:B,2,FALSE)</f>
        <v>726477.375</v>
      </c>
      <c r="N320" s="7">
        <f>VLOOKUP(A320,'[1]Census Population Pivot table'!A:C,3,FALSE)</f>
        <v>1541504.4309999992</v>
      </c>
      <c r="O320" s="7">
        <f>VLOOKUP(A320,'[1]Census Population Pivot table'!A:D,4,FALSE)</f>
        <v>1609349.0590000004</v>
      </c>
      <c r="P320" s="7">
        <f>VLOOKUP(A320,'[1]Census Population Pivot table'!A:E,5,FALSE)</f>
        <v>1417909.774</v>
      </c>
      <c r="Q320" s="7">
        <f>VLOOKUP(A320,'[1]Census Population Pivot table'!A:F,6,FALSE)</f>
        <v>1547276.2580000001</v>
      </c>
      <c r="R320" s="7">
        <f>VLOOKUP(A320,'[1]Census Population Pivot table'!A:G,7,FALSE)</f>
        <v>1744555</v>
      </c>
      <c r="S320" s="7">
        <f>VLOOKUP(A320,'[1]Census Population Pivot table'!A:H,8,FALSE)</f>
        <v>1363843.2189999996</v>
      </c>
      <c r="T320" s="7">
        <f>VLOOKUP(A320,'[1]Census Population Pivot table'!A:I,9,FALSE)</f>
        <v>816479.38199999998</v>
      </c>
      <c r="U320" s="7">
        <f>VLOOKUP(A320,'[1]Census Population Pivot table'!A:J,10,FALSE)</f>
        <v>550267.62499999988</v>
      </c>
      <c r="V320" s="7">
        <f>VLOOKUP(A320,'[1]Census Population Pivot table'!A:K,11,FALSE)</f>
        <v>217122.41199999998</v>
      </c>
      <c r="W320" s="7">
        <f>VLOOKUP(A320,'[1]Census Population Pivot table'!A:L,12,FALSE)</f>
        <v>11537145</v>
      </c>
      <c r="X320" s="10">
        <f t="shared" si="13"/>
        <v>0</v>
      </c>
      <c r="Y320" s="10">
        <f t="shared" ref="Y320:AH355" si="15">C320/N320</f>
        <v>0</v>
      </c>
      <c r="Z320" s="10">
        <f t="shared" si="15"/>
        <v>0</v>
      </c>
      <c r="AA320" s="10">
        <f t="shared" si="15"/>
        <v>0</v>
      </c>
      <c r="AB320" s="10">
        <f t="shared" si="15"/>
        <v>0</v>
      </c>
      <c r="AC320" s="10">
        <f t="shared" si="15"/>
        <v>8.5981811980705687E-6</v>
      </c>
      <c r="AD320" s="10">
        <f t="shared" si="15"/>
        <v>1.0631720565822606E-4</v>
      </c>
      <c r="AE320" s="10">
        <f t="shared" si="15"/>
        <v>2.9884404355969398E-4</v>
      </c>
      <c r="AF320" s="10">
        <f t="shared" si="14"/>
        <v>9.6680229006749238E-4</v>
      </c>
      <c r="AG320" s="10">
        <f t="shared" si="14"/>
        <v>4.1128872499813611E-3</v>
      </c>
      <c r="AH320" s="10">
        <f t="shared" si="14"/>
        <v>1.5853142176855712E-4</v>
      </c>
    </row>
    <row r="321" spans="1:34">
      <c r="A321" t="s">
        <v>368</v>
      </c>
      <c r="B321">
        <v>0</v>
      </c>
      <c r="C321">
        <v>0</v>
      </c>
      <c r="D321">
        <v>0</v>
      </c>
      <c r="E321">
        <v>0</v>
      </c>
      <c r="F321">
        <v>12</v>
      </c>
      <c r="G321">
        <v>70</v>
      </c>
      <c r="H321">
        <v>177</v>
      </c>
      <c r="I321">
        <v>275</v>
      </c>
      <c r="J321">
        <v>592</v>
      </c>
      <c r="K321">
        <v>1025</v>
      </c>
      <c r="L321">
        <v>2151</v>
      </c>
      <c r="M321" s="7">
        <f>VLOOKUP(A321,'[1]Census Population Pivot table'!A:B,2,FALSE)</f>
        <v>721185.43500000017</v>
      </c>
      <c r="N321" s="7">
        <f>VLOOKUP(A321,'[1]Census Population Pivot table'!A:C,3,FALSE)</f>
        <v>1526174.8810000001</v>
      </c>
      <c r="O321" s="7">
        <f>VLOOKUP(A321,'[1]Census Population Pivot table'!A:D,4,FALSE)</f>
        <v>1583513.452</v>
      </c>
      <c r="P321" s="7">
        <f>VLOOKUP(A321,'[1]Census Population Pivot table'!A:E,5,FALSE)</f>
        <v>1416327.943</v>
      </c>
      <c r="Q321" s="7">
        <f>VLOOKUP(A321,'[1]Census Population Pivot table'!A:F,6,FALSE)</f>
        <v>1511343.8790000002</v>
      </c>
      <c r="R321" s="7">
        <f>VLOOKUP(A321,'[1]Census Population Pivot table'!A:G,7,FALSE)</f>
        <v>1737508.041999999</v>
      </c>
      <c r="S321" s="7">
        <f>VLOOKUP(A321,'[1]Census Population Pivot table'!A:H,8,FALSE)</f>
        <v>1410430.5420000001</v>
      </c>
      <c r="T321" s="7">
        <f>VLOOKUP(A321,'[1]Census Population Pivot table'!A:I,9,FALSE)</f>
        <v>834780.49200000032</v>
      </c>
      <c r="U321" s="7">
        <f>VLOOKUP(A321,'[1]Census Population Pivot table'!A:J,10,FALSE)</f>
        <v>545482.70199999993</v>
      </c>
      <c r="V321" s="7">
        <f>VLOOKUP(A321,'[1]Census Population Pivot table'!A:K,11,FALSE)</f>
        <v>222925.99999999991</v>
      </c>
      <c r="W321" s="7">
        <f>VLOOKUP(A321,'[1]Census Population Pivot table'!A:L,12,FALSE)</f>
        <v>11514097</v>
      </c>
      <c r="X321" s="10">
        <f t="shared" ref="X321:AH375" si="16">B321/M321</f>
        <v>0</v>
      </c>
      <c r="Y321" s="10">
        <f t="shared" si="15"/>
        <v>0</v>
      </c>
      <c r="Z321" s="10">
        <f t="shared" si="15"/>
        <v>0</v>
      </c>
      <c r="AA321" s="10">
        <f t="shared" si="15"/>
        <v>0</v>
      </c>
      <c r="AB321" s="10">
        <f t="shared" si="15"/>
        <v>7.9399534194295684E-6</v>
      </c>
      <c r="AC321" s="10">
        <f t="shared" si="15"/>
        <v>4.0287583313528077E-5</v>
      </c>
      <c r="AD321" s="10">
        <f t="shared" si="15"/>
        <v>1.2549359555771728E-4</v>
      </c>
      <c r="AE321" s="10">
        <f t="shared" si="15"/>
        <v>3.2942791863899943E-4</v>
      </c>
      <c r="AF321" s="10">
        <f t="shared" si="14"/>
        <v>1.0852773109567828E-3</v>
      </c>
      <c r="AG321" s="10">
        <f t="shared" si="14"/>
        <v>4.5979383293110734E-3</v>
      </c>
      <c r="AH321" s="10">
        <f t="shared" si="14"/>
        <v>1.8681447620251941E-4</v>
      </c>
    </row>
    <row r="322" spans="1:34">
      <c r="A322" t="s">
        <v>369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35</v>
      </c>
      <c r="H322">
        <v>165</v>
      </c>
      <c r="I322">
        <v>254</v>
      </c>
      <c r="J322">
        <v>574</v>
      </c>
      <c r="K322">
        <v>1053</v>
      </c>
      <c r="L322">
        <v>2081</v>
      </c>
      <c r="M322" s="7">
        <f>VLOOKUP(A322,'[1]Census Population Pivot table'!A:B,2,FALSE)</f>
        <v>709745.28700000048</v>
      </c>
      <c r="N322" s="7">
        <f>VLOOKUP(A322,'[1]Census Population Pivot table'!A:C,3,FALSE)</f>
        <v>1517063.5919999992</v>
      </c>
      <c r="O322" s="7">
        <f>VLOOKUP(A322,'[1]Census Population Pivot table'!A:D,4,FALSE)</f>
        <v>1581627.3310000002</v>
      </c>
      <c r="P322" s="7">
        <f>VLOOKUP(A322,'[1]Census Population Pivot table'!A:E,5,FALSE)</f>
        <v>1419234.1360000002</v>
      </c>
      <c r="Q322" s="7">
        <f>VLOOKUP(A322,'[1]Census Population Pivot table'!A:F,6,FALSE)</f>
        <v>1482186.0379999999</v>
      </c>
      <c r="R322" s="7">
        <f>VLOOKUP(A322,'[1]Census Population Pivot table'!A:G,7,FALSE)</f>
        <v>1725947.6620000005</v>
      </c>
      <c r="S322" s="7">
        <f>VLOOKUP(A322,'[1]Census Population Pivot table'!A:H,8,FALSE)</f>
        <v>1456512.14</v>
      </c>
      <c r="T322" s="7">
        <f>VLOOKUP(A322,'[1]Census Population Pivot table'!A:I,9,FALSE)</f>
        <v>860796.2420000002</v>
      </c>
      <c r="U322" s="7">
        <f>VLOOKUP(A322,'[1]Census Population Pivot table'!A:J,10,FALSE)</f>
        <v>543868.14499999979</v>
      </c>
      <c r="V322" s="7">
        <f>VLOOKUP(A322,'[1]Census Population Pivot table'!A:K,11,FALSE)</f>
        <v>231179.12599999993</v>
      </c>
      <c r="W322" s="7">
        <f>VLOOKUP(A322,'[1]Census Population Pivot table'!A:L,12,FALSE)</f>
        <v>11528293</v>
      </c>
      <c r="X322" s="10">
        <f t="shared" si="16"/>
        <v>0</v>
      </c>
      <c r="Y322" s="10">
        <f t="shared" si="15"/>
        <v>0</v>
      </c>
      <c r="Z322" s="10">
        <f t="shared" si="15"/>
        <v>0</v>
      </c>
      <c r="AA322" s="10">
        <f t="shared" si="15"/>
        <v>0</v>
      </c>
      <c r="AB322" s="10">
        <f t="shared" si="15"/>
        <v>0</v>
      </c>
      <c r="AC322" s="10">
        <f t="shared" si="15"/>
        <v>2.0278714569735307E-5</v>
      </c>
      <c r="AD322" s="10">
        <f t="shared" si="15"/>
        <v>1.132843286840026E-4</v>
      </c>
      <c r="AE322" s="10">
        <f t="shared" si="15"/>
        <v>2.9507563765595522E-4</v>
      </c>
      <c r="AF322" s="10">
        <f t="shared" si="14"/>
        <v>1.0554028679138768E-3</v>
      </c>
      <c r="AG322" s="10">
        <f t="shared" si="14"/>
        <v>4.5549095120292144E-3</v>
      </c>
      <c r="AH322" s="10">
        <f t="shared" si="14"/>
        <v>1.805124141102243E-4</v>
      </c>
    </row>
    <row r="323" spans="1:34">
      <c r="A323" t="s">
        <v>370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47</v>
      </c>
      <c r="H323">
        <v>217</v>
      </c>
      <c r="I323">
        <v>310</v>
      </c>
      <c r="J323">
        <v>641</v>
      </c>
      <c r="K323">
        <v>1054</v>
      </c>
      <c r="L323">
        <v>2269</v>
      </c>
      <c r="M323" s="7">
        <f>VLOOKUP(A323,'[1]Census Population Pivot table'!A:B,2,FALSE)</f>
        <v>684568.5689999999</v>
      </c>
      <c r="N323" s="7">
        <f>VLOOKUP(A323,'[1]Census Population Pivot table'!A:C,3,FALSE)</f>
        <v>1464604.2040000004</v>
      </c>
      <c r="O323" s="7">
        <f>VLOOKUP(A323,'[1]Census Population Pivot table'!A:D,4,FALSE)</f>
        <v>1540678.3189999997</v>
      </c>
      <c r="P323" s="7">
        <f>VLOOKUP(A323,'[1]Census Population Pivot table'!A:E,5,FALSE)</f>
        <v>1387388.9090000005</v>
      </c>
      <c r="Q323" s="7">
        <f>VLOOKUP(A323,'[1]Census Population Pivot table'!A:F,6,FALSE)</f>
        <v>1412860.5659999999</v>
      </c>
      <c r="R323" s="7">
        <f>VLOOKUP(A323,'[1]Census Population Pivot table'!A:G,7,FALSE)</f>
        <v>1650753.4070000001</v>
      </c>
      <c r="S323" s="7">
        <f>VLOOKUP(A323,'[1]Census Population Pivot table'!A:H,8,FALSE)</f>
        <v>1449705.041</v>
      </c>
      <c r="T323" s="7">
        <f>VLOOKUP(A323,'[1]Census Population Pivot table'!A:I,9,FALSE)</f>
        <v>861203.74100000027</v>
      </c>
      <c r="U323" s="7">
        <f>VLOOKUP(A323,'[1]Census Population Pivot table'!A:J,10,FALSE)</f>
        <v>523947.41699999984</v>
      </c>
      <c r="V323" s="7">
        <f>VLOOKUP(A323,'[1]Census Population Pivot table'!A:K,11,FALSE)</f>
        <v>229450.06400000007</v>
      </c>
      <c r="W323" s="7">
        <f>VLOOKUP(A323,'[1]Census Population Pivot table'!A:L,12,FALSE)</f>
        <v>11209614</v>
      </c>
      <c r="X323" s="10">
        <f t="shared" si="16"/>
        <v>0</v>
      </c>
      <c r="Y323" s="10">
        <f t="shared" si="15"/>
        <v>0</v>
      </c>
      <c r="Z323" s="10">
        <f t="shared" si="15"/>
        <v>0</v>
      </c>
      <c r="AA323" s="10">
        <f t="shared" si="15"/>
        <v>0</v>
      </c>
      <c r="AB323" s="10">
        <f t="shared" si="15"/>
        <v>0</v>
      </c>
      <c r="AC323" s="10">
        <f t="shared" si="15"/>
        <v>2.847184794573015E-5</v>
      </c>
      <c r="AD323" s="10">
        <f t="shared" si="15"/>
        <v>1.4968562146291109E-4</v>
      </c>
      <c r="AE323" s="10">
        <f t="shared" si="15"/>
        <v>3.5996127889555916E-4</v>
      </c>
      <c r="AF323" s="10">
        <f t="shared" si="14"/>
        <v>1.2234052105270714E-3</v>
      </c>
      <c r="AG323" s="10">
        <f t="shared" si="14"/>
        <v>4.593592094182199E-3</v>
      </c>
      <c r="AH323" s="10">
        <f t="shared" si="14"/>
        <v>2.0241553366601205E-4</v>
      </c>
    </row>
    <row r="324" spans="1:34">
      <c r="A324" t="s">
        <v>371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75</v>
      </c>
      <c r="H324">
        <v>222</v>
      </c>
      <c r="I324">
        <v>360</v>
      </c>
      <c r="J324">
        <v>590</v>
      </c>
      <c r="K324">
        <v>1075</v>
      </c>
      <c r="L324">
        <v>2322</v>
      </c>
      <c r="M324" s="7">
        <f>VLOOKUP(A324,'[1]Census Population Pivot table'!A:B,2,FALSE)</f>
        <v>706797.50400000007</v>
      </c>
      <c r="N324" s="7">
        <f>VLOOKUP(A324,'[1]Census Population Pivot table'!A:C,3,FALSE)</f>
        <v>1515072.8499999992</v>
      </c>
      <c r="O324" s="7">
        <f>VLOOKUP(A324,'[1]Census Population Pivot table'!A:D,4,FALSE)</f>
        <v>1591910.7579999994</v>
      </c>
      <c r="P324" s="7">
        <f>VLOOKUP(A324,'[1]Census Population Pivot table'!A:E,5,FALSE)</f>
        <v>1453888.9000000001</v>
      </c>
      <c r="Q324" s="7">
        <f>VLOOKUP(A324,'[1]Census Population Pivot table'!A:F,6,FALSE)</f>
        <v>1453508.3530000001</v>
      </c>
      <c r="R324" s="7">
        <f>VLOOKUP(A324,'[1]Census Population Pivot table'!A:G,7,FALSE)</f>
        <v>1689875.1310000001</v>
      </c>
      <c r="S324" s="7">
        <f>VLOOKUP(A324,'[1]Census Population Pivot table'!A:H,8,FALSE)</f>
        <v>1546199.6759999995</v>
      </c>
      <c r="T324" s="7">
        <f>VLOOKUP(A324,'[1]Census Population Pivot table'!A:I,9,FALSE)</f>
        <v>935704.29999999981</v>
      </c>
      <c r="U324" s="7">
        <f>VLOOKUP(A324,'[1]Census Population Pivot table'!A:J,10,FALSE)</f>
        <v>544183.68199999968</v>
      </c>
      <c r="V324" s="7">
        <f>VLOOKUP(A324,'[1]Census Population Pivot table'!A:K,11,FALSE)</f>
        <v>243441.17499999996</v>
      </c>
      <c r="W324" s="7">
        <f>VLOOKUP(A324,'[1]Census Population Pivot table'!A:L,12,FALSE)</f>
        <v>11680583</v>
      </c>
      <c r="X324" s="10">
        <f t="shared" si="16"/>
        <v>0</v>
      </c>
      <c r="Y324" s="10">
        <f t="shared" si="15"/>
        <v>0</v>
      </c>
      <c r="Z324" s="10">
        <f t="shared" si="15"/>
        <v>0</v>
      </c>
      <c r="AA324" s="10">
        <f t="shared" si="15"/>
        <v>0</v>
      </c>
      <c r="AB324" s="10">
        <f t="shared" si="15"/>
        <v>0</v>
      </c>
      <c r="AC324" s="10">
        <f t="shared" si="15"/>
        <v>4.4381977475233934E-5</v>
      </c>
      <c r="AD324" s="10">
        <f t="shared" si="15"/>
        <v>1.4357783373381076E-4</v>
      </c>
      <c r="AE324" s="10">
        <f t="shared" si="15"/>
        <v>3.8473693024601905E-4</v>
      </c>
      <c r="AF324" s="10">
        <f t="shared" si="14"/>
        <v>1.0841927450518452E-3</v>
      </c>
      <c r="AG324" s="10">
        <f t="shared" si="14"/>
        <v>4.4158511804751194E-3</v>
      </c>
      <c r="AH324" s="10">
        <f t="shared" si="14"/>
        <v>1.9879144731046387E-4</v>
      </c>
    </row>
    <row r="325" spans="1:34">
      <c r="A325" t="s">
        <v>372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44</v>
      </c>
      <c r="H325">
        <v>204</v>
      </c>
      <c r="I325">
        <v>361</v>
      </c>
      <c r="J325">
        <v>596</v>
      </c>
      <c r="K325">
        <v>1136</v>
      </c>
      <c r="L325">
        <v>2341</v>
      </c>
      <c r="M325" s="7">
        <f>VLOOKUP(A325,'[1]Census Population Pivot table'!A:B,2,FALSE)</f>
        <v>671118.64900000033</v>
      </c>
      <c r="N325" s="7">
        <f>VLOOKUP(A325,'[1]Census Population Pivot table'!A:C,3,FALSE)</f>
        <v>1431756.8910000001</v>
      </c>
      <c r="O325" s="7">
        <f>VLOOKUP(A325,'[1]Census Population Pivot table'!A:D,4,FALSE)</f>
        <v>1503640.6449999993</v>
      </c>
      <c r="P325" s="7">
        <f>VLOOKUP(A325,'[1]Census Population Pivot table'!A:E,5,FALSE)</f>
        <v>1402073.787</v>
      </c>
      <c r="Q325" s="7">
        <f>VLOOKUP(A325,'[1]Census Population Pivot table'!A:F,6,FALSE)</f>
        <v>1372822.2909999997</v>
      </c>
      <c r="R325" s="7">
        <f>VLOOKUP(A325,'[1]Census Population Pivot table'!A:G,7,FALSE)</f>
        <v>1577383.2859999998</v>
      </c>
      <c r="S325" s="7">
        <f>VLOOKUP(A325,'[1]Census Population Pivot table'!A:H,8,FALSE)</f>
        <v>1495432.4939999997</v>
      </c>
      <c r="T325" s="7">
        <f>VLOOKUP(A325,'[1]Census Population Pivot table'!A:I,9,FALSE)</f>
        <v>927510.96699999995</v>
      </c>
      <c r="U325" s="7">
        <f>VLOOKUP(A325,'[1]Census Population Pivot table'!A:J,10,FALSE)</f>
        <v>518383.00200000004</v>
      </c>
      <c r="V325" s="7">
        <f>VLOOKUP(A325,'[1]Census Population Pivot table'!A:K,11,FALSE)</f>
        <v>239216.12199999997</v>
      </c>
      <c r="W325" s="7">
        <f>VLOOKUP(A325,'[1]Census Population Pivot table'!A:L,12,FALSE)</f>
        <v>11141119</v>
      </c>
      <c r="X325" s="10">
        <f t="shared" si="16"/>
        <v>0</v>
      </c>
      <c r="Y325" s="10">
        <f t="shared" si="15"/>
        <v>0</v>
      </c>
      <c r="Z325" s="10">
        <f t="shared" si="15"/>
        <v>0</v>
      </c>
      <c r="AA325" s="10">
        <f t="shared" si="15"/>
        <v>0</v>
      </c>
      <c r="AB325" s="10">
        <f t="shared" si="15"/>
        <v>0</v>
      </c>
      <c r="AC325" s="10">
        <f t="shared" si="15"/>
        <v>2.7894298355079694E-5</v>
      </c>
      <c r="AD325" s="10">
        <f t="shared" si="15"/>
        <v>1.3641538539418686E-4</v>
      </c>
      <c r="AE325" s="10">
        <f t="shared" si="15"/>
        <v>3.8921372667715315E-4</v>
      </c>
      <c r="AF325" s="10">
        <f t="shared" si="14"/>
        <v>1.1497290568952721E-3</v>
      </c>
      <c r="AG325" s="10">
        <f t="shared" si="14"/>
        <v>4.7488438091141706E-3</v>
      </c>
      <c r="AH325" s="10">
        <f t="shared" si="14"/>
        <v>2.1012252000898653E-4</v>
      </c>
    </row>
    <row r="326" spans="1:34">
      <c r="A326" t="s">
        <v>373</v>
      </c>
      <c r="B326">
        <v>0</v>
      </c>
      <c r="C326">
        <v>0</v>
      </c>
      <c r="D326">
        <v>0</v>
      </c>
      <c r="E326">
        <v>0</v>
      </c>
      <c r="F326">
        <v>10</v>
      </c>
      <c r="G326">
        <v>27</v>
      </c>
      <c r="H326">
        <v>210</v>
      </c>
      <c r="I326">
        <v>355</v>
      </c>
      <c r="J326">
        <v>539</v>
      </c>
      <c r="K326">
        <v>879</v>
      </c>
      <c r="L326">
        <v>2020</v>
      </c>
      <c r="M326" s="7">
        <f>VLOOKUP(A326,'[1]Census Population Pivot table'!A:B,2,FALSE)</f>
        <v>699170.72600000014</v>
      </c>
      <c r="N326" s="7">
        <f>VLOOKUP(A326,'[1]Census Population Pivot table'!A:C,3,FALSE)</f>
        <v>1483374.2489999996</v>
      </c>
      <c r="O326" s="7">
        <f>VLOOKUP(A326,'[1]Census Population Pivot table'!A:D,4,FALSE)</f>
        <v>1579499.1119999995</v>
      </c>
      <c r="P326" s="7">
        <f>VLOOKUP(A326,'[1]Census Population Pivot table'!A:E,5,FALSE)</f>
        <v>1478932.1680000003</v>
      </c>
      <c r="Q326" s="7">
        <f>VLOOKUP(A326,'[1]Census Population Pivot table'!A:F,6,FALSE)</f>
        <v>1410659.058</v>
      </c>
      <c r="R326" s="7">
        <f>VLOOKUP(A326,'[1]Census Population Pivot table'!A:G,7,FALSE)</f>
        <v>1608411.48</v>
      </c>
      <c r="S326" s="7">
        <f>VLOOKUP(A326,'[1]Census Population Pivot table'!A:H,8,FALSE)</f>
        <v>1579778.0669999998</v>
      </c>
      <c r="T326" s="7">
        <f>VLOOKUP(A326,'[1]Census Population Pivot table'!A:I,9,FALSE)</f>
        <v>1016508.1090000001</v>
      </c>
      <c r="U326" s="7">
        <f>VLOOKUP(A326,'[1]Census Population Pivot table'!A:J,10,FALSE)</f>
        <v>545548.36900000006</v>
      </c>
      <c r="V326" s="7">
        <f>VLOOKUP(A326,'[1]Census Population Pivot table'!A:K,11,FALSE)</f>
        <v>252234.98099999997</v>
      </c>
      <c r="W326" s="7">
        <f>VLOOKUP(A326,'[1]Census Population Pivot table'!A:L,12,FALSE)</f>
        <v>11653442</v>
      </c>
      <c r="X326" s="10">
        <f t="shared" si="16"/>
        <v>0</v>
      </c>
      <c r="Y326" s="10">
        <f t="shared" si="15"/>
        <v>0</v>
      </c>
      <c r="Z326" s="10">
        <f t="shared" si="15"/>
        <v>0</v>
      </c>
      <c r="AA326" s="10">
        <f t="shared" si="15"/>
        <v>0</v>
      </c>
      <c r="AB326" s="10">
        <f t="shared" si="15"/>
        <v>7.0888851159951937E-6</v>
      </c>
      <c r="AC326" s="10">
        <f t="shared" si="15"/>
        <v>1.6786749122183585E-5</v>
      </c>
      <c r="AD326" s="10">
        <f t="shared" si="15"/>
        <v>1.3293006428351687E-4</v>
      </c>
      <c r="AE326" s="10">
        <f t="shared" si="15"/>
        <v>3.4923479395480156E-4</v>
      </c>
      <c r="AF326" s="10">
        <f t="shared" si="14"/>
        <v>9.8799672151526474E-4</v>
      </c>
      <c r="AG326" s="10">
        <f t="shared" si="14"/>
        <v>3.4848457438978304E-3</v>
      </c>
      <c r="AH326" s="10">
        <f t="shared" si="14"/>
        <v>1.7333934471892509E-4</v>
      </c>
    </row>
    <row r="327" spans="1:34">
      <c r="A327" t="s">
        <v>374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34</v>
      </c>
      <c r="H327">
        <v>207</v>
      </c>
      <c r="I327">
        <v>381</v>
      </c>
      <c r="J327">
        <v>544</v>
      </c>
      <c r="K327">
        <v>963</v>
      </c>
      <c r="L327">
        <v>2129</v>
      </c>
      <c r="M327" s="7">
        <f>VLOOKUP(A327,'[1]Census Population Pivot table'!A:B,2,FALSE)</f>
        <v>678140</v>
      </c>
      <c r="N327" s="7">
        <f>VLOOKUP(A327,'[1]Census Population Pivot table'!A:C,3,FALSE)</f>
        <v>1427695</v>
      </c>
      <c r="O327" s="7">
        <f>VLOOKUP(A327,'[1]Census Population Pivot table'!A:D,4,FALSE)</f>
        <v>1519736</v>
      </c>
      <c r="P327" s="7">
        <f>VLOOKUP(A327,'[1]Census Population Pivot table'!A:E,5,FALSE)</f>
        <v>1448875</v>
      </c>
      <c r="Q327" s="7">
        <f>VLOOKUP(A327,'[1]Census Population Pivot table'!A:F,6,FALSE)</f>
        <v>1360397</v>
      </c>
      <c r="R327" s="7">
        <f>VLOOKUP(A327,'[1]Census Population Pivot table'!A:G,7,FALSE)</f>
        <v>1532033</v>
      </c>
      <c r="S327" s="7">
        <f>VLOOKUP(A327,'[1]Census Population Pivot table'!A:H,8,FALSE)</f>
        <v>1544596</v>
      </c>
      <c r="T327" s="7">
        <f>VLOOKUP(A327,'[1]Census Population Pivot table'!A:I,9,FALSE)</f>
        <v>1015171</v>
      </c>
      <c r="U327" s="7">
        <f>VLOOKUP(A327,'[1]Census Population Pivot table'!A:J,10,FALSE)</f>
        <v>532275</v>
      </c>
      <c r="V327" s="7">
        <f>VLOOKUP(A327,'[1]Census Population Pivot table'!A:K,11,FALSE)</f>
        <v>246935</v>
      </c>
      <c r="W327" s="7">
        <f>VLOOKUP(A327,'[1]Census Population Pivot table'!A:L,12,FALSE)</f>
        <v>11305853</v>
      </c>
      <c r="X327" s="10">
        <f t="shared" si="16"/>
        <v>0</v>
      </c>
      <c r="Y327" s="10">
        <f t="shared" si="15"/>
        <v>0</v>
      </c>
      <c r="Z327" s="10">
        <f t="shared" si="15"/>
        <v>0</v>
      </c>
      <c r="AA327" s="10">
        <f t="shared" si="15"/>
        <v>0</v>
      </c>
      <c r="AB327" s="10">
        <f t="shared" si="15"/>
        <v>0</v>
      </c>
      <c r="AC327" s="10">
        <f t="shared" si="15"/>
        <v>2.2192733446342215E-5</v>
      </c>
      <c r="AD327" s="10">
        <f t="shared" si="15"/>
        <v>1.340156260925187E-4</v>
      </c>
      <c r="AE327" s="10">
        <f t="shared" si="15"/>
        <v>3.7530622919685453E-4</v>
      </c>
      <c r="AF327" s="10">
        <f t="shared" si="14"/>
        <v>1.0220280869851111E-3</v>
      </c>
      <c r="AG327" s="10">
        <f t="shared" si="14"/>
        <v>3.8998116913357768E-3</v>
      </c>
      <c r="AH327" s="10">
        <f t="shared" si="14"/>
        <v>1.8830954196910219E-4</v>
      </c>
    </row>
    <row r="328" spans="1:34">
      <c r="A328" t="s">
        <v>375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14</v>
      </c>
      <c r="H328">
        <v>22</v>
      </c>
      <c r="I328">
        <v>73</v>
      </c>
      <c r="J328">
        <v>234</v>
      </c>
      <c r="K328">
        <v>326</v>
      </c>
      <c r="L328">
        <v>669</v>
      </c>
      <c r="M328" s="7">
        <f>VLOOKUP(A328,'[1]Census Population Pivot table'!A:B,2,FALSE)</f>
        <v>259936.95599999998</v>
      </c>
      <c r="N328" s="7">
        <f>VLOOKUP(A328,'[1]Census Population Pivot table'!A:C,3,FALSE)</f>
        <v>487396.3820000001</v>
      </c>
      <c r="O328" s="7">
        <f>VLOOKUP(A328,'[1]Census Population Pivot table'!A:D,4,FALSE)</f>
        <v>538257.12199999997</v>
      </c>
      <c r="P328" s="7">
        <f>VLOOKUP(A328,'[1]Census Population Pivot table'!A:E,5,FALSE)</f>
        <v>479318.57400000014</v>
      </c>
      <c r="Q328" s="7">
        <f>VLOOKUP(A328,'[1]Census Population Pivot table'!A:F,6,FALSE)</f>
        <v>463805.64600000012</v>
      </c>
      <c r="R328" s="7">
        <f>VLOOKUP(A328,'[1]Census Population Pivot table'!A:G,7,FALSE)</f>
        <v>503769.92899999983</v>
      </c>
      <c r="S328" s="7">
        <f>VLOOKUP(A328,'[1]Census Population Pivot table'!A:H,8,FALSE)</f>
        <v>394332.39499999984</v>
      </c>
      <c r="T328" s="7">
        <f>VLOOKUP(A328,'[1]Census Population Pivot table'!A:I,9,FALSE)</f>
        <v>253936.83899999998</v>
      </c>
      <c r="U328" s="7">
        <f>VLOOKUP(A328,'[1]Census Population Pivot table'!A:J,10,FALSE)</f>
        <v>165705.70200000002</v>
      </c>
      <c r="V328" s="7">
        <f>VLOOKUP(A328,'[1]Census Population Pivot table'!A:K,11,FALSE)</f>
        <v>61246.726999999992</v>
      </c>
      <c r="W328" s="7">
        <f>VLOOKUP(A328,'[1]Census Population Pivot table'!A:L,12,FALSE)</f>
        <v>3607249</v>
      </c>
      <c r="X328" s="10">
        <f t="shared" si="16"/>
        <v>0</v>
      </c>
      <c r="Y328" s="10">
        <f t="shared" si="15"/>
        <v>0</v>
      </c>
      <c r="Z328" s="10">
        <f t="shared" si="15"/>
        <v>0</v>
      </c>
      <c r="AA328" s="10">
        <f t="shared" si="15"/>
        <v>0</v>
      </c>
      <c r="AB328" s="10">
        <f t="shared" si="15"/>
        <v>0</v>
      </c>
      <c r="AC328" s="10">
        <f t="shared" si="15"/>
        <v>2.779046384882573E-5</v>
      </c>
      <c r="AD328" s="10">
        <f t="shared" si="15"/>
        <v>5.5790496238585745E-5</v>
      </c>
      <c r="AE328" s="10">
        <f t="shared" si="15"/>
        <v>2.8747305939332419E-4</v>
      </c>
      <c r="AF328" s="10">
        <f t="shared" si="14"/>
        <v>1.4121421120439172E-3</v>
      </c>
      <c r="AG328" s="10">
        <f t="shared" si="14"/>
        <v>5.3227334090848646E-3</v>
      </c>
      <c r="AH328" s="10">
        <f t="shared" si="14"/>
        <v>1.8545988923969486E-4</v>
      </c>
    </row>
    <row r="329" spans="1:34">
      <c r="A329" t="s">
        <v>376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10</v>
      </c>
      <c r="I329">
        <v>56</v>
      </c>
      <c r="J329">
        <v>225</v>
      </c>
      <c r="K329">
        <v>298</v>
      </c>
      <c r="L329">
        <v>589</v>
      </c>
      <c r="M329" s="7">
        <f>VLOOKUP(A329,'[1]Census Population Pivot table'!A:B,2,FALSE)</f>
        <v>253691.26199999999</v>
      </c>
      <c r="N329" s="7">
        <f>VLOOKUP(A329,'[1]Census Population Pivot table'!A:C,3,FALSE)</f>
        <v>495009.16200000019</v>
      </c>
      <c r="O329" s="7">
        <f>VLOOKUP(A329,'[1]Census Population Pivot table'!A:D,4,FALSE)</f>
        <v>531910.56500000006</v>
      </c>
      <c r="P329" s="7">
        <f>VLOOKUP(A329,'[1]Census Population Pivot table'!A:E,5,FALSE)</f>
        <v>478243.87999999989</v>
      </c>
      <c r="Q329" s="7">
        <f>VLOOKUP(A329,'[1]Census Population Pivot table'!A:F,6,FALSE)</f>
        <v>462068.84799999994</v>
      </c>
      <c r="R329" s="7">
        <f>VLOOKUP(A329,'[1]Census Population Pivot table'!A:G,7,FALSE)</f>
        <v>513481.03099999996</v>
      </c>
      <c r="S329" s="7">
        <f>VLOOKUP(A329,'[1]Census Population Pivot table'!A:H,8,FALSE)</f>
        <v>411578.30099999986</v>
      </c>
      <c r="T329" s="7">
        <f>VLOOKUP(A329,'[1]Census Population Pivot table'!A:I,9,FALSE)</f>
        <v>263520.82699999993</v>
      </c>
      <c r="U329" s="7">
        <f>VLOOKUP(A329,'[1]Census Population Pivot table'!A:J,10,FALSE)</f>
        <v>159518.79100000003</v>
      </c>
      <c r="V329" s="7">
        <f>VLOOKUP(A329,'[1]Census Population Pivot table'!A:K,11,FALSE)</f>
        <v>58958.001999999986</v>
      </c>
      <c r="W329" s="7">
        <f>VLOOKUP(A329,'[1]Census Population Pivot table'!A:L,12,FALSE)</f>
        <v>3629062</v>
      </c>
      <c r="X329" s="10">
        <f t="shared" si="16"/>
        <v>0</v>
      </c>
      <c r="Y329" s="10">
        <f t="shared" si="15"/>
        <v>0</v>
      </c>
      <c r="Z329" s="10">
        <f t="shared" si="15"/>
        <v>0</v>
      </c>
      <c r="AA329" s="10">
        <f t="shared" si="15"/>
        <v>0</v>
      </c>
      <c r="AB329" s="10">
        <f t="shared" si="15"/>
        <v>0</v>
      </c>
      <c r="AC329" s="10">
        <f t="shared" si="15"/>
        <v>0</v>
      </c>
      <c r="AD329" s="10">
        <f t="shared" si="15"/>
        <v>2.4296713348841012E-5</v>
      </c>
      <c r="AE329" s="10">
        <f t="shared" si="15"/>
        <v>2.1250692265017829E-4</v>
      </c>
      <c r="AF329" s="10">
        <f t="shared" si="14"/>
        <v>1.4104921344344941E-3</v>
      </c>
      <c r="AG329" s="10">
        <f t="shared" si="14"/>
        <v>5.0544453660420867E-3</v>
      </c>
      <c r="AH329" s="10">
        <f t="shared" si="14"/>
        <v>1.6230089207624449E-4</v>
      </c>
    </row>
    <row r="330" spans="1:34">
      <c r="A330" t="s">
        <v>377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36</v>
      </c>
      <c r="I330">
        <v>115</v>
      </c>
      <c r="J330">
        <v>219</v>
      </c>
      <c r="K330">
        <v>326</v>
      </c>
      <c r="L330">
        <v>696</v>
      </c>
      <c r="M330" s="7">
        <f>VLOOKUP(A330,'[1]Census Population Pivot table'!A:B,2,FALSE)</f>
        <v>249085.32100000003</v>
      </c>
      <c r="N330" s="7">
        <f>VLOOKUP(A330,'[1]Census Population Pivot table'!A:C,3,FALSE)</f>
        <v>484414.89799999999</v>
      </c>
      <c r="O330" s="7">
        <f>VLOOKUP(A330,'[1]Census Population Pivot table'!A:D,4,FALSE)</f>
        <v>514073.35299999994</v>
      </c>
      <c r="P330" s="7">
        <f>VLOOKUP(A330,'[1]Census Population Pivot table'!A:E,5,FALSE)</f>
        <v>476725.69599999988</v>
      </c>
      <c r="Q330" s="7">
        <f>VLOOKUP(A330,'[1]Census Population Pivot table'!A:F,6,FALSE)</f>
        <v>447929.67700000008</v>
      </c>
      <c r="R330" s="7">
        <f>VLOOKUP(A330,'[1]Census Population Pivot table'!A:G,7,FALSE)</f>
        <v>500258.96900000004</v>
      </c>
      <c r="S330" s="7">
        <f>VLOOKUP(A330,'[1]Census Population Pivot table'!A:H,8,FALSE)</f>
        <v>410341.72799999994</v>
      </c>
      <c r="T330" s="7">
        <f>VLOOKUP(A330,'[1]Census Population Pivot table'!A:I,9,FALSE)</f>
        <v>259944.22200000001</v>
      </c>
      <c r="U330" s="7">
        <f>VLOOKUP(A330,'[1]Census Population Pivot table'!A:J,10,FALSE)</f>
        <v>155253.84099999996</v>
      </c>
      <c r="V330" s="7">
        <f>VLOOKUP(A330,'[1]Census Population Pivot table'!A:K,11,FALSE)</f>
        <v>56959.438999999998</v>
      </c>
      <c r="W330" s="7">
        <f>VLOOKUP(A330,'[1]Census Population Pivot table'!A:L,12,FALSE)</f>
        <v>3556899</v>
      </c>
      <c r="X330" s="10">
        <f t="shared" si="16"/>
        <v>0</v>
      </c>
      <c r="Y330" s="10">
        <f t="shared" si="15"/>
        <v>0</v>
      </c>
      <c r="Z330" s="10">
        <f t="shared" si="15"/>
        <v>0</v>
      </c>
      <c r="AA330" s="10">
        <f t="shared" si="15"/>
        <v>0</v>
      </c>
      <c r="AB330" s="10">
        <f t="shared" si="15"/>
        <v>0</v>
      </c>
      <c r="AC330" s="10">
        <f t="shared" si="15"/>
        <v>0</v>
      </c>
      <c r="AD330" s="10">
        <f t="shared" si="15"/>
        <v>8.7731755128739924E-5</v>
      </c>
      <c r="AE330" s="10">
        <f t="shared" si="15"/>
        <v>4.4240260127805414E-4</v>
      </c>
      <c r="AF330" s="10">
        <f t="shared" si="14"/>
        <v>1.4105931202049943E-3</v>
      </c>
      <c r="AG330" s="10">
        <f t="shared" si="14"/>
        <v>5.7233709763187804E-3</v>
      </c>
      <c r="AH330" s="10">
        <f t="shared" si="14"/>
        <v>1.9567606502180691E-4</v>
      </c>
    </row>
    <row r="331" spans="1:34">
      <c r="A331" t="s">
        <v>378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33</v>
      </c>
      <c r="I331">
        <v>33</v>
      </c>
      <c r="J331">
        <v>112</v>
      </c>
      <c r="K331">
        <v>229</v>
      </c>
      <c r="L331">
        <v>407</v>
      </c>
      <c r="M331" s="7">
        <f>VLOOKUP(A331,'[1]Census Population Pivot table'!A:B,2,FALSE)</f>
        <v>261669.72699999998</v>
      </c>
      <c r="N331" s="7">
        <f>VLOOKUP(A331,'[1]Census Population Pivot table'!A:C,3,FALSE)</f>
        <v>515039.37199999997</v>
      </c>
      <c r="O331" s="7">
        <f>VLOOKUP(A331,'[1]Census Population Pivot table'!A:D,4,FALSE)</f>
        <v>539611.08299999998</v>
      </c>
      <c r="P331" s="7">
        <f>VLOOKUP(A331,'[1]Census Population Pivot table'!A:E,5,FALSE)</f>
        <v>505694.50500000006</v>
      </c>
      <c r="Q331" s="7">
        <f>VLOOKUP(A331,'[1]Census Population Pivot table'!A:F,6,FALSE)</f>
        <v>466360.93800000002</v>
      </c>
      <c r="R331" s="7">
        <f>VLOOKUP(A331,'[1]Census Population Pivot table'!A:G,7,FALSE)</f>
        <v>521417.45700000005</v>
      </c>
      <c r="S331" s="7">
        <f>VLOOKUP(A331,'[1]Census Population Pivot table'!A:H,8,FALSE)</f>
        <v>443289.52199999994</v>
      </c>
      <c r="T331" s="7">
        <f>VLOOKUP(A331,'[1]Census Population Pivot table'!A:I,9,FALSE)</f>
        <v>283718.48200000002</v>
      </c>
      <c r="U331" s="7">
        <f>VLOOKUP(A331,'[1]Census Population Pivot table'!A:J,10,FALSE)</f>
        <v>164651.64499999996</v>
      </c>
      <c r="V331" s="7">
        <f>VLOOKUP(A331,'[1]Census Population Pivot table'!A:K,11,FALSE)</f>
        <v>62585.974999999984</v>
      </c>
      <c r="W331" s="7">
        <f>VLOOKUP(A331,'[1]Census Population Pivot table'!A:L,12,FALSE)</f>
        <v>3764791</v>
      </c>
      <c r="X331" s="10">
        <f t="shared" si="16"/>
        <v>0</v>
      </c>
      <c r="Y331" s="10">
        <f t="shared" si="15"/>
        <v>0</v>
      </c>
      <c r="Z331" s="10">
        <f t="shared" si="15"/>
        <v>0</v>
      </c>
      <c r="AA331" s="10">
        <f t="shared" si="15"/>
        <v>0</v>
      </c>
      <c r="AB331" s="10">
        <f t="shared" si="15"/>
        <v>0</v>
      </c>
      <c r="AC331" s="10">
        <f t="shared" si="15"/>
        <v>0</v>
      </c>
      <c r="AD331" s="10">
        <f t="shared" si="15"/>
        <v>7.4443446917294844E-5</v>
      </c>
      <c r="AE331" s="10">
        <f t="shared" si="15"/>
        <v>1.1631247907212474E-4</v>
      </c>
      <c r="AF331" s="10">
        <f t="shared" si="14"/>
        <v>6.8022399654737748E-4</v>
      </c>
      <c r="AG331" s="10">
        <f t="shared" si="14"/>
        <v>3.6589667253725785E-3</v>
      </c>
      <c r="AH331" s="10">
        <f t="shared" si="14"/>
        <v>1.0810693076986213E-4</v>
      </c>
    </row>
    <row r="332" spans="1:34">
      <c r="A332" t="s">
        <v>379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47</v>
      </c>
      <c r="I332">
        <v>66</v>
      </c>
      <c r="J332">
        <v>135</v>
      </c>
      <c r="K332">
        <v>305</v>
      </c>
      <c r="L332">
        <v>553</v>
      </c>
      <c r="M332" s="7">
        <f>VLOOKUP(A332,'[1]Census Population Pivot table'!A:B,2,FALSE)</f>
        <v>262648.57099999994</v>
      </c>
      <c r="N332" s="7">
        <f>VLOOKUP(A332,'[1]Census Population Pivot table'!A:C,3,FALSE)</f>
        <v>517875.44099999993</v>
      </c>
      <c r="O332" s="7">
        <f>VLOOKUP(A332,'[1]Census Population Pivot table'!A:D,4,FALSE)</f>
        <v>537019.57399999991</v>
      </c>
      <c r="P332" s="7">
        <f>VLOOKUP(A332,'[1]Census Population Pivot table'!A:E,5,FALSE)</f>
        <v>508554.56900000002</v>
      </c>
      <c r="Q332" s="7">
        <f>VLOOKUP(A332,'[1]Census Population Pivot table'!A:F,6,FALSE)</f>
        <v>463267.72200000007</v>
      </c>
      <c r="R332" s="7">
        <f>VLOOKUP(A332,'[1]Census Population Pivot table'!A:G,7,FALSE)</f>
        <v>514688.61499999999</v>
      </c>
      <c r="S332" s="7">
        <f>VLOOKUP(A332,'[1]Census Population Pivot table'!A:H,8,FALSE)</f>
        <v>453950.14999999991</v>
      </c>
      <c r="T332" s="7">
        <f>VLOOKUP(A332,'[1]Census Population Pivot table'!A:I,9,FALSE)</f>
        <v>293302.81199999986</v>
      </c>
      <c r="U332" s="7">
        <f>VLOOKUP(A332,'[1]Census Population Pivot table'!A:J,10,FALSE)</f>
        <v>167949.88799999995</v>
      </c>
      <c r="V332" s="7">
        <f>VLOOKUP(A332,'[1]Census Population Pivot table'!A:K,11,FALSE)</f>
        <v>64267.123000000007</v>
      </c>
      <c r="W332" s="7">
        <f>VLOOKUP(A332,'[1]Census Population Pivot table'!A:L,12,FALSE)</f>
        <v>3781894</v>
      </c>
      <c r="X332" s="10">
        <f t="shared" si="16"/>
        <v>0</v>
      </c>
      <c r="Y332" s="10">
        <f t="shared" si="15"/>
        <v>0</v>
      </c>
      <c r="Z332" s="10">
        <f t="shared" si="15"/>
        <v>0</v>
      </c>
      <c r="AA332" s="10">
        <f t="shared" si="15"/>
        <v>0</v>
      </c>
      <c r="AB332" s="10">
        <f t="shared" si="15"/>
        <v>0</v>
      </c>
      <c r="AC332" s="10">
        <f t="shared" si="15"/>
        <v>0</v>
      </c>
      <c r="AD332" s="10">
        <f t="shared" si="15"/>
        <v>1.0353559746593323E-4</v>
      </c>
      <c r="AE332" s="10">
        <f t="shared" si="15"/>
        <v>2.2502341368619416E-4</v>
      </c>
      <c r="AF332" s="10">
        <f t="shared" si="14"/>
        <v>8.0381119396757234E-4</v>
      </c>
      <c r="AG332" s="10">
        <f t="shared" si="14"/>
        <v>4.7458169241526493E-3</v>
      </c>
      <c r="AH332" s="10">
        <f t="shared" si="14"/>
        <v>1.4622303004790721E-4</v>
      </c>
    </row>
    <row r="333" spans="1:34">
      <c r="A333" t="s">
        <v>380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15</v>
      </c>
      <c r="H333">
        <v>60</v>
      </c>
      <c r="I333">
        <v>93</v>
      </c>
      <c r="J333">
        <v>133</v>
      </c>
      <c r="K333">
        <v>257</v>
      </c>
      <c r="L333">
        <v>558</v>
      </c>
      <c r="M333" s="7">
        <f>VLOOKUP(A333,'[1]Census Population Pivot table'!A:B,2,FALSE)</f>
        <v>264226.98800000001</v>
      </c>
      <c r="N333" s="7">
        <f>VLOOKUP(A333,'[1]Census Population Pivot table'!A:C,3,FALSE)</f>
        <v>521917.95200000011</v>
      </c>
      <c r="O333" s="7">
        <f>VLOOKUP(A333,'[1]Census Population Pivot table'!A:D,4,FALSE)</f>
        <v>545357.11499999999</v>
      </c>
      <c r="P333" s="7">
        <f>VLOOKUP(A333,'[1]Census Population Pivot table'!A:E,5,FALSE)</f>
        <v>521115.18000000005</v>
      </c>
      <c r="Q333" s="7">
        <f>VLOOKUP(A333,'[1]Census Population Pivot table'!A:F,6,FALSE)</f>
        <v>467235.40899999999</v>
      </c>
      <c r="R333" s="7">
        <f>VLOOKUP(A333,'[1]Census Population Pivot table'!A:G,7,FALSE)</f>
        <v>507676.68800000002</v>
      </c>
      <c r="S333" s="7">
        <f>VLOOKUP(A333,'[1]Census Population Pivot table'!A:H,8,FALSE)</f>
        <v>465727.06199999998</v>
      </c>
      <c r="T333" s="7">
        <f>VLOOKUP(A333,'[1]Census Population Pivot table'!A:I,9,FALSE)</f>
        <v>302851.86499999999</v>
      </c>
      <c r="U333" s="7">
        <f>VLOOKUP(A333,'[1]Census Population Pivot table'!A:J,10,FALSE)</f>
        <v>169488.46800000005</v>
      </c>
      <c r="V333" s="7">
        <f>VLOOKUP(A333,'[1]Census Population Pivot table'!A:K,11,FALSE)</f>
        <v>65831.588999999993</v>
      </c>
      <c r="W333" s="7">
        <f>VLOOKUP(A333,'[1]Census Population Pivot table'!A:L,12,FALSE)</f>
        <v>3831863</v>
      </c>
      <c r="X333" s="10">
        <f t="shared" si="16"/>
        <v>0</v>
      </c>
      <c r="Y333" s="10">
        <f t="shared" si="15"/>
        <v>0</v>
      </c>
      <c r="Z333" s="10">
        <f t="shared" si="15"/>
        <v>0</v>
      </c>
      <c r="AA333" s="10">
        <f t="shared" si="15"/>
        <v>0</v>
      </c>
      <c r="AB333" s="10">
        <f t="shared" si="15"/>
        <v>0</v>
      </c>
      <c r="AC333" s="10">
        <f t="shared" si="15"/>
        <v>2.9546363570666847E-5</v>
      </c>
      <c r="AD333" s="10">
        <f t="shared" si="15"/>
        <v>1.2883082151665906E-4</v>
      </c>
      <c r="AE333" s="10">
        <f t="shared" si="15"/>
        <v>3.0708082316085458E-4</v>
      </c>
      <c r="AF333" s="10">
        <f t="shared" si="14"/>
        <v>7.8471415530170438E-4</v>
      </c>
      <c r="AG333" s="10">
        <f t="shared" si="14"/>
        <v>3.9039009069035237E-3</v>
      </c>
      <c r="AH333" s="10">
        <f t="shared" si="14"/>
        <v>1.4562107256966129E-4</v>
      </c>
    </row>
    <row r="334" spans="1:34">
      <c r="A334" t="s">
        <v>381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26</v>
      </c>
      <c r="I334">
        <v>78</v>
      </c>
      <c r="J334">
        <v>206</v>
      </c>
      <c r="K334">
        <v>256</v>
      </c>
      <c r="L334">
        <v>566</v>
      </c>
      <c r="M334" s="7">
        <f>VLOOKUP(A334,'[1]Census Population Pivot table'!A:B,2,FALSE)</f>
        <v>281914.57500000007</v>
      </c>
      <c r="N334" s="7">
        <f>VLOOKUP(A334,'[1]Census Population Pivot table'!A:C,3,FALSE)</f>
        <v>564790.62700000009</v>
      </c>
      <c r="O334" s="7">
        <f>VLOOKUP(A334,'[1]Census Population Pivot table'!A:D,4,FALSE)</f>
        <v>583311.16100000031</v>
      </c>
      <c r="P334" s="7">
        <f>VLOOKUP(A334,'[1]Census Population Pivot table'!A:E,5,FALSE)</f>
        <v>559065.89599999995</v>
      </c>
      <c r="Q334" s="7">
        <f>VLOOKUP(A334,'[1]Census Population Pivot table'!A:F,6,FALSE)</f>
        <v>503149.68699999992</v>
      </c>
      <c r="R334" s="7">
        <f>VLOOKUP(A334,'[1]Census Population Pivot table'!A:G,7,FALSE)</f>
        <v>539852.40700000001</v>
      </c>
      <c r="S334" s="7">
        <f>VLOOKUP(A334,'[1]Census Population Pivot table'!A:H,8,FALSE)</f>
        <v>512993.65600000013</v>
      </c>
      <c r="T334" s="7">
        <f>VLOOKUP(A334,'[1]Census Population Pivot table'!A:I,9,FALSE)</f>
        <v>341832.766</v>
      </c>
      <c r="U334" s="7">
        <f>VLOOKUP(A334,'[1]Census Population Pivot table'!A:J,10,FALSE)</f>
        <v>187495.08399999994</v>
      </c>
      <c r="V334" s="7">
        <f>VLOOKUP(A334,'[1]Census Population Pivot table'!A:K,11,FALSE)</f>
        <v>73084.448999999993</v>
      </c>
      <c r="W334" s="7">
        <f>VLOOKUP(A334,'[1]Census Population Pivot table'!A:L,12,FALSE)</f>
        <v>4148512</v>
      </c>
      <c r="X334" s="10">
        <f t="shared" si="16"/>
        <v>0</v>
      </c>
      <c r="Y334" s="10">
        <f t="shared" si="15"/>
        <v>0</v>
      </c>
      <c r="Z334" s="10">
        <f t="shared" si="15"/>
        <v>0</v>
      </c>
      <c r="AA334" s="10">
        <f t="shared" si="15"/>
        <v>0</v>
      </c>
      <c r="AB334" s="10">
        <f t="shared" si="15"/>
        <v>0</v>
      </c>
      <c r="AC334" s="10">
        <f t="shared" si="15"/>
        <v>0</v>
      </c>
      <c r="AD334" s="10">
        <f t="shared" si="15"/>
        <v>5.0682887977078593E-5</v>
      </c>
      <c r="AE334" s="10">
        <f t="shared" si="15"/>
        <v>2.2818175364733759E-4</v>
      </c>
      <c r="AF334" s="10">
        <f t="shared" si="14"/>
        <v>1.0986954729970417E-3</v>
      </c>
      <c r="AG334" s="10">
        <f t="shared" si="14"/>
        <v>3.502797154562936E-3</v>
      </c>
      <c r="AH334" s="10">
        <f t="shared" si="14"/>
        <v>1.3643446132010706E-4</v>
      </c>
    </row>
    <row r="335" spans="1:34">
      <c r="A335" t="s">
        <v>382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23</v>
      </c>
      <c r="I335">
        <v>36</v>
      </c>
      <c r="J335">
        <v>108</v>
      </c>
      <c r="K335">
        <v>191</v>
      </c>
      <c r="L335">
        <v>358</v>
      </c>
      <c r="M335" s="7">
        <f>VLOOKUP(A335,'[1]Census Population Pivot table'!A:B,2,FALSE)</f>
        <v>257964.09600000002</v>
      </c>
      <c r="N335" s="7">
        <f>VLOOKUP(A335,'[1]Census Population Pivot table'!A:C,3,FALSE)</f>
        <v>518150.16800000001</v>
      </c>
      <c r="O335" s="7">
        <f>VLOOKUP(A335,'[1]Census Population Pivot table'!A:D,4,FALSE)</f>
        <v>531803.29899999988</v>
      </c>
      <c r="P335" s="7">
        <f>VLOOKUP(A335,'[1]Census Population Pivot table'!A:E,5,FALSE)</f>
        <v>519585.67800000001</v>
      </c>
      <c r="Q335" s="7">
        <f>VLOOKUP(A335,'[1]Census Population Pivot table'!A:F,6,FALSE)</f>
        <v>463157.13499999989</v>
      </c>
      <c r="R335" s="7">
        <f>VLOOKUP(A335,'[1]Census Population Pivot table'!A:G,7,FALSE)</f>
        <v>480310.5140000002</v>
      </c>
      <c r="S335" s="7">
        <f>VLOOKUP(A335,'[1]Census Population Pivot table'!A:H,8,FALSE)</f>
        <v>469936.34600000002</v>
      </c>
      <c r="T335" s="7">
        <f>VLOOKUP(A335,'[1]Census Population Pivot table'!A:I,9,FALSE)</f>
        <v>317663.95899999992</v>
      </c>
      <c r="U335" s="7">
        <f>VLOOKUP(A335,'[1]Census Population Pivot table'!A:J,10,FALSE)</f>
        <v>168819.63800000001</v>
      </c>
      <c r="V335" s="7">
        <f>VLOOKUP(A335,'[1]Census Population Pivot table'!A:K,11,FALSE)</f>
        <v>65483.985999999997</v>
      </c>
      <c r="W335" s="7">
        <f>VLOOKUP(A335,'[1]Census Population Pivot table'!A:L,12,FALSE)</f>
        <v>3791992</v>
      </c>
      <c r="X335" s="10">
        <f t="shared" si="16"/>
        <v>0</v>
      </c>
      <c r="Y335" s="10">
        <f t="shared" si="15"/>
        <v>0</v>
      </c>
      <c r="Z335" s="10">
        <f t="shared" si="15"/>
        <v>0</v>
      </c>
      <c r="AA335" s="10">
        <f t="shared" si="15"/>
        <v>0</v>
      </c>
      <c r="AB335" s="10">
        <f t="shared" si="15"/>
        <v>0</v>
      </c>
      <c r="AC335" s="10">
        <f t="shared" si="15"/>
        <v>0</v>
      </c>
      <c r="AD335" s="10">
        <f t="shared" si="15"/>
        <v>4.8942798733852347E-5</v>
      </c>
      <c r="AE335" s="10">
        <f t="shared" si="15"/>
        <v>1.1332730383807881E-4</v>
      </c>
      <c r="AF335" s="10">
        <f t="shared" si="14"/>
        <v>6.3973600038166173E-4</v>
      </c>
      <c r="AG335" s="10">
        <f t="shared" si="14"/>
        <v>2.9167436447744646E-3</v>
      </c>
      <c r="AH335" s="10">
        <f t="shared" si="14"/>
        <v>9.4409481876544049E-5</v>
      </c>
    </row>
    <row r="336" spans="1:34">
      <c r="A336" t="s">
        <v>383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20</v>
      </c>
      <c r="I336">
        <v>86</v>
      </c>
      <c r="J336">
        <v>136</v>
      </c>
      <c r="K336">
        <v>206</v>
      </c>
      <c r="L336">
        <v>448</v>
      </c>
      <c r="M336" s="7">
        <f>VLOOKUP(A336,'[1]Census Population Pivot table'!A:B,2,FALSE)</f>
        <v>268809</v>
      </c>
      <c r="N336" s="7">
        <f>VLOOKUP(A336,'[1]Census Population Pivot table'!A:C,3,FALSE)</f>
        <v>546910</v>
      </c>
      <c r="O336" s="7">
        <f>VLOOKUP(A336,'[1]Census Population Pivot table'!A:D,4,FALSE)</f>
        <v>556584</v>
      </c>
      <c r="P336" s="7">
        <f>VLOOKUP(A336,'[1]Census Population Pivot table'!A:E,5,FALSE)</f>
        <v>549059</v>
      </c>
      <c r="Q336" s="7">
        <f>VLOOKUP(A336,'[1]Census Population Pivot table'!A:F,6,FALSE)</f>
        <v>492289</v>
      </c>
      <c r="R336" s="7">
        <f>VLOOKUP(A336,'[1]Census Population Pivot table'!A:G,7,FALSE)</f>
        <v>500186</v>
      </c>
      <c r="S336" s="7">
        <f>VLOOKUP(A336,'[1]Census Population Pivot table'!A:H,8,FALSE)</f>
        <v>499355</v>
      </c>
      <c r="T336" s="7">
        <f>VLOOKUP(A336,'[1]Census Population Pivot table'!A:I,9,FALSE)</f>
        <v>341004</v>
      </c>
      <c r="U336" s="7">
        <f>VLOOKUP(A336,'[1]Census Population Pivot table'!A:J,10,FALSE)</f>
        <v>177472</v>
      </c>
      <c r="V336" s="7">
        <f>VLOOKUP(A336,'[1]Census Population Pivot table'!A:K,11,FALSE)</f>
        <v>67773</v>
      </c>
      <c r="W336" s="7">
        <f>VLOOKUP(A336,'[1]Census Population Pivot table'!A:L,12,FALSE)</f>
        <v>3999441</v>
      </c>
      <c r="X336" s="10">
        <f t="shared" si="16"/>
        <v>0</v>
      </c>
      <c r="Y336" s="10">
        <f t="shared" si="15"/>
        <v>0</v>
      </c>
      <c r="Z336" s="10">
        <f t="shared" si="15"/>
        <v>0</v>
      </c>
      <c r="AA336" s="10">
        <f t="shared" si="15"/>
        <v>0</v>
      </c>
      <c r="AB336" s="10">
        <f t="shared" si="15"/>
        <v>0</v>
      </c>
      <c r="AC336" s="10">
        <f t="shared" si="15"/>
        <v>0</v>
      </c>
      <c r="AD336" s="10">
        <f t="shared" si="15"/>
        <v>4.0051666649978472E-5</v>
      </c>
      <c r="AE336" s="10">
        <f t="shared" si="15"/>
        <v>2.5219645517354637E-4</v>
      </c>
      <c r="AF336" s="10">
        <f t="shared" si="14"/>
        <v>7.6631806707536966E-4</v>
      </c>
      <c r="AG336" s="10">
        <f t="shared" si="14"/>
        <v>3.039558526256769E-3</v>
      </c>
      <c r="AH336" s="10">
        <f t="shared" si="14"/>
        <v>1.1201565418767273E-4</v>
      </c>
    </row>
    <row r="337" spans="1:34">
      <c r="A337" t="s">
        <v>384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10</v>
      </c>
      <c r="J337">
        <v>88</v>
      </c>
      <c r="K337">
        <v>206</v>
      </c>
      <c r="L337">
        <v>304</v>
      </c>
      <c r="M337" s="7">
        <f>VLOOKUP(A337,'[1]Census Population Pivot table'!A:B,2,FALSE)</f>
        <v>236504.04600000006</v>
      </c>
      <c r="N337" s="7">
        <f>VLOOKUP(A337,'[1]Census Population Pivot table'!A:C,3,FALSE)</f>
        <v>468408.76099999988</v>
      </c>
      <c r="O337" s="7">
        <f>VLOOKUP(A337,'[1]Census Population Pivot table'!A:D,4,FALSE)</f>
        <v>504990.28</v>
      </c>
      <c r="P337" s="7">
        <f>VLOOKUP(A337,'[1]Census Population Pivot table'!A:E,5,FALSE)</f>
        <v>499858.20899999992</v>
      </c>
      <c r="Q337" s="7">
        <f>VLOOKUP(A337,'[1]Census Population Pivot table'!A:F,6,FALSE)</f>
        <v>500841.478</v>
      </c>
      <c r="R337" s="7">
        <f>VLOOKUP(A337,'[1]Census Population Pivot table'!A:G,7,FALSE)</f>
        <v>547268.30599999987</v>
      </c>
      <c r="S337" s="7">
        <f>VLOOKUP(A337,'[1]Census Population Pivot table'!A:H,8,FALSE)</f>
        <v>450193.31000000006</v>
      </c>
      <c r="T337" s="7">
        <f>VLOOKUP(A337,'[1]Census Population Pivot table'!A:I,9,FALSE)</f>
        <v>250652.08800000002</v>
      </c>
      <c r="U337" s="7">
        <f>VLOOKUP(A337,'[1]Census Population Pivot table'!A:J,10,FALSE)</f>
        <v>164591.23800000004</v>
      </c>
      <c r="V337" s="7">
        <f>VLOOKUP(A337,'[1]Census Population Pivot table'!A:K,11,FALSE)</f>
        <v>73065.760000000009</v>
      </c>
      <c r="W337" s="7">
        <f>VLOOKUP(A337,'[1]Census Population Pivot table'!A:L,12,FALSE)</f>
        <v>3694697</v>
      </c>
      <c r="X337" s="10">
        <f t="shared" si="16"/>
        <v>0</v>
      </c>
      <c r="Y337" s="10">
        <f t="shared" si="15"/>
        <v>0</v>
      </c>
      <c r="Z337" s="10">
        <f t="shared" si="15"/>
        <v>0</v>
      </c>
      <c r="AA337" s="10">
        <f t="shared" si="15"/>
        <v>0</v>
      </c>
      <c r="AB337" s="10">
        <f t="shared" si="15"/>
        <v>0</v>
      </c>
      <c r="AC337" s="10">
        <f t="shared" si="15"/>
        <v>0</v>
      </c>
      <c r="AD337" s="10">
        <f t="shared" si="15"/>
        <v>0</v>
      </c>
      <c r="AE337" s="10">
        <f t="shared" si="15"/>
        <v>3.989593735201599E-5</v>
      </c>
      <c r="AF337" s="10">
        <f t="shared" si="14"/>
        <v>5.3465786556633097E-4</v>
      </c>
      <c r="AG337" s="10">
        <f t="shared" si="14"/>
        <v>2.8193780506765411E-3</v>
      </c>
      <c r="AH337" s="10">
        <f t="shared" si="14"/>
        <v>8.2280089544555342E-5</v>
      </c>
    </row>
    <row r="338" spans="1:34">
      <c r="A338" t="s">
        <v>385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34</v>
      </c>
      <c r="K338">
        <v>227</v>
      </c>
      <c r="L338">
        <v>261</v>
      </c>
      <c r="M338" s="7">
        <f>VLOOKUP(A338,'[1]Census Population Pivot table'!A:B,2,FALSE)</f>
        <v>234336.38899999997</v>
      </c>
      <c r="N338" s="7">
        <f>VLOOKUP(A338,'[1]Census Population Pivot table'!A:C,3,FALSE)</f>
        <v>477973.74500000011</v>
      </c>
      <c r="O338" s="7">
        <f>VLOOKUP(A338,'[1]Census Population Pivot table'!A:D,4,FALSE)</f>
        <v>509066.26299999992</v>
      </c>
      <c r="P338" s="7">
        <f>VLOOKUP(A338,'[1]Census Population Pivot table'!A:E,5,FALSE)</f>
        <v>508932.25700000004</v>
      </c>
      <c r="Q338" s="7">
        <f>VLOOKUP(A338,'[1]Census Population Pivot table'!A:F,6,FALSE)</f>
        <v>503243.76700000005</v>
      </c>
      <c r="R338" s="7">
        <f>VLOOKUP(A338,'[1]Census Population Pivot table'!A:G,7,FALSE)</f>
        <v>546230.652</v>
      </c>
      <c r="S338" s="7">
        <f>VLOOKUP(A338,'[1]Census Population Pivot table'!A:H,8,FALSE)</f>
        <v>476112.83899999992</v>
      </c>
      <c r="T338" s="7">
        <f>VLOOKUP(A338,'[1]Census Population Pivot table'!A:I,9,FALSE)</f>
        <v>267409.18</v>
      </c>
      <c r="U338" s="7">
        <f>VLOOKUP(A338,'[1]Census Population Pivot table'!A:J,10,FALSE)</f>
        <v>166725.61200000002</v>
      </c>
      <c r="V338" s="7">
        <f>VLOOKUP(A338,'[1]Census Population Pivot table'!A:K,11,FALSE)</f>
        <v>74353.59599999999</v>
      </c>
      <c r="W338" s="7">
        <f>VLOOKUP(A338,'[1]Census Population Pivot table'!A:L,12,FALSE)</f>
        <v>3761910</v>
      </c>
      <c r="X338" s="10">
        <f t="shared" si="16"/>
        <v>0</v>
      </c>
      <c r="Y338" s="10">
        <f t="shared" si="15"/>
        <v>0</v>
      </c>
      <c r="Z338" s="10">
        <f t="shared" si="15"/>
        <v>0</v>
      </c>
      <c r="AA338" s="10">
        <f t="shared" si="15"/>
        <v>0</v>
      </c>
      <c r="AB338" s="10">
        <f t="shared" si="15"/>
        <v>0</v>
      </c>
      <c r="AC338" s="10">
        <f t="shared" si="15"/>
        <v>0</v>
      </c>
      <c r="AD338" s="10">
        <f t="shared" si="15"/>
        <v>0</v>
      </c>
      <c r="AE338" s="10">
        <f t="shared" si="15"/>
        <v>0</v>
      </c>
      <c r="AF338" s="10">
        <f t="shared" si="14"/>
        <v>2.0392787642009073E-4</v>
      </c>
      <c r="AG338" s="10">
        <f t="shared" si="14"/>
        <v>3.0529794416399177E-3</v>
      </c>
      <c r="AH338" s="10">
        <f t="shared" si="14"/>
        <v>6.9379650230866764E-5</v>
      </c>
    </row>
    <row r="339" spans="1:34">
      <c r="A339" t="s">
        <v>386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34</v>
      </c>
      <c r="K339">
        <v>203</v>
      </c>
      <c r="L339">
        <v>237</v>
      </c>
      <c r="M339" s="7">
        <f>VLOOKUP(A339,'[1]Census Population Pivot table'!A:B,2,FALSE)</f>
        <v>232896.51800000004</v>
      </c>
      <c r="N339" s="7">
        <f>VLOOKUP(A339,'[1]Census Population Pivot table'!A:C,3,FALSE)</f>
        <v>472197.96200000012</v>
      </c>
      <c r="O339" s="7">
        <f>VLOOKUP(A339,'[1]Census Population Pivot table'!A:D,4,FALSE)</f>
        <v>502699.46499999991</v>
      </c>
      <c r="P339" s="7">
        <f>VLOOKUP(A339,'[1]Census Population Pivot table'!A:E,5,FALSE)</f>
        <v>512170.59299999994</v>
      </c>
      <c r="Q339" s="7">
        <f>VLOOKUP(A339,'[1]Census Population Pivot table'!A:F,6,FALSE)</f>
        <v>496041.27600000001</v>
      </c>
      <c r="R339" s="7">
        <f>VLOOKUP(A339,'[1]Census Population Pivot table'!A:G,7,FALSE)</f>
        <v>534242.473</v>
      </c>
      <c r="S339" s="7">
        <f>VLOOKUP(A339,'[1]Census Population Pivot table'!A:H,8,FALSE)</f>
        <v>485870.09200000006</v>
      </c>
      <c r="T339" s="7">
        <f>VLOOKUP(A339,'[1]Census Population Pivot table'!A:I,9,FALSE)</f>
        <v>273136.61700000003</v>
      </c>
      <c r="U339" s="7">
        <f>VLOOKUP(A339,'[1]Census Population Pivot table'!A:J,10,FALSE)</f>
        <v>163937.77000000008</v>
      </c>
      <c r="V339" s="7">
        <f>VLOOKUP(A339,'[1]Census Population Pivot table'!A:K,11,FALSE)</f>
        <v>72578.395999999993</v>
      </c>
      <c r="W339" s="7">
        <f>VLOOKUP(A339,'[1]Census Population Pivot table'!A:L,12,FALSE)</f>
        <v>3745417</v>
      </c>
      <c r="X339" s="10">
        <f t="shared" si="16"/>
        <v>0</v>
      </c>
      <c r="Y339" s="10">
        <f t="shared" si="15"/>
        <v>0</v>
      </c>
      <c r="Z339" s="10">
        <f t="shared" si="15"/>
        <v>0</v>
      </c>
      <c r="AA339" s="10">
        <f t="shared" si="15"/>
        <v>0</v>
      </c>
      <c r="AB339" s="10">
        <f t="shared" si="15"/>
        <v>0</v>
      </c>
      <c r="AC339" s="10">
        <f t="shared" si="15"/>
        <v>0</v>
      </c>
      <c r="AD339" s="10">
        <f t="shared" si="15"/>
        <v>0</v>
      </c>
      <c r="AE339" s="10">
        <f t="shared" si="15"/>
        <v>0</v>
      </c>
      <c r="AF339" s="10">
        <f t="shared" si="14"/>
        <v>2.0739576974848436E-4</v>
      </c>
      <c r="AG339" s="10">
        <f t="shared" si="14"/>
        <v>2.7969755628107296E-3</v>
      </c>
      <c r="AH339" s="10">
        <f t="shared" si="14"/>
        <v>6.3277333338317206E-5</v>
      </c>
    </row>
    <row r="340" spans="1:34">
      <c r="A340" t="s">
        <v>387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32</v>
      </c>
      <c r="K340">
        <v>188</v>
      </c>
      <c r="L340">
        <v>220</v>
      </c>
      <c r="M340" s="7">
        <f>VLOOKUP(A340,'[1]Census Population Pivot table'!A:B,2,FALSE)</f>
        <v>238321.84600000005</v>
      </c>
      <c r="N340" s="7">
        <f>VLOOKUP(A340,'[1]Census Population Pivot table'!A:C,3,FALSE)</f>
        <v>487063.73500000004</v>
      </c>
      <c r="O340" s="7">
        <f>VLOOKUP(A340,'[1]Census Population Pivot table'!A:D,4,FALSE)</f>
        <v>514074.4150000001</v>
      </c>
      <c r="P340" s="7">
        <f>VLOOKUP(A340,'[1]Census Population Pivot table'!A:E,5,FALSE)</f>
        <v>531131.6</v>
      </c>
      <c r="Q340" s="7">
        <f>VLOOKUP(A340,'[1]Census Population Pivot table'!A:F,6,FALSE)</f>
        <v>510104.67900000006</v>
      </c>
      <c r="R340" s="7">
        <f>VLOOKUP(A340,'[1]Census Population Pivot table'!A:G,7,FALSE)</f>
        <v>540653.36199999996</v>
      </c>
      <c r="S340" s="7">
        <f>VLOOKUP(A340,'[1]Census Population Pivot table'!A:H,8,FALSE)</f>
        <v>506201.14899999986</v>
      </c>
      <c r="T340" s="7">
        <f>VLOOKUP(A340,'[1]Census Population Pivot table'!A:I,9,FALSE)</f>
        <v>290707.10199999996</v>
      </c>
      <c r="U340" s="7">
        <f>VLOOKUP(A340,'[1]Census Population Pivot table'!A:J,10,FALSE)</f>
        <v>164856.53900000002</v>
      </c>
      <c r="V340" s="7">
        <f>VLOOKUP(A340,'[1]Census Population Pivot table'!A:K,11,FALSE)</f>
        <v>75511.338999999993</v>
      </c>
      <c r="W340" s="7">
        <f>VLOOKUP(A340,'[1]Census Population Pivot table'!A:L,12,FALSE)</f>
        <v>3859680</v>
      </c>
      <c r="X340" s="10">
        <f t="shared" si="16"/>
        <v>0</v>
      </c>
      <c r="Y340" s="10">
        <f t="shared" si="15"/>
        <v>0</v>
      </c>
      <c r="Z340" s="10">
        <f t="shared" si="15"/>
        <v>0</v>
      </c>
      <c r="AA340" s="10">
        <f t="shared" si="15"/>
        <v>0</v>
      </c>
      <c r="AB340" s="10">
        <f t="shared" si="15"/>
        <v>0</v>
      </c>
      <c r="AC340" s="10">
        <f t="shared" si="15"/>
        <v>0</v>
      </c>
      <c r="AD340" s="10">
        <f t="shared" si="15"/>
        <v>0</v>
      </c>
      <c r="AE340" s="10">
        <f t="shared" si="15"/>
        <v>0</v>
      </c>
      <c r="AF340" s="10">
        <f t="shared" si="14"/>
        <v>1.9410816334073345E-4</v>
      </c>
      <c r="AG340" s="10">
        <f t="shared" si="14"/>
        <v>2.489692309654316E-3</v>
      </c>
      <c r="AH340" s="10">
        <f t="shared" si="14"/>
        <v>5.699954400364797E-5</v>
      </c>
    </row>
    <row r="341" spans="1:34">
      <c r="A341" t="s">
        <v>388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67</v>
      </c>
      <c r="K341">
        <v>226</v>
      </c>
      <c r="L341">
        <v>293</v>
      </c>
      <c r="M341" s="7">
        <f>VLOOKUP(A341,'[1]Census Population Pivot table'!A:B,2,FALSE)</f>
        <v>236314.08299999996</v>
      </c>
      <c r="N341" s="7">
        <f>VLOOKUP(A341,'[1]Census Population Pivot table'!A:C,3,FALSE)</f>
        <v>485952.09500000003</v>
      </c>
      <c r="O341" s="7">
        <f>VLOOKUP(A341,'[1]Census Population Pivot table'!A:D,4,FALSE)</f>
        <v>520279.09599999996</v>
      </c>
      <c r="P341" s="7">
        <f>VLOOKUP(A341,'[1]Census Population Pivot table'!A:E,5,FALSE)</f>
        <v>532802.65399999998</v>
      </c>
      <c r="Q341" s="7">
        <f>VLOOKUP(A341,'[1]Census Population Pivot table'!A:F,6,FALSE)</f>
        <v>507809.85</v>
      </c>
      <c r="R341" s="7">
        <f>VLOOKUP(A341,'[1]Census Population Pivot table'!A:G,7,FALSE)</f>
        <v>532947.55200000014</v>
      </c>
      <c r="S341" s="7">
        <f>VLOOKUP(A341,'[1]Census Population Pivot table'!A:H,8,FALSE)</f>
        <v>520374.24199999991</v>
      </c>
      <c r="T341" s="7">
        <f>VLOOKUP(A341,'[1]Census Population Pivot table'!A:I,9,FALSE)</f>
        <v>311906.12300000002</v>
      </c>
      <c r="U341" s="7">
        <f>VLOOKUP(A341,'[1]Census Population Pivot table'!A:J,10,FALSE)</f>
        <v>167707.69599999997</v>
      </c>
      <c r="V341" s="7">
        <f>VLOOKUP(A341,'[1]Census Population Pivot table'!A:K,11,FALSE)</f>
        <v>78553.461999999985</v>
      </c>
      <c r="W341" s="7">
        <f>VLOOKUP(A341,'[1]Census Population Pivot table'!A:L,12,FALSE)</f>
        <v>3894343</v>
      </c>
      <c r="X341" s="10">
        <f t="shared" si="16"/>
        <v>0</v>
      </c>
      <c r="Y341" s="10">
        <f t="shared" si="15"/>
        <v>0</v>
      </c>
      <c r="Z341" s="10">
        <f t="shared" si="15"/>
        <v>0</v>
      </c>
      <c r="AA341" s="10">
        <f t="shared" si="15"/>
        <v>0</v>
      </c>
      <c r="AB341" s="10">
        <f t="shared" si="15"/>
        <v>0</v>
      </c>
      <c r="AC341" s="10">
        <f t="shared" si="15"/>
        <v>0</v>
      </c>
      <c r="AD341" s="10">
        <f t="shared" si="15"/>
        <v>0</v>
      </c>
      <c r="AE341" s="10">
        <f t="shared" si="15"/>
        <v>0</v>
      </c>
      <c r="AF341" s="10">
        <f t="shared" si="14"/>
        <v>3.9950462380688848E-4</v>
      </c>
      <c r="AG341" s="10">
        <f t="shared" si="14"/>
        <v>2.8770215117953687E-3</v>
      </c>
      <c r="AH341" s="10">
        <f t="shared" si="14"/>
        <v>7.5237337851339757E-5</v>
      </c>
    </row>
    <row r="342" spans="1:34">
      <c r="A342" t="s">
        <v>389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11</v>
      </c>
      <c r="H342">
        <v>22</v>
      </c>
      <c r="I342">
        <v>27</v>
      </c>
      <c r="J342">
        <v>37</v>
      </c>
      <c r="K342">
        <v>176</v>
      </c>
      <c r="L342">
        <v>273</v>
      </c>
      <c r="M342" s="7">
        <f>VLOOKUP(A342,'[1]Census Population Pivot table'!A:B,2,FALSE)</f>
        <v>234235.00499999998</v>
      </c>
      <c r="N342" s="7">
        <f>VLOOKUP(A342,'[1]Census Population Pivot table'!A:C,3,FALSE)</f>
        <v>486583.29500000004</v>
      </c>
      <c r="O342" s="7">
        <f>VLOOKUP(A342,'[1]Census Population Pivot table'!A:D,4,FALSE)</f>
        <v>515965.9310000001</v>
      </c>
      <c r="P342" s="7">
        <f>VLOOKUP(A342,'[1]Census Population Pivot table'!A:E,5,FALSE)</f>
        <v>536972.00899999996</v>
      </c>
      <c r="Q342" s="7">
        <f>VLOOKUP(A342,'[1]Census Population Pivot table'!A:F,6,FALSE)</f>
        <v>513977.11699999997</v>
      </c>
      <c r="R342" s="7">
        <f>VLOOKUP(A342,'[1]Census Population Pivot table'!A:G,7,FALSE)</f>
        <v>529402.728</v>
      </c>
      <c r="S342" s="7">
        <f>VLOOKUP(A342,'[1]Census Population Pivot table'!A:H,8,FALSE)</f>
        <v>530885.84299999988</v>
      </c>
      <c r="T342" s="7">
        <f>VLOOKUP(A342,'[1]Census Population Pivot table'!A:I,9,FALSE)</f>
        <v>332251.63599999994</v>
      </c>
      <c r="U342" s="7">
        <f>VLOOKUP(A342,'[1]Census Population Pivot table'!A:J,10,FALSE)</f>
        <v>171457.79999999996</v>
      </c>
      <c r="V342" s="7">
        <f>VLOOKUP(A342,'[1]Census Population Pivot table'!A:K,11,FALSE)</f>
        <v>79443.121000000014</v>
      </c>
      <c r="W342" s="7">
        <f>VLOOKUP(A342,'[1]Census Population Pivot table'!A:L,12,FALSE)</f>
        <v>3931719</v>
      </c>
      <c r="X342" s="10">
        <f t="shared" si="16"/>
        <v>0</v>
      </c>
      <c r="Y342" s="10">
        <f t="shared" si="15"/>
        <v>0</v>
      </c>
      <c r="Z342" s="10">
        <f t="shared" si="15"/>
        <v>0</v>
      </c>
      <c r="AA342" s="10">
        <f t="shared" si="15"/>
        <v>0</v>
      </c>
      <c r="AB342" s="10">
        <f t="shared" si="15"/>
        <v>0</v>
      </c>
      <c r="AC342" s="10">
        <f t="shared" si="15"/>
        <v>2.0778132446646552E-5</v>
      </c>
      <c r="AD342" s="10">
        <f t="shared" si="15"/>
        <v>4.144017078262907E-5</v>
      </c>
      <c r="AE342" s="10">
        <f t="shared" si="15"/>
        <v>8.1263708209400681E-5</v>
      </c>
      <c r="AF342" s="10">
        <f t="shared" si="14"/>
        <v>2.1579654002325943E-4</v>
      </c>
      <c r="AG342" s="10">
        <f t="shared" si="14"/>
        <v>2.215421521518521E-3</v>
      </c>
      <c r="AH342" s="10">
        <f t="shared" si="14"/>
        <v>6.94352775465388E-5</v>
      </c>
    </row>
    <row r="343" spans="1:34">
      <c r="A343" t="s">
        <v>390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10</v>
      </c>
      <c r="J343">
        <v>48</v>
      </c>
      <c r="K343">
        <v>210</v>
      </c>
      <c r="L343">
        <v>268</v>
      </c>
      <c r="M343" s="7">
        <f>VLOOKUP(A343,'[1]Census Population Pivot table'!A:B,2,FALSE)</f>
        <v>225586.00100000002</v>
      </c>
      <c r="N343" s="7">
        <f>VLOOKUP(A343,'[1]Census Population Pivot table'!A:C,3,FALSE)</f>
        <v>468019.71099999989</v>
      </c>
      <c r="O343" s="7">
        <f>VLOOKUP(A343,'[1]Census Population Pivot table'!A:D,4,FALSE)</f>
        <v>498923.47500000009</v>
      </c>
      <c r="P343" s="7">
        <f>VLOOKUP(A343,'[1]Census Population Pivot table'!A:E,5,FALSE)</f>
        <v>525450.89599999995</v>
      </c>
      <c r="Q343" s="7">
        <f>VLOOKUP(A343,'[1]Census Population Pivot table'!A:F,6,FALSE)</f>
        <v>497484.07499999995</v>
      </c>
      <c r="R343" s="7">
        <f>VLOOKUP(A343,'[1]Census Population Pivot table'!A:G,7,FALSE)</f>
        <v>501984.63199999998</v>
      </c>
      <c r="S343" s="7">
        <f>VLOOKUP(A343,'[1]Census Population Pivot table'!A:H,8,FALSE)</f>
        <v>515291.12699999986</v>
      </c>
      <c r="T343" s="7">
        <f>VLOOKUP(A343,'[1]Census Population Pivot table'!A:I,9,FALSE)</f>
        <v>335456.60300000012</v>
      </c>
      <c r="U343" s="7">
        <f>VLOOKUP(A343,'[1]Census Population Pivot table'!A:J,10,FALSE)</f>
        <v>164885.78100000002</v>
      </c>
      <c r="V343" s="7">
        <f>VLOOKUP(A343,'[1]Census Population Pivot table'!A:K,11,FALSE)</f>
        <v>79100.412999999986</v>
      </c>
      <c r="W343" s="7">
        <f>VLOOKUP(A343,'[1]Census Population Pivot table'!A:L,12,FALSE)</f>
        <v>3813556</v>
      </c>
      <c r="X343" s="10">
        <f t="shared" si="16"/>
        <v>0</v>
      </c>
      <c r="Y343" s="10">
        <f t="shared" si="15"/>
        <v>0</v>
      </c>
      <c r="Z343" s="10">
        <f t="shared" si="15"/>
        <v>0</v>
      </c>
      <c r="AA343" s="10">
        <f t="shared" si="15"/>
        <v>0</v>
      </c>
      <c r="AB343" s="10">
        <f t="shared" si="15"/>
        <v>0</v>
      </c>
      <c r="AC343" s="10">
        <f t="shared" si="15"/>
        <v>0</v>
      </c>
      <c r="AD343" s="10">
        <f t="shared" si="15"/>
        <v>0</v>
      </c>
      <c r="AE343" s="10">
        <f t="shared" si="15"/>
        <v>2.9810115259528807E-5</v>
      </c>
      <c r="AF343" s="10">
        <f t="shared" si="14"/>
        <v>2.9111060825796735E-4</v>
      </c>
      <c r="AG343" s="10">
        <f t="shared" si="14"/>
        <v>2.6548533950132478E-3</v>
      </c>
      <c r="AH343" s="10">
        <f t="shared" si="14"/>
        <v>7.0275616773426169E-5</v>
      </c>
    </row>
    <row r="344" spans="1:34">
      <c r="A344" t="s">
        <v>391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40</v>
      </c>
      <c r="J344">
        <v>45</v>
      </c>
      <c r="K344">
        <v>160</v>
      </c>
      <c r="L344">
        <v>245</v>
      </c>
      <c r="M344" s="7">
        <f>VLOOKUP(A344,'[1]Census Population Pivot table'!A:B,2,FALSE)</f>
        <v>234494.82400000002</v>
      </c>
      <c r="N344" s="7">
        <f>VLOOKUP(A344,'[1]Census Population Pivot table'!A:C,3,FALSE)</f>
        <v>487245.02400000003</v>
      </c>
      <c r="O344" s="7">
        <f>VLOOKUP(A344,'[1]Census Population Pivot table'!A:D,4,FALSE)</f>
        <v>518377.96499999997</v>
      </c>
      <c r="P344" s="7">
        <f>VLOOKUP(A344,'[1]Census Population Pivot table'!A:E,5,FALSE)</f>
        <v>554103.29</v>
      </c>
      <c r="Q344" s="7">
        <f>VLOOKUP(A344,'[1]Census Population Pivot table'!A:F,6,FALSE)</f>
        <v>523909.34200000006</v>
      </c>
      <c r="R344" s="7">
        <f>VLOOKUP(A344,'[1]Census Population Pivot table'!A:G,7,FALSE)</f>
        <v>521997.32200000004</v>
      </c>
      <c r="S344" s="7">
        <f>VLOOKUP(A344,'[1]Census Population Pivot table'!A:H,8,FALSE)</f>
        <v>545397.2300000001</v>
      </c>
      <c r="T344" s="7">
        <f>VLOOKUP(A344,'[1]Census Population Pivot table'!A:I,9,FALSE)</f>
        <v>379354.27400000009</v>
      </c>
      <c r="U344" s="7">
        <f>VLOOKUP(A344,'[1]Census Population Pivot table'!A:J,10,FALSE)</f>
        <v>178369.27500000008</v>
      </c>
      <c r="V344" s="7">
        <f>VLOOKUP(A344,'[1]Census Population Pivot table'!A:K,11,FALSE)</f>
        <v>86255.520999999993</v>
      </c>
      <c r="W344" s="7">
        <f>VLOOKUP(A344,'[1]Census Population Pivot table'!A:L,12,FALSE)</f>
        <v>4029474</v>
      </c>
      <c r="X344" s="10">
        <f t="shared" si="16"/>
        <v>0</v>
      </c>
      <c r="Y344" s="10">
        <f t="shared" si="15"/>
        <v>0</v>
      </c>
      <c r="Z344" s="10">
        <f t="shared" si="15"/>
        <v>0</v>
      </c>
      <c r="AA344" s="10">
        <f t="shared" si="15"/>
        <v>0</v>
      </c>
      <c r="AB344" s="10">
        <f t="shared" si="15"/>
        <v>0</v>
      </c>
      <c r="AC344" s="10">
        <f t="shared" si="15"/>
        <v>0</v>
      </c>
      <c r="AD344" s="10">
        <f t="shared" si="15"/>
        <v>0</v>
      </c>
      <c r="AE344" s="10">
        <f t="shared" si="15"/>
        <v>1.0544233383278025E-4</v>
      </c>
      <c r="AF344" s="10">
        <f t="shared" si="14"/>
        <v>2.5228560243909708E-4</v>
      </c>
      <c r="AG344" s="10">
        <f t="shared" si="14"/>
        <v>1.854953725222992E-3</v>
      </c>
      <c r="AH344" s="10">
        <f t="shared" si="14"/>
        <v>6.0801980605905385E-5</v>
      </c>
    </row>
    <row r="345" spans="1:34">
      <c r="A345" t="s">
        <v>392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21</v>
      </c>
      <c r="I345">
        <v>35</v>
      </c>
      <c r="J345">
        <v>90</v>
      </c>
      <c r="K345">
        <v>254</v>
      </c>
      <c r="L345">
        <v>400</v>
      </c>
      <c r="M345" s="7">
        <f>VLOOKUP(A345,'[1]Census Population Pivot table'!A:B,2,FALSE)</f>
        <v>228406</v>
      </c>
      <c r="N345" s="7">
        <f>VLOOKUP(A345,'[1]Census Population Pivot table'!A:C,3,FALSE)</f>
        <v>477526</v>
      </c>
      <c r="O345" s="7">
        <f>VLOOKUP(A345,'[1]Census Population Pivot table'!A:D,4,FALSE)</f>
        <v>502310</v>
      </c>
      <c r="P345" s="7">
        <f>VLOOKUP(A345,'[1]Census Population Pivot table'!A:E,5,FALSE)</f>
        <v>550912</v>
      </c>
      <c r="Q345" s="7">
        <f>VLOOKUP(A345,'[1]Census Population Pivot table'!A:F,6,FALSE)</f>
        <v>520108</v>
      </c>
      <c r="R345" s="7">
        <f>VLOOKUP(A345,'[1]Census Population Pivot table'!A:G,7,FALSE)</f>
        <v>506038</v>
      </c>
      <c r="S345" s="7">
        <f>VLOOKUP(A345,'[1]Census Population Pivot table'!A:H,8,FALSE)</f>
        <v>529144</v>
      </c>
      <c r="T345" s="7">
        <f>VLOOKUP(A345,'[1]Census Population Pivot table'!A:I,9,FALSE)</f>
        <v>381554</v>
      </c>
      <c r="U345" s="7">
        <f>VLOOKUP(A345,'[1]Census Population Pivot table'!A:J,10,FALSE)</f>
        <v>174687</v>
      </c>
      <c r="V345" s="7">
        <f>VLOOKUP(A345,'[1]Census Population Pivot table'!A:K,11,FALSE)</f>
        <v>81159</v>
      </c>
      <c r="W345" s="7">
        <f>VLOOKUP(A345,'[1]Census Population Pivot table'!A:L,12,FALSE)</f>
        <v>3951844</v>
      </c>
      <c r="X345" s="10">
        <f t="shared" si="16"/>
        <v>0</v>
      </c>
      <c r="Y345" s="10">
        <f t="shared" si="15"/>
        <v>0</v>
      </c>
      <c r="Z345" s="10">
        <f t="shared" si="15"/>
        <v>0</v>
      </c>
      <c r="AA345" s="10">
        <f t="shared" si="15"/>
        <v>0</v>
      </c>
      <c r="AB345" s="10">
        <f t="shared" si="15"/>
        <v>0</v>
      </c>
      <c r="AC345" s="10">
        <f t="shared" si="15"/>
        <v>0</v>
      </c>
      <c r="AD345" s="10">
        <f t="shared" si="15"/>
        <v>3.968673933749603E-5</v>
      </c>
      <c r="AE345" s="10">
        <f t="shared" si="15"/>
        <v>9.1730135184010651E-5</v>
      </c>
      <c r="AF345" s="10">
        <f t="shared" si="14"/>
        <v>5.1520719916192963E-4</v>
      </c>
      <c r="AG345" s="10">
        <f t="shared" si="14"/>
        <v>3.1296590643058687E-3</v>
      </c>
      <c r="AH345" s="10">
        <f t="shared" si="14"/>
        <v>1.012185703686684E-4</v>
      </c>
    </row>
    <row r="346" spans="1:34">
      <c r="A346" t="s">
        <v>393</v>
      </c>
      <c r="B346">
        <v>0</v>
      </c>
      <c r="C346">
        <v>0</v>
      </c>
      <c r="D346">
        <v>0</v>
      </c>
      <c r="E346">
        <v>0</v>
      </c>
      <c r="F346">
        <v>10</v>
      </c>
      <c r="G346">
        <v>68</v>
      </c>
      <c r="H346">
        <v>166</v>
      </c>
      <c r="I346">
        <v>270</v>
      </c>
      <c r="J346">
        <v>686</v>
      </c>
      <c r="K346">
        <v>1232</v>
      </c>
      <c r="L346">
        <v>2432</v>
      </c>
      <c r="M346" s="7">
        <f>VLOOKUP(A346,'[1]Census Population Pivot table'!A:B,2,FALSE)</f>
        <v>740689.36799999978</v>
      </c>
      <c r="N346" s="7">
        <f>VLOOKUP(A346,'[1]Census Population Pivot table'!A:C,3,FALSE)</f>
        <v>1548920.6879999994</v>
      </c>
      <c r="O346" s="7">
        <f>VLOOKUP(A346,'[1]Census Population Pivot table'!A:D,4,FALSE)</f>
        <v>1720883.777</v>
      </c>
      <c r="P346" s="7">
        <f>VLOOKUP(A346,'[1]Census Population Pivot table'!A:E,5,FALSE)</f>
        <v>1503516.4940000002</v>
      </c>
      <c r="Q346" s="7">
        <f>VLOOKUP(A346,'[1]Census Population Pivot table'!A:F,6,FALSE)</f>
        <v>1730593.8809999998</v>
      </c>
      <c r="R346" s="7">
        <f>VLOOKUP(A346,'[1]Census Population Pivot table'!A:G,7,FALSE)</f>
        <v>1919114.3689999999</v>
      </c>
      <c r="S346" s="7">
        <f>VLOOKUP(A346,'[1]Census Population Pivot table'!A:H,8,FALSE)</f>
        <v>1456163.2959999996</v>
      </c>
      <c r="T346" s="7">
        <f>VLOOKUP(A346,'[1]Census Population Pivot table'!A:I,9,FALSE)</f>
        <v>918697.60599999991</v>
      </c>
      <c r="U346" s="7">
        <f>VLOOKUP(A346,'[1]Census Population Pivot table'!A:J,10,FALSE)</f>
        <v>715471.31900000048</v>
      </c>
      <c r="V346" s="7">
        <f>VLOOKUP(A346,'[1]Census Population Pivot table'!A:K,11,FALSE)</f>
        <v>285195.065</v>
      </c>
      <c r="W346" s="7">
        <f>VLOOKUP(A346,'[1]Census Population Pivot table'!A:L,12,FALSE)</f>
        <v>12539703</v>
      </c>
      <c r="X346" s="10">
        <f t="shared" si="16"/>
        <v>0</v>
      </c>
      <c r="Y346" s="10">
        <f t="shared" si="15"/>
        <v>0</v>
      </c>
      <c r="Z346" s="10">
        <f t="shared" si="15"/>
        <v>0</v>
      </c>
      <c r="AA346" s="10">
        <f t="shared" si="15"/>
        <v>0</v>
      </c>
      <c r="AB346" s="10">
        <f t="shared" si="15"/>
        <v>5.7783632022445602E-6</v>
      </c>
      <c r="AC346" s="10">
        <f t="shared" si="15"/>
        <v>3.5433010714954427E-5</v>
      </c>
      <c r="AD346" s="10">
        <f t="shared" si="15"/>
        <v>1.1399820367399237E-4</v>
      </c>
      <c r="AE346" s="10">
        <f t="shared" si="15"/>
        <v>2.9389431107323472E-4</v>
      </c>
      <c r="AF346" s="10">
        <f t="shared" si="14"/>
        <v>9.5880852492984353E-4</v>
      </c>
      <c r="AG346" s="10">
        <f t="shared" si="14"/>
        <v>4.3198503452365139E-3</v>
      </c>
      <c r="AH346" s="10">
        <f t="shared" si="14"/>
        <v>1.9394398734962065E-4</v>
      </c>
    </row>
    <row r="347" spans="1:34">
      <c r="A347" t="s">
        <v>394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12</v>
      </c>
      <c r="H347">
        <v>115</v>
      </c>
      <c r="I347">
        <v>256</v>
      </c>
      <c r="J347">
        <v>615</v>
      </c>
      <c r="K347">
        <v>1176</v>
      </c>
      <c r="L347">
        <v>2174</v>
      </c>
      <c r="M347" s="7">
        <f>VLOOKUP(A347,'[1]Census Population Pivot table'!A:B,2,FALSE)</f>
        <v>725472.36099999992</v>
      </c>
      <c r="N347" s="7">
        <f>VLOOKUP(A347,'[1]Census Population Pivot table'!A:C,3,FALSE)</f>
        <v>1554319.3720000007</v>
      </c>
      <c r="O347" s="7">
        <f>VLOOKUP(A347,'[1]Census Population Pivot table'!A:D,4,FALSE)</f>
        <v>1753352.3289999997</v>
      </c>
      <c r="P347" s="7">
        <f>VLOOKUP(A347,'[1]Census Population Pivot table'!A:E,5,FALSE)</f>
        <v>1478699.139</v>
      </c>
      <c r="Q347" s="7">
        <f>VLOOKUP(A347,'[1]Census Population Pivot table'!A:F,6,FALSE)</f>
        <v>1683489.1369999996</v>
      </c>
      <c r="R347" s="7">
        <f>VLOOKUP(A347,'[1]Census Population Pivot table'!A:G,7,FALSE)</f>
        <v>1923625.3540000001</v>
      </c>
      <c r="S347" s="7">
        <f>VLOOKUP(A347,'[1]Census Population Pivot table'!A:H,8,FALSE)</f>
        <v>1517166.7909999995</v>
      </c>
      <c r="T347" s="7">
        <f>VLOOKUP(A347,'[1]Census Population Pivot table'!A:I,9,FALSE)</f>
        <v>937049.86599999981</v>
      </c>
      <c r="U347" s="7">
        <f>VLOOKUP(A347,'[1]Census Population Pivot table'!A:J,10,FALSE)</f>
        <v>696249.81799999985</v>
      </c>
      <c r="V347" s="7">
        <f>VLOOKUP(A347,'[1]Census Population Pivot table'!A:K,11,FALSE)</f>
        <v>286485.72899999999</v>
      </c>
      <c r="W347" s="7">
        <f>VLOOKUP(A347,'[1]Census Population Pivot table'!A:L,12,FALSE)</f>
        <v>12554832</v>
      </c>
      <c r="X347" s="10">
        <f t="shared" si="16"/>
        <v>0</v>
      </c>
      <c r="Y347" s="10">
        <f t="shared" si="15"/>
        <v>0</v>
      </c>
      <c r="Z347" s="10">
        <f t="shared" si="15"/>
        <v>0</v>
      </c>
      <c r="AA347" s="10">
        <f t="shared" si="15"/>
        <v>0</v>
      </c>
      <c r="AB347" s="10">
        <f t="shared" si="15"/>
        <v>0</v>
      </c>
      <c r="AC347" s="10">
        <f t="shared" si="15"/>
        <v>6.2382209586950573E-6</v>
      </c>
      <c r="AD347" s="10">
        <f t="shared" si="15"/>
        <v>7.5799180869362995E-5</v>
      </c>
      <c r="AE347" s="10">
        <f t="shared" si="15"/>
        <v>2.7319784067927081E-4</v>
      </c>
      <c r="AF347" s="10">
        <f t="shared" si="14"/>
        <v>8.8330364202694864E-4</v>
      </c>
      <c r="AG347" s="10">
        <f t="shared" si="14"/>
        <v>4.1049165140089753E-3</v>
      </c>
      <c r="AH347" s="10">
        <f t="shared" si="14"/>
        <v>1.7316042142180796E-4</v>
      </c>
    </row>
    <row r="348" spans="1:34">
      <c r="A348" t="s">
        <v>395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42</v>
      </c>
      <c r="H348">
        <v>170</v>
      </c>
      <c r="I348">
        <v>312</v>
      </c>
      <c r="J348">
        <v>691</v>
      </c>
      <c r="K348">
        <v>1423</v>
      </c>
      <c r="L348">
        <v>2638</v>
      </c>
      <c r="M348" s="7">
        <f>VLOOKUP(A348,'[1]Census Population Pivot table'!A:B,2,FALSE)</f>
        <v>721574.82700000005</v>
      </c>
      <c r="N348" s="7">
        <f>VLOOKUP(A348,'[1]Census Population Pivot table'!A:C,3,FALSE)</f>
        <v>1534928.327</v>
      </c>
      <c r="O348" s="7">
        <f>VLOOKUP(A348,'[1]Census Population Pivot table'!A:D,4,FALSE)</f>
        <v>1755912.4850000001</v>
      </c>
      <c r="P348" s="7">
        <f>VLOOKUP(A348,'[1]Census Population Pivot table'!A:E,5,FALSE)</f>
        <v>1485863.6050000004</v>
      </c>
      <c r="Q348" s="7">
        <f>VLOOKUP(A348,'[1]Census Population Pivot table'!A:F,6,FALSE)</f>
        <v>1637431.7649999999</v>
      </c>
      <c r="R348" s="7">
        <f>VLOOKUP(A348,'[1]Census Population Pivot table'!A:G,7,FALSE)</f>
        <v>1912703.5729999999</v>
      </c>
      <c r="S348" s="7">
        <f>VLOOKUP(A348,'[1]Census Population Pivot table'!A:H,8,FALSE)</f>
        <v>1561463.2929999998</v>
      </c>
      <c r="T348" s="7">
        <f>VLOOKUP(A348,'[1]Census Population Pivot table'!A:I,9,FALSE)</f>
        <v>950212.82999999973</v>
      </c>
      <c r="U348" s="7">
        <f>VLOOKUP(A348,'[1]Census Population Pivot table'!A:J,10,FALSE)</f>
        <v>679261.97299999988</v>
      </c>
      <c r="V348" s="7">
        <f>VLOOKUP(A348,'[1]Census Population Pivot table'!A:K,11,FALSE)</f>
        <v>293466.55100000004</v>
      </c>
      <c r="W348" s="7">
        <f>VLOOKUP(A348,'[1]Census Population Pivot table'!A:L,12,FALSE)</f>
        <v>12537929</v>
      </c>
      <c r="X348" s="10">
        <f t="shared" si="16"/>
        <v>0</v>
      </c>
      <c r="Y348" s="10">
        <f t="shared" si="15"/>
        <v>0</v>
      </c>
      <c r="Z348" s="10">
        <f t="shared" si="15"/>
        <v>0</v>
      </c>
      <c r="AA348" s="10">
        <f t="shared" si="15"/>
        <v>0</v>
      </c>
      <c r="AB348" s="10">
        <f t="shared" si="15"/>
        <v>0</v>
      </c>
      <c r="AC348" s="10">
        <f t="shared" si="15"/>
        <v>2.1958446981998712E-5</v>
      </c>
      <c r="AD348" s="10">
        <f t="shared" si="15"/>
        <v>1.0887223590980696E-4</v>
      </c>
      <c r="AE348" s="10">
        <f t="shared" si="15"/>
        <v>3.2834749242440777E-4</v>
      </c>
      <c r="AF348" s="10">
        <f t="shared" si="14"/>
        <v>1.0172805595875748E-3</v>
      </c>
      <c r="AG348" s="10">
        <f t="shared" si="14"/>
        <v>4.8489342146526265E-3</v>
      </c>
      <c r="AH348" s="10">
        <f t="shared" si="14"/>
        <v>2.1040157429508494E-4</v>
      </c>
    </row>
    <row r="349" spans="1:34">
      <c r="A349" t="s">
        <v>396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78</v>
      </c>
      <c r="I349">
        <v>258</v>
      </c>
      <c r="J349">
        <v>646</v>
      </c>
      <c r="K349">
        <v>1208</v>
      </c>
      <c r="L349">
        <v>2190</v>
      </c>
      <c r="M349" s="7">
        <f>VLOOKUP(A349,'[1]Census Population Pivot table'!A:B,2,FALSE)</f>
        <v>723409.38400000008</v>
      </c>
      <c r="N349" s="7">
        <f>VLOOKUP(A349,'[1]Census Population Pivot table'!A:C,3,FALSE)</f>
        <v>1535861.0449999995</v>
      </c>
      <c r="O349" s="7">
        <f>VLOOKUP(A349,'[1]Census Population Pivot table'!A:D,4,FALSE)</f>
        <v>1763578.4849999999</v>
      </c>
      <c r="P349" s="7">
        <f>VLOOKUP(A349,'[1]Census Population Pivot table'!A:E,5,FALSE)</f>
        <v>1515174.5880000005</v>
      </c>
      <c r="Q349" s="7">
        <f>VLOOKUP(A349,'[1]Census Population Pivot table'!A:F,6,FALSE)</f>
        <v>1608523.1840000001</v>
      </c>
      <c r="R349" s="7">
        <f>VLOOKUP(A349,'[1]Census Population Pivot table'!A:G,7,FALSE)</f>
        <v>1914402.1029999994</v>
      </c>
      <c r="S349" s="7">
        <f>VLOOKUP(A349,'[1]Census Population Pivot table'!A:H,8,FALSE)</f>
        <v>1617192.2010000001</v>
      </c>
      <c r="T349" s="7">
        <f>VLOOKUP(A349,'[1]Census Population Pivot table'!A:I,9,FALSE)</f>
        <v>987181.80899999954</v>
      </c>
      <c r="U349" s="7">
        <f>VLOOKUP(A349,'[1]Census Population Pivot table'!A:J,10,FALSE)</f>
        <v>671898.69400000002</v>
      </c>
      <c r="V349" s="7">
        <f>VLOOKUP(A349,'[1]Census Population Pivot table'!A:K,11,FALSE)</f>
        <v>303961.94300000014</v>
      </c>
      <c r="W349" s="7">
        <f>VLOOKUP(A349,'[1]Census Population Pivot table'!A:L,12,FALSE)</f>
        <v>12638726</v>
      </c>
      <c r="X349" s="10">
        <f t="shared" si="16"/>
        <v>0</v>
      </c>
      <c r="Y349" s="10">
        <f t="shared" si="15"/>
        <v>0</v>
      </c>
      <c r="Z349" s="10">
        <f t="shared" si="15"/>
        <v>0</v>
      </c>
      <c r="AA349" s="10">
        <f t="shared" si="15"/>
        <v>0</v>
      </c>
      <c r="AB349" s="10">
        <f t="shared" si="15"/>
        <v>0</v>
      </c>
      <c r="AC349" s="10">
        <f t="shared" si="15"/>
        <v>0</v>
      </c>
      <c r="AD349" s="10">
        <f t="shared" si="15"/>
        <v>4.8231743853184702E-5</v>
      </c>
      <c r="AE349" s="10">
        <f t="shared" si="15"/>
        <v>2.6135003466215627E-4</v>
      </c>
      <c r="AF349" s="10">
        <f t="shared" si="14"/>
        <v>9.6145446593173464E-4</v>
      </c>
      <c r="AG349" s="10">
        <f t="shared" si="14"/>
        <v>3.9741817284014384E-3</v>
      </c>
      <c r="AH349" s="10">
        <f t="shared" si="14"/>
        <v>1.7327695845293267E-4</v>
      </c>
    </row>
    <row r="350" spans="1:34">
      <c r="A350" t="s">
        <v>397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24</v>
      </c>
      <c r="H350">
        <v>181</v>
      </c>
      <c r="I350">
        <v>302</v>
      </c>
      <c r="J350">
        <v>708</v>
      </c>
      <c r="K350">
        <v>1526</v>
      </c>
      <c r="L350">
        <v>2741</v>
      </c>
      <c r="M350" s="7">
        <f>VLOOKUP(A350,'[1]Census Population Pivot table'!A:B,2,FALSE)</f>
        <v>719632.51699999976</v>
      </c>
      <c r="N350" s="7">
        <f>VLOOKUP(A350,'[1]Census Population Pivot table'!A:C,3,FALSE)</f>
        <v>1528646.1029999999</v>
      </c>
      <c r="O350" s="7">
        <f>VLOOKUP(A350,'[1]Census Population Pivot table'!A:D,4,FALSE)</f>
        <v>1752198.0259999998</v>
      </c>
      <c r="P350" s="7">
        <f>VLOOKUP(A350,'[1]Census Population Pivot table'!A:E,5,FALSE)</f>
        <v>1546115.939</v>
      </c>
      <c r="Q350" s="7">
        <f>VLOOKUP(A350,'[1]Census Population Pivot table'!A:F,6,FALSE)</f>
        <v>1577390.3019999997</v>
      </c>
      <c r="R350" s="7">
        <f>VLOOKUP(A350,'[1]Census Population Pivot table'!A:G,7,FALSE)</f>
        <v>1892222.3199999998</v>
      </c>
      <c r="S350" s="7">
        <f>VLOOKUP(A350,'[1]Census Population Pivot table'!A:H,8,FALSE)</f>
        <v>1661581.1639999996</v>
      </c>
      <c r="T350" s="7">
        <f>VLOOKUP(A350,'[1]Census Population Pivot table'!A:I,9,FALSE)</f>
        <v>1017454.8830000001</v>
      </c>
      <c r="U350" s="7">
        <f>VLOOKUP(A350,'[1]Census Population Pivot table'!A:J,10,FALSE)</f>
        <v>663223.60100000002</v>
      </c>
      <c r="V350" s="7">
        <f>VLOOKUP(A350,'[1]Census Population Pivot table'!A:K,11,FALSE)</f>
        <v>309331.6939999999</v>
      </c>
      <c r="W350" s="7">
        <f>VLOOKUP(A350,'[1]Census Population Pivot table'!A:L,12,FALSE)</f>
        <v>12666382</v>
      </c>
      <c r="X350" s="10">
        <f t="shared" si="16"/>
        <v>0</v>
      </c>
      <c r="Y350" s="10">
        <f t="shared" si="15"/>
        <v>0</v>
      </c>
      <c r="Z350" s="10">
        <f t="shared" si="15"/>
        <v>0</v>
      </c>
      <c r="AA350" s="10">
        <f t="shared" si="15"/>
        <v>0</v>
      </c>
      <c r="AB350" s="10">
        <f t="shared" si="15"/>
        <v>0</v>
      </c>
      <c r="AC350" s="10">
        <f t="shared" si="15"/>
        <v>1.2683499050999463E-5</v>
      </c>
      <c r="AD350" s="10">
        <f t="shared" si="15"/>
        <v>1.0893238556235827E-4</v>
      </c>
      <c r="AE350" s="10">
        <f t="shared" si="15"/>
        <v>2.9681905806923131E-4</v>
      </c>
      <c r="AF350" s="10">
        <f t="shared" si="14"/>
        <v>1.0675132774715596E-3</v>
      </c>
      <c r="AG350" s="10">
        <f t="shared" si="14"/>
        <v>4.9332157990897643E-3</v>
      </c>
      <c r="AH350" s="10">
        <f t="shared" si="14"/>
        <v>2.1639960013838206E-4</v>
      </c>
    </row>
    <row r="351" spans="1:34">
      <c r="A351" t="s">
        <v>398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59</v>
      </c>
      <c r="H351">
        <v>210</v>
      </c>
      <c r="I351">
        <v>320</v>
      </c>
      <c r="J351">
        <v>611</v>
      </c>
      <c r="K351">
        <v>1232</v>
      </c>
      <c r="L351">
        <v>2432</v>
      </c>
      <c r="M351" s="7">
        <f>VLOOKUP(A351,'[1]Census Population Pivot table'!A:B,2,FALSE)</f>
        <v>710530.56700000016</v>
      </c>
      <c r="N351" s="7">
        <f>VLOOKUP(A351,'[1]Census Population Pivot table'!A:C,3,FALSE)</f>
        <v>1506977.7490000005</v>
      </c>
      <c r="O351" s="7">
        <f>VLOOKUP(A351,'[1]Census Population Pivot table'!A:D,4,FALSE)</f>
        <v>1712392.28</v>
      </c>
      <c r="P351" s="7">
        <f>VLOOKUP(A351,'[1]Census Population Pivot table'!A:E,5,FALSE)</f>
        <v>1561524.2900000003</v>
      </c>
      <c r="Q351" s="7">
        <f>VLOOKUP(A351,'[1]Census Population Pivot table'!A:F,6,FALSE)</f>
        <v>1535472.9720000003</v>
      </c>
      <c r="R351" s="7">
        <f>VLOOKUP(A351,'[1]Census Population Pivot table'!A:G,7,FALSE)</f>
        <v>1848769.3040000002</v>
      </c>
      <c r="S351" s="7">
        <f>VLOOKUP(A351,'[1]Census Population Pivot table'!A:H,8,FALSE)</f>
        <v>1683349.0969999996</v>
      </c>
      <c r="T351" s="7">
        <f>VLOOKUP(A351,'[1]Census Population Pivot table'!A:I,9,FALSE)</f>
        <v>1046388.2960000003</v>
      </c>
      <c r="U351" s="7">
        <f>VLOOKUP(A351,'[1]Census Population Pivot table'!A:J,10,FALSE)</f>
        <v>650667.49900000007</v>
      </c>
      <c r="V351" s="7">
        <f>VLOOKUP(A351,'[1]Census Population Pivot table'!A:K,11,FALSE)</f>
        <v>314998.50599999999</v>
      </c>
      <c r="W351" s="7">
        <f>VLOOKUP(A351,'[1]Census Population Pivot table'!A:L,12,FALSE)</f>
        <v>12566922</v>
      </c>
      <c r="X351" s="10">
        <f t="shared" si="16"/>
        <v>0</v>
      </c>
      <c r="Y351" s="10">
        <f t="shared" si="15"/>
        <v>0</v>
      </c>
      <c r="Z351" s="10">
        <f t="shared" si="15"/>
        <v>0</v>
      </c>
      <c r="AA351" s="10">
        <f t="shared" si="15"/>
        <v>0</v>
      </c>
      <c r="AB351" s="10">
        <f t="shared" si="15"/>
        <v>0</v>
      </c>
      <c r="AC351" s="10">
        <f t="shared" si="15"/>
        <v>3.191312181154647E-5</v>
      </c>
      <c r="AD351" s="10">
        <f t="shared" si="15"/>
        <v>1.2475130700711693E-4</v>
      </c>
      <c r="AE351" s="10">
        <f t="shared" si="15"/>
        <v>3.0581381808574806E-4</v>
      </c>
      <c r="AF351" s="10">
        <f t="shared" si="14"/>
        <v>9.3903568403068481E-4</v>
      </c>
      <c r="AG351" s="10">
        <f t="shared" si="14"/>
        <v>3.9111296610403606E-3</v>
      </c>
      <c r="AH351" s="10">
        <f t="shared" si="14"/>
        <v>1.9352391938137279E-4</v>
      </c>
    </row>
    <row r="352" spans="1:34">
      <c r="A352" t="s">
        <v>399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33</v>
      </c>
      <c r="H352">
        <v>193</v>
      </c>
      <c r="I352">
        <v>355</v>
      </c>
      <c r="J352">
        <v>697</v>
      </c>
      <c r="K352">
        <v>1508</v>
      </c>
      <c r="L352">
        <v>2786</v>
      </c>
      <c r="M352" s="7">
        <f>VLOOKUP(A352,'[1]Census Population Pivot table'!A:B,2,FALSE)</f>
        <v>711561.14800000016</v>
      </c>
      <c r="N352" s="7">
        <f>VLOOKUP(A352,'[1]Census Population Pivot table'!A:C,3,FALSE)</f>
        <v>1504923.5599999996</v>
      </c>
      <c r="O352" s="7">
        <f>VLOOKUP(A352,'[1]Census Population Pivot table'!A:D,4,FALSE)</f>
        <v>1724994.4540000004</v>
      </c>
      <c r="P352" s="7">
        <f>VLOOKUP(A352,'[1]Census Population Pivot table'!A:E,5,FALSE)</f>
        <v>1591967.8360000004</v>
      </c>
      <c r="Q352" s="7">
        <f>VLOOKUP(A352,'[1]Census Population Pivot table'!A:F,6,FALSE)</f>
        <v>1514380.9800000002</v>
      </c>
      <c r="R352" s="7">
        <f>VLOOKUP(A352,'[1]Census Population Pivot table'!A:G,7,FALSE)</f>
        <v>1817953.1800000006</v>
      </c>
      <c r="S352" s="7">
        <f>VLOOKUP(A352,'[1]Census Population Pivot table'!A:H,8,FALSE)</f>
        <v>1713675.8820000002</v>
      </c>
      <c r="T352" s="7">
        <f>VLOOKUP(A352,'[1]Census Population Pivot table'!A:I,9,FALSE)</f>
        <v>1086773.0930000003</v>
      </c>
      <c r="U352" s="7">
        <f>VLOOKUP(A352,'[1]Census Population Pivot table'!A:J,10,FALSE)</f>
        <v>644904.6109999998</v>
      </c>
      <c r="V352" s="7">
        <f>VLOOKUP(A352,'[1]Census Population Pivot table'!A:K,11,FALSE)</f>
        <v>313401.924</v>
      </c>
      <c r="W352" s="7">
        <f>VLOOKUP(A352,'[1]Census Population Pivot table'!A:L,12,FALSE)</f>
        <v>12617386</v>
      </c>
      <c r="X352" s="10">
        <f t="shared" si="16"/>
        <v>0</v>
      </c>
      <c r="Y352" s="10">
        <f t="shared" si="15"/>
        <v>0</v>
      </c>
      <c r="Z352" s="10">
        <f t="shared" si="15"/>
        <v>0</v>
      </c>
      <c r="AA352" s="10">
        <f t="shared" si="15"/>
        <v>0</v>
      </c>
      <c r="AB352" s="10">
        <f t="shared" si="15"/>
        <v>0</v>
      </c>
      <c r="AC352" s="10">
        <f t="shared" si="15"/>
        <v>1.8152282667697739E-5</v>
      </c>
      <c r="AD352" s="10">
        <f t="shared" si="15"/>
        <v>1.1262339747394541E-4</v>
      </c>
      <c r="AE352" s="10">
        <f t="shared" si="15"/>
        <v>3.2665512450260844E-4</v>
      </c>
      <c r="AF352" s="10">
        <f t="shared" si="14"/>
        <v>1.0807799915079227E-3</v>
      </c>
      <c r="AG352" s="10">
        <f t="shared" si="14"/>
        <v>4.8117126428362323E-3</v>
      </c>
      <c r="AH352" s="10">
        <f t="shared" si="14"/>
        <v>2.2080643328182241E-4</v>
      </c>
    </row>
    <row r="353" spans="1:34">
      <c r="A353" t="s">
        <v>400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32</v>
      </c>
      <c r="H353">
        <v>126</v>
      </c>
      <c r="I353">
        <v>356</v>
      </c>
      <c r="J353">
        <v>624</v>
      </c>
      <c r="K353">
        <v>1191</v>
      </c>
      <c r="L353">
        <v>2329</v>
      </c>
      <c r="M353" s="7">
        <f>VLOOKUP(A353,'[1]Census Population Pivot table'!A:B,2,FALSE)</f>
        <v>721188.13399999996</v>
      </c>
      <c r="N353" s="7">
        <f>VLOOKUP(A353,'[1]Census Population Pivot table'!A:C,3,FALSE)</f>
        <v>1524430.3950000003</v>
      </c>
      <c r="O353" s="7">
        <f>VLOOKUP(A353,'[1]Census Population Pivot table'!A:D,4,FALSE)</f>
        <v>1728222.4399999995</v>
      </c>
      <c r="P353" s="7">
        <f>VLOOKUP(A353,'[1]Census Population Pivot table'!A:E,5,FALSE)</f>
        <v>1650728.6459999999</v>
      </c>
      <c r="Q353" s="7">
        <f>VLOOKUP(A353,'[1]Census Population Pivot table'!A:F,6,FALSE)</f>
        <v>1530351.3249999997</v>
      </c>
      <c r="R353" s="7">
        <f>VLOOKUP(A353,'[1]Census Population Pivot table'!A:G,7,FALSE)</f>
        <v>1819542.2779999995</v>
      </c>
      <c r="S353" s="7">
        <f>VLOOKUP(A353,'[1]Census Population Pivot table'!A:H,8,FALSE)</f>
        <v>1775259.0459999999</v>
      </c>
      <c r="T353" s="7">
        <f>VLOOKUP(A353,'[1]Census Population Pivot table'!A:I,9,FALSE)</f>
        <v>1160203.7830000003</v>
      </c>
      <c r="U353" s="7">
        <f>VLOOKUP(A353,'[1]Census Population Pivot table'!A:J,10,FALSE)</f>
        <v>662262.1590000001</v>
      </c>
      <c r="V353" s="7">
        <f>VLOOKUP(A353,'[1]Census Population Pivot table'!A:K,11,FALSE)</f>
        <v>325752.89299999998</v>
      </c>
      <c r="W353" s="7">
        <f>VLOOKUP(A353,'[1]Census Population Pivot table'!A:L,12,FALSE)</f>
        <v>12893949</v>
      </c>
      <c r="X353" s="10">
        <f t="shared" si="16"/>
        <v>0</v>
      </c>
      <c r="Y353" s="10">
        <f t="shared" si="15"/>
        <v>0</v>
      </c>
      <c r="Z353" s="10">
        <f t="shared" si="15"/>
        <v>0</v>
      </c>
      <c r="AA353" s="10">
        <f t="shared" si="15"/>
        <v>0</v>
      </c>
      <c r="AB353" s="10">
        <f t="shared" si="15"/>
        <v>0</v>
      </c>
      <c r="AC353" s="10">
        <f t="shared" si="15"/>
        <v>1.7586840595522568E-5</v>
      </c>
      <c r="AD353" s="10">
        <f t="shared" si="15"/>
        <v>7.097555722017147E-5</v>
      </c>
      <c r="AE353" s="10">
        <f t="shared" si="15"/>
        <v>3.0684264714210118E-4</v>
      </c>
      <c r="AF353" s="10">
        <f t="shared" si="14"/>
        <v>9.4222505622580785E-4</v>
      </c>
      <c r="AG353" s="10">
        <f t="shared" si="14"/>
        <v>3.6561455802635039E-3</v>
      </c>
      <c r="AH353" s="10">
        <f t="shared" si="14"/>
        <v>1.8062736249383333E-4</v>
      </c>
    </row>
    <row r="354" spans="1:34">
      <c r="A354" t="s">
        <v>401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25</v>
      </c>
      <c r="H354">
        <v>194</v>
      </c>
      <c r="I354">
        <v>360</v>
      </c>
      <c r="J354">
        <v>611</v>
      </c>
      <c r="K354">
        <v>1422</v>
      </c>
      <c r="L354">
        <v>2612</v>
      </c>
      <c r="M354" s="7">
        <f>VLOOKUP(A354,'[1]Census Population Pivot table'!A:B,2,FALSE)</f>
        <v>715867</v>
      </c>
      <c r="N354" s="7">
        <f>VLOOKUP(A354,'[1]Census Population Pivot table'!A:C,3,FALSE)</f>
        <v>1510035</v>
      </c>
      <c r="O354" s="7">
        <f>VLOOKUP(A354,'[1]Census Population Pivot table'!A:D,4,FALSE)</f>
        <v>1703779</v>
      </c>
      <c r="P354" s="7">
        <f>VLOOKUP(A354,'[1]Census Population Pivot table'!A:E,5,FALSE)</f>
        <v>1655660</v>
      </c>
      <c r="Q354" s="7">
        <f>VLOOKUP(A354,'[1]Census Population Pivot table'!A:F,6,FALSE)</f>
        <v>1508763</v>
      </c>
      <c r="R354" s="7">
        <f>VLOOKUP(A354,'[1]Census Population Pivot table'!A:G,7,FALSE)</f>
        <v>1777792</v>
      </c>
      <c r="S354" s="7">
        <f>VLOOKUP(A354,'[1]Census Population Pivot table'!A:H,8,FALSE)</f>
        <v>1792804</v>
      </c>
      <c r="T354" s="7">
        <f>VLOOKUP(A354,'[1]Census Population Pivot table'!A:I,9,FALSE)</f>
        <v>1203329</v>
      </c>
      <c r="U354" s="7">
        <f>VLOOKUP(A354,'[1]Census Population Pivot table'!A:J,10,FALSE)</f>
        <v>663455</v>
      </c>
      <c r="V354" s="7">
        <f>VLOOKUP(A354,'[1]Census Population Pivot table'!A:K,11,FALSE)</f>
        <v>326620</v>
      </c>
      <c r="W354" s="7">
        <f>VLOOKUP(A354,'[1]Census Population Pivot table'!A:L,12,FALSE)</f>
        <v>12858104</v>
      </c>
      <c r="X354" s="10">
        <f t="shared" si="16"/>
        <v>0</v>
      </c>
      <c r="Y354" s="10">
        <f t="shared" si="15"/>
        <v>0</v>
      </c>
      <c r="Z354" s="10">
        <f t="shared" si="15"/>
        <v>0</v>
      </c>
      <c r="AA354" s="10">
        <f t="shared" si="15"/>
        <v>0</v>
      </c>
      <c r="AB354" s="10">
        <f t="shared" si="15"/>
        <v>0</v>
      </c>
      <c r="AC354" s="10">
        <f t="shared" si="15"/>
        <v>1.4062387500899993E-5</v>
      </c>
      <c r="AD354" s="10">
        <f t="shared" si="15"/>
        <v>1.0821037882557156E-4</v>
      </c>
      <c r="AE354" s="10">
        <f t="shared" si="15"/>
        <v>2.9917005241293112E-4</v>
      </c>
      <c r="AF354" s="10">
        <f t="shared" si="14"/>
        <v>9.2093661212893111E-4</v>
      </c>
      <c r="AG354" s="10">
        <f t="shared" si="14"/>
        <v>4.3536831792296855E-3</v>
      </c>
      <c r="AH354" s="10">
        <f t="shared" si="14"/>
        <v>2.0314036968436405E-4</v>
      </c>
    </row>
    <row r="355" spans="1:34">
      <c r="A355" t="s">
        <v>402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12</v>
      </c>
      <c r="K355">
        <v>58</v>
      </c>
      <c r="L355">
        <v>70</v>
      </c>
      <c r="M355" s="7">
        <f>VLOOKUP(A355,'[1]Census Population Pivot table'!A:B,2,FALSE)</f>
        <v>61090.154999999999</v>
      </c>
      <c r="N355" s="7">
        <f>VLOOKUP(A355,'[1]Census Population Pivot table'!A:C,3,FALSE)</f>
        <v>129218.09700000001</v>
      </c>
      <c r="O355" s="7">
        <f>VLOOKUP(A355,'[1]Census Population Pivot table'!A:D,4,FALSE)</f>
        <v>152566.22200000001</v>
      </c>
      <c r="P355" s="7">
        <f>VLOOKUP(A355,'[1]Census Population Pivot table'!A:E,5,FALSE)</f>
        <v>132592.07399999999</v>
      </c>
      <c r="Q355" s="7">
        <f>VLOOKUP(A355,'[1]Census Population Pivot table'!A:F,6,FALSE)</f>
        <v>153612.867</v>
      </c>
      <c r="R355" s="7">
        <f>VLOOKUP(A355,'[1]Census Population Pivot table'!A:G,7,FALSE)</f>
        <v>160689.891</v>
      </c>
      <c r="S355" s="7">
        <f>VLOOKUP(A355,'[1]Census Population Pivot table'!A:H,8,FALSE)</f>
        <v>118191.06200000001</v>
      </c>
      <c r="T355" s="7">
        <f>VLOOKUP(A355,'[1]Census Population Pivot table'!A:I,9,FALSE)</f>
        <v>70282.956000000006</v>
      </c>
      <c r="U355" s="7">
        <f>VLOOKUP(A355,'[1]Census Population Pivot table'!A:J,10,FALSE)</f>
        <v>55547.460999999996</v>
      </c>
      <c r="V355" s="7">
        <f>VLOOKUP(A355,'[1]Census Population Pivot table'!A:K,11,FALSE)</f>
        <v>23552.728000000003</v>
      </c>
      <c r="W355" s="7">
        <f>VLOOKUP(A355,'[1]Census Population Pivot table'!A:L,12,FALSE)</f>
        <v>1057381</v>
      </c>
      <c r="X355" s="10">
        <f t="shared" si="16"/>
        <v>0</v>
      </c>
      <c r="Y355" s="10">
        <f t="shared" si="15"/>
        <v>0</v>
      </c>
      <c r="Z355" s="10">
        <f t="shared" si="15"/>
        <v>0</v>
      </c>
      <c r="AA355" s="10">
        <f t="shared" si="15"/>
        <v>0</v>
      </c>
      <c r="AB355" s="10">
        <f t="shared" si="15"/>
        <v>0</v>
      </c>
      <c r="AC355" s="10">
        <f t="shared" si="15"/>
        <v>0</v>
      </c>
      <c r="AD355" s="10">
        <f t="shared" si="15"/>
        <v>0</v>
      </c>
      <c r="AE355" s="10">
        <f t="shared" si="15"/>
        <v>0</v>
      </c>
      <c r="AF355" s="10">
        <f t="shared" si="15"/>
        <v>2.1603147621814794E-4</v>
      </c>
      <c r="AG355" s="10">
        <f t="shared" si="15"/>
        <v>2.4625597510403037E-3</v>
      </c>
      <c r="AH355" s="10">
        <f t="shared" si="15"/>
        <v>6.6201303030790224E-5</v>
      </c>
    </row>
    <row r="356" spans="1:34">
      <c r="A356" t="s">
        <v>403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10</v>
      </c>
      <c r="K356">
        <v>85</v>
      </c>
      <c r="L356">
        <v>95</v>
      </c>
      <c r="M356" s="7">
        <f>VLOOKUP(A356,'[1]Census Population Pivot table'!A:B,2,FALSE)</f>
        <v>59283.511000000006</v>
      </c>
      <c r="N356" s="7">
        <f>VLOOKUP(A356,'[1]Census Population Pivot table'!A:C,3,FALSE)</f>
        <v>127533.791</v>
      </c>
      <c r="O356" s="7">
        <f>VLOOKUP(A356,'[1]Census Population Pivot table'!A:D,4,FALSE)</f>
        <v>160698.1</v>
      </c>
      <c r="P356" s="7">
        <f>VLOOKUP(A356,'[1]Census Population Pivot table'!A:E,5,FALSE)</f>
        <v>127788.056</v>
      </c>
      <c r="Q356" s="7">
        <f>VLOOKUP(A356,'[1]Census Population Pivot table'!A:F,6,FALSE)</f>
        <v>146914.60700000002</v>
      </c>
      <c r="R356" s="7">
        <f>VLOOKUP(A356,'[1]Census Population Pivot table'!A:G,7,FALSE)</f>
        <v>160827.18800000002</v>
      </c>
      <c r="S356" s="7">
        <f>VLOOKUP(A356,'[1]Census Population Pivot table'!A:H,8,FALSE)</f>
        <v>122761.476</v>
      </c>
      <c r="T356" s="7">
        <f>VLOOKUP(A356,'[1]Census Population Pivot table'!A:I,9,FALSE)</f>
        <v>70635.231</v>
      </c>
      <c r="U356" s="7">
        <f>VLOOKUP(A356,'[1]Census Population Pivot table'!A:J,10,FALSE)</f>
        <v>54667.648999999998</v>
      </c>
      <c r="V356" s="7">
        <f>VLOOKUP(A356,'[1]Census Population Pivot table'!A:K,11,FALSE)</f>
        <v>24560.228999999999</v>
      </c>
      <c r="W356" s="7">
        <f>VLOOKUP(A356,'[1]Census Population Pivot table'!A:L,12,FALSE)</f>
        <v>1056389</v>
      </c>
      <c r="X356" s="10">
        <f t="shared" si="16"/>
        <v>0</v>
      </c>
      <c r="Y356" s="10">
        <f t="shared" si="16"/>
        <v>0</v>
      </c>
      <c r="Z356" s="10">
        <f t="shared" si="16"/>
        <v>0</v>
      </c>
      <c r="AA356" s="10">
        <f t="shared" si="16"/>
        <v>0</v>
      </c>
      <c r="AB356" s="10">
        <f t="shared" si="16"/>
        <v>0</v>
      </c>
      <c r="AC356" s="10">
        <f t="shared" si="16"/>
        <v>0</v>
      </c>
      <c r="AD356" s="10">
        <f t="shared" si="16"/>
        <v>0</v>
      </c>
      <c r="AE356" s="10">
        <f t="shared" si="16"/>
        <v>0</v>
      </c>
      <c r="AF356" s="10">
        <f t="shared" si="16"/>
        <v>1.8292354222146996E-4</v>
      </c>
      <c r="AG356" s="10">
        <f t="shared" si="16"/>
        <v>3.4608797825134287E-3</v>
      </c>
      <c r="AH356" s="10">
        <f t="shared" si="16"/>
        <v>8.9928993959611473E-5</v>
      </c>
    </row>
    <row r="357" spans="1:34">
      <c r="A357" t="s">
        <v>404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101</v>
      </c>
      <c r="L357">
        <v>101</v>
      </c>
      <c r="M357" s="7">
        <f>VLOOKUP(A357,'[1]Census Population Pivot table'!A:B,2,FALSE)</f>
        <v>58002.8</v>
      </c>
      <c r="N357" s="7">
        <f>VLOOKUP(A357,'[1]Census Population Pivot table'!A:C,3,FALSE)</f>
        <v>126279.783</v>
      </c>
      <c r="O357" s="7">
        <f>VLOOKUP(A357,'[1]Census Population Pivot table'!A:D,4,FALSE)</f>
        <v>161452.304</v>
      </c>
      <c r="P357" s="7">
        <f>VLOOKUP(A357,'[1]Census Population Pivot table'!A:E,5,FALSE)</f>
        <v>127379.747</v>
      </c>
      <c r="Q357" s="7">
        <f>VLOOKUP(A357,'[1]Census Population Pivot table'!A:F,6,FALSE)</f>
        <v>142137.97</v>
      </c>
      <c r="R357" s="7">
        <f>VLOOKUP(A357,'[1]Census Population Pivot table'!A:G,7,FALSE)</f>
        <v>160668.035</v>
      </c>
      <c r="S357" s="7">
        <f>VLOOKUP(A357,'[1]Census Population Pivot table'!A:H,8,FALSE)</f>
        <v>127612.29800000001</v>
      </c>
      <c r="T357" s="7">
        <f>VLOOKUP(A357,'[1]Census Population Pivot table'!A:I,9,FALSE)</f>
        <v>72231.608000000007</v>
      </c>
      <c r="U357" s="7">
        <f>VLOOKUP(A357,'[1]Census Population Pivot table'!A:J,10,FALSE)</f>
        <v>53682.701000000001</v>
      </c>
      <c r="V357" s="7">
        <f>VLOOKUP(A357,'[1]Census Population Pivot table'!A:K,11,FALSE)</f>
        <v>25087.219000000001</v>
      </c>
      <c r="W357" s="7">
        <f>VLOOKUP(A357,'[1]Census Population Pivot table'!A:L,12,FALSE)</f>
        <v>1053959</v>
      </c>
      <c r="X357" s="10">
        <f t="shared" si="16"/>
        <v>0</v>
      </c>
      <c r="Y357" s="10">
        <f t="shared" si="16"/>
        <v>0</v>
      </c>
      <c r="Z357" s="10">
        <f t="shared" si="16"/>
        <v>0</v>
      </c>
      <c r="AA357" s="10">
        <f t="shared" si="16"/>
        <v>0</v>
      </c>
      <c r="AB357" s="10">
        <f t="shared" si="16"/>
        <v>0</v>
      </c>
      <c r="AC357" s="10">
        <f t="shared" si="16"/>
        <v>0</v>
      </c>
      <c r="AD357" s="10">
        <f t="shared" si="16"/>
        <v>0</v>
      </c>
      <c r="AE357" s="10">
        <f t="shared" si="16"/>
        <v>0</v>
      </c>
      <c r="AF357" s="10">
        <f t="shared" si="16"/>
        <v>0</v>
      </c>
      <c r="AG357" s="10">
        <f t="shared" si="16"/>
        <v>4.0259544112880748E-3</v>
      </c>
      <c r="AH357" s="10">
        <f t="shared" si="16"/>
        <v>9.5829154644535506E-5</v>
      </c>
    </row>
    <row r="358" spans="1:34">
      <c r="A358" t="s">
        <v>405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31</v>
      </c>
      <c r="L358">
        <v>31</v>
      </c>
      <c r="M358" s="7">
        <f>VLOOKUP(A358,'[1]Census Population Pivot table'!A:B,2,FALSE)</f>
        <v>56621.284999999996</v>
      </c>
      <c r="N358" s="7">
        <f>VLOOKUP(A358,'[1]Census Population Pivot table'!A:C,3,FALSE)</f>
        <v>124764.889</v>
      </c>
      <c r="O358" s="7">
        <f>VLOOKUP(A358,'[1]Census Population Pivot table'!A:D,4,FALSE)</f>
        <v>161408.93099999998</v>
      </c>
      <c r="P358" s="7">
        <f>VLOOKUP(A358,'[1]Census Population Pivot table'!A:E,5,FALSE)</f>
        <v>128129.56299999999</v>
      </c>
      <c r="Q358" s="7">
        <f>VLOOKUP(A358,'[1]Census Population Pivot table'!A:F,6,FALSE)</f>
        <v>137111.88399999999</v>
      </c>
      <c r="R358" s="7">
        <f>VLOOKUP(A358,'[1]Census Population Pivot table'!A:G,7,FALSE)</f>
        <v>160128.08899999998</v>
      </c>
      <c r="S358" s="7">
        <f>VLOOKUP(A358,'[1]Census Population Pivot table'!A:H,8,FALSE)</f>
        <v>130742.87300000001</v>
      </c>
      <c r="T358" s="7">
        <f>VLOOKUP(A358,'[1]Census Population Pivot table'!A:I,9,FALSE)</f>
        <v>75064.736999999994</v>
      </c>
      <c r="U358" s="7">
        <f>VLOOKUP(A358,'[1]Census Population Pivot table'!A:J,10,FALSE)</f>
        <v>51452.987000000001</v>
      </c>
      <c r="V358" s="7">
        <f>VLOOKUP(A358,'[1]Census Population Pivot table'!A:K,11,FALSE)</f>
        <v>26116.228000000003</v>
      </c>
      <c r="W358" s="7">
        <f>VLOOKUP(A358,'[1]Census Population Pivot table'!A:L,12,FALSE)</f>
        <v>1052471</v>
      </c>
      <c r="X358" s="10">
        <f t="shared" si="16"/>
        <v>0</v>
      </c>
      <c r="Y358" s="10">
        <f t="shared" si="16"/>
        <v>0</v>
      </c>
      <c r="Z358" s="10">
        <f t="shared" si="16"/>
        <v>0</v>
      </c>
      <c r="AA358" s="10">
        <f t="shared" si="16"/>
        <v>0</v>
      </c>
      <c r="AB358" s="10">
        <f t="shared" si="16"/>
        <v>0</v>
      </c>
      <c r="AC358" s="10">
        <f t="shared" si="16"/>
        <v>0</v>
      </c>
      <c r="AD358" s="10">
        <f t="shared" si="16"/>
        <v>0</v>
      </c>
      <c r="AE358" s="10">
        <f t="shared" si="16"/>
        <v>0</v>
      </c>
      <c r="AF358" s="10">
        <f t="shared" si="16"/>
        <v>0</v>
      </c>
      <c r="AG358" s="10">
        <f t="shared" si="16"/>
        <v>1.1870014306813372E-3</v>
      </c>
      <c r="AH358" s="10">
        <f t="shared" si="16"/>
        <v>2.9454493282950314E-5</v>
      </c>
    </row>
    <row r="359" spans="1:34">
      <c r="A359" t="s">
        <v>406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10</v>
      </c>
      <c r="K359">
        <v>61</v>
      </c>
      <c r="L359">
        <v>71</v>
      </c>
      <c r="M359" s="7">
        <f>VLOOKUP(A359,'[1]Census Population Pivot table'!A:B,2,FALSE)</f>
        <v>56278.313000000002</v>
      </c>
      <c r="N359" s="7">
        <f>VLOOKUP(A359,'[1]Census Population Pivot table'!A:C,3,FALSE)</f>
        <v>123212.005</v>
      </c>
      <c r="O359" s="7">
        <f>VLOOKUP(A359,'[1]Census Population Pivot table'!A:D,4,FALSE)</f>
        <v>160714.88900000002</v>
      </c>
      <c r="P359" s="7">
        <f>VLOOKUP(A359,'[1]Census Population Pivot table'!A:E,5,FALSE)</f>
        <v>129837.633</v>
      </c>
      <c r="Q359" s="7">
        <f>VLOOKUP(A359,'[1]Census Population Pivot table'!A:F,6,FALSE)</f>
        <v>133707.21699999998</v>
      </c>
      <c r="R359" s="7">
        <f>VLOOKUP(A359,'[1]Census Population Pivot table'!A:G,7,FALSE)</f>
        <v>159528.177</v>
      </c>
      <c r="S359" s="7">
        <f>VLOOKUP(A359,'[1]Census Population Pivot table'!A:H,8,FALSE)</f>
        <v>134099.59299999999</v>
      </c>
      <c r="T359" s="7">
        <f>VLOOKUP(A359,'[1]Census Population Pivot table'!A:I,9,FALSE)</f>
        <v>78665.145999999993</v>
      </c>
      <c r="U359" s="7">
        <f>VLOOKUP(A359,'[1]Census Population Pivot table'!A:J,10,FALSE)</f>
        <v>50036.478999999999</v>
      </c>
      <c r="V359" s="7">
        <f>VLOOKUP(A359,'[1]Census Population Pivot table'!A:K,11,FALSE)</f>
        <v>27201.741999999998</v>
      </c>
      <c r="W359" s="7">
        <f>VLOOKUP(A359,'[1]Census Population Pivot table'!A:L,12,FALSE)</f>
        <v>1051695</v>
      </c>
      <c r="X359" s="10">
        <f t="shared" si="16"/>
        <v>0</v>
      </c>
      <c r="Y359" s="10">
        <f t="shared" si="16"/>
        <v>0</v>
      </c>
      <c r="Z359" s="10">
        <f t="shared" si="16"/>
        <v>0</v>
      </c>
      <c r="AA359" s="10">
        <f t="shared" si="16"/>
        <v>0</v>
      </c>
      <c r="AB359" s="10">
        <f t="shared" si="16"/>
        <v>0</v>
      </c>
      <c r="AC359" s="10">
        <f t="shared" si="16"/>
        <v>0</v>
      </c>
      <c r="AD359" s="10">
        <f t="shared" si="16"/>
        <v>0</v>
      </c>
      <c r="AE359" s="10">
        <f t="shared" si="16"/>
        <v>0</v>
      </c>
      <c r="AF359" s="10">
        <f t="shared" si="16"/>
        <v>1.9985419037978273E-4</v>
      </c>
      <c r="AG359" s="10">
        <f t="shared" si="16"/>
        <v>2.2425034396694153E-3</v>
      </c>
      <c r="AH359" s="10">
        <f t="shared" si="16"/>
        <v>6.7510067082186373E-5</v>
      </c>
    </row>
    <row r="360" spans="1:34">
      <c r="A360" t="s">
        <v>407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56</v>
      </c>
      <c r="L360">
        <v>56</v>
      </c>
      <c r="M360" s="7">
        <f>VLOOKUP(A360,'[1]Census Population Pivot table'!A:B,2,FALSE)</f>
        <v>55335.516999999993</v>
      </c>
      <c r="N360" s="7">
        <f>VLOOKUP(A360,'[1]Census Population Pivot table'!A:C,3,FALSE)</f>
        <v>121847.66500000002</v>
      </c>
      <c r="O360" s="7">
        <f>VLOOKUP(A360,'[1]Census Population Pivot table'!A:D,4,FALSE)</f>
        <v>159175.99799999999</v>
      </c>
      <c r="P360" s="7">
        <f>VLOOKUP(A360,'[1]Census Population Pivot table'!A:E,5,FALSE)</f>
        <v>132136.65400000001</v>
      </c>
      <c r="Q360" s="7">
        <f>VLOOKUP(A360,'[1]Census Population Pivot table'!A:F,6,FALSE)</f>
        <v>130328.41</v>
      </c>
      <c r="R360" s="7">
        <f>VLOOKUP(A360,'[1]Census Population Pivot table'!A:G,7,FALSE)</f>
        <v>156938.89800000002</v>
      </c>
      <c r="S360" s="7">
        <f>VLOOKUP(A360,'[1]Census Population Pivot table'!A:H,8,FALSE)</f>
        <v>137176.37900000002</v>
      </c>
      <c r="T360" s="7">
        <f>VLOOKUP(A360,'[1]Census Population Pivot table'!A:I,9,FALSE)</f>
        <v>81733.797000000006</v>
      </c>
      <c r="U360" s="7">
        <f>VLOOKUP(A360,'[1]Census Population Pivot table'!A:J,10,FALSE)</f>
        <v>49353.993000000002</v>
      </c>
      <c r="V360" s="7">
        <f>VLOOKUP(A360,'[1]Census Population Pivot table'!A:K,11,FALSE)</f>
        <v>27806.086000000003</v>
      </c>
      <c r="W360" s="7">
        <f>VLOOKUP(A360,'[1]Census Population Pivot table'!A:L,12,FALSE)</f>
        <v>1053252</v>
      </c>
      <c r="X360" s="10">
        <f t="shared" si="16"/>
        <v>0</v>
      </c>
      <c r="Y360" s="10">
        <f t="shared" si="16"/>
        <v>0</v>
      </c>
      <c r="Z360" s="10">
        <f t="shared" si="16"/>
        <v>0</v>
      </c>
      <c r="AA360" s="10">
        <f t="shared" si="16"/>
        <v>0</v>
      </c>
      <c r="AB360" s="10">
        <f t="shared" si="16"/>
        <v>0</v>
      </c>
      <c r="AC360" s="10">
        <f t="shared" si="16"/>
        <v>0</v>
      </c>
      <c r="AD360" s="10">
        <f t="shared" si="16"/>
        <v>0</v>
      </c>
      <c r="AE360" s="10">
        <f t="shared" si="16"/>
        <v>0</v>
      </c>
      <c r="AF360" s="10">
        <f t="shared" si="16"/>
        <v>0</v>
      </c>
      <c r="AG360" s="10">
        <f t="shared" si="16"/>
        <v>2.0139475940626809E-3</v>
      </c>
      <c r="AH360" s="10">
        <f t="shared" si="16"/>
        <v>5.3168662390387105E-5</v>
      </c>
    </row>
    <row r="361" spans="1:34">
      <c r="A361" t="s">
        <v>408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135</v>
      </c>
      <c r="L361">
        <v>135</v>
      </c>
      <c r="M361" s="7">
        <f>VLOOKUP(A361,'[1]Census Population Pivot table'!A:B,2,FALSE)</f>
        <v>60149.471000000005</v>
      </c>
      <c r="N361" s="7">
        <f>VLOOKUP(A361,'[1]Census Population Pivot table'!A:C,3,FALSE)</f>
        <v>130967.41000000002</v>
      </c>
      <c r="O361" s="7">
        <f>VLOOKUP(A361,'[1]Census Population Pivot table'!A:D,4,FALSE)</f>
        <v>167466.32399999999</v>
      </c>
      <c r="P361" s="7">
        <f>VLOOKUP(A361,'[1]Census Population Pivot table'!A:E,5,FALSE)</f>
        <v>144973.32</v>
      </c>
      <c r="Q361" s="7">
        <f>VLOOKUP(A361,'[1]Census Population Pivot table'!A:F,6,FALSE)</f>
        <v>138295.10699999999</v>
      </c>
      <c r="R361" s="7">
        <f>VLOOKUP(A361,'[1]Census Population Pivot table'!A:G,7,FALSE)</f>
        <v>166243.875</v>
      </c>
      <c r="S361" s="7">
        <f>VLOOKUP(A361,'[1]Census Population Pivot table'!A:H,8,FALSE)</f>
        <v>151538.522</v>
      </c>
      <c r="T361" s="7">
        <f>VLOOKUP(A361,'[1]Census Population Pivot table'!A:I,9,FALSE)</f>
        <v>93732.197</v>
      </c>
      <c r="U361" s="7">
        <f>VLOOKUP(A361,'[1]Census Population Pivot table'!A:J,10,FALSE)</f>
        <v>52903.271999999997</v>
      </c>
      <c r="V361" s="7">
        <f>VLOOKUP(A361,'[1]Census Population Pivot table'!A:K,11,FALSE)</f>
        <v>30530.058000000005</v>
      </c>
      <c r="W361" s="7">
        <f>VLOOKUP(A361,'[1]Census Population Pivot table'!A:L,12,FALSE)</f>
        <v>1136426</v>
      </c>
      <c r="X361" s="10">
        <f t="shared" si="16"/>
        <v>0</v>
      </c>
      <c r="Y361" s="10">
        <f t="shared" si="16"/>
        <v>0</v>
      </c>
      <c r="Z361" s="10">
        <f t="shared" si="16"/>
        <v>0</v>
      </c>
      <c r="AA361" s="10">
        <f t="shared" si="16"/>
        <v>0</v>
      </c>
      <c r="AB361" s="10">
        <f t="shared" si="16"/>
        <v>0</v>
      </c>
      <c r="AC361" s="10">
        <f t="shared" si="16"/>
        <v>0</v>
      </c>
      <c r="AD361" s="10">
        <f t="shared" si="16"/>
        <v>0</v>
      </c>
      <c r="AE361" s="10">
        <f t="shared" si="16"/>
        <v>0</v>
      </c>
      <c r="AF361" s="10">
        <f t="shared" si="16"/>
        <v>0</v>
      </c>
      <c r="AG361" s="10">
        <f t="shared" si="16"/>
        <v>4.4218717173743977E-3</v>
      </c>
      <c r="AH361" s="10">
        <f t="shared" si="16"/>
        <v>1.1879348061378392E-4</v>
      </c>
    </row>
    <row r="362" spans="1:34">
      <c r="A362" t="s">
        <v>409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21</v>
      </c>
      <c r="L362">
        <v>21</v>
      </c>
      <c r="M362" s="7">
        <f>VLOOKUP(A362,'[1]Census Population Pivot table'!A:B,2,FALSE)</f>
        <v>55056.796000000002</v>
      </c>
      <c r="N362" s="7">
        <f>VLOOKUP(A362,'[1]Census Population Pivot table'!A:C,3,FALSE)</f>
        <v>118658.35800000001</v>
      </c>
      <c r="O362" s="7">
        <f>VLOOKUP(A362,'[1]Census Population Pivot table'!A:D,4,FALSE)</f>
        <v>156283.859</v>
      </c>
      <c r="P362" s="7">
        <f>VLOOKUP(A362,'[1]Census Population Pivot table'!A:E,5,FALSE)</f>
        <v>138074.07199999999</v>
      </c>
      <c r="Q362" s="7">
        <f>VLOOKUP(A362,'[1]Census Population Pivot table'!A:F,6,FALSE)</f>
        <v>125863.67600000001</v>
      </c>
      <c r="R362" s="7">
        <f>VLOOKUP(A362,'[1]Census Population Pivot table'!A:G,7,FALSE)</f>
        <v>152607.30099999998</v>
      </c>
      <c r="S362" s="7">
        <f>VLOOKUP(A362,'[1]Census Population Pivot table'!A:H,8,FALSE)</f>
        <v>142242.617</v>
      </c>
      <c r="T362" s="7">
        <f>VLOOKUP(A362,'[1]Census Population Pivot table'!A:I,9,FALSE)</f>
        <v>88888.597000000009</v>
      </c>
      <c r="U362" s="7">
        <f>VLOOKUP(A362,'[1]Census Population Pivot table'!A:J,10,FALSE)</f>
        <v>47755.512000000002</v>
      </c>
      <c r="V362" s="7">
        <f>VLOOKUP(A362,'[1]Census Population Pivot table'!A:K,11,FALSE)</f>
        <v>28938.930999999997</v>
      </c>
      <c r="W362" s="7">
        <f>VLOOKUP(A362,'[1]Census Population Pivot table'!A:L,12,FALSE)</f>
        <v>1054491</v>
      </c>
      <c r="X362" s="10">
        <f t="shared" si="16"/>
        <v>0</v>
      </c>
      <c r="Y362" s="10">
        <f t="shared" si="16"/>
        <v>0</v>
      </c>
      <c r="Z362" s="10">
        <f t="shared" si="16"/>
        <v>0</v>
      </c>
      <c r="AA362" s="10">
        <f t="shared" si="16"/>
        <v>0</v>
      </c>
      <c r="AB362" s="10">
        <f t="shared" si="16"/>
        <v>0</v>
      </c>
      <c r="AC362" s="10">
        <f t="shared" si="16"/>
        <v>0</v>
      </c>
      <c r="AD362" s="10">
        <f t="shared" si="16"/>
        <v>0</v>
      </c>
      <c r="AE362" s="10">
        <f t="shared" si="16"/>
        <v>0</v>
      </c>
      <c r="AF362" s="10">
        <f t="shared" si="16"/>
        <v>0</v>
      </c>
      <c r="AG362" s="10">
        <f t="shared" si="16"/>
        <v>7.2566605863913915E-4</v>
      </c>
      <c r="AH362" s="10">
        <f t="shared" si="16"/>
        <v>1.991482146362558E-5</v>
      </c>
    </row>
    <row r="363" spans="1:34">
      <c r="A363" t="s">
        <v>410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79</v>
      </c>
      <c r="L363">
        <v>79</v>
      </c>
      <c r="M363" s="7">
        <f>VLOOKUP(A363,'[1]Census Population Pivot table'!A:B,2,FALSE)</f>
        <v>54571</v>
      </c>
      <c r="N363" s="7">
        <f>VLOOKUP(A363,'[1]Census Population Pivot table'!A:C,3,FALSE)</f>
        <v>117794</v>
      </c>
      <c r="O363" s="7">
        <f>VLOOKUP(A363,'[1]Census Population Pivot table'!A:D,4,FALSE)</f>
        <v>154512</v>
      </c>
      <c r="P363" s="7">
        <f>VLOOKUP(A363,'[1]Census Population Pivot table'!A:E,5,FALSE)</f>
        <v>140547</v>
      </c>
      <c r="Q363" s="7">
        <f>VLOOKUP(A363,'[1]Census Population Pivot table'!A:F,6,FALSE)</f>
        <v>124511</v>
      </c>
      <c r="R363" s="7">
        <f>VLOOKUP(A363,'[1]Census Population Pivot table'!A:G,7,FALSE)</f>
        <v>149424</v>
      </c>
      <c r="S363" s="7">
        <f>VLOOKUP(A363,'[1]Census Population Pivot table'!A:H,8,FALSE)</f>
        <v>144635</v>
      </c>
      <c r="T363" s="7">
        <f>VLOOKUP(A363,'[1]Census Population Pivot table'!A:I,9,FALSE)</f>
        <v>93339</v>
      </c>
      <c r="U363" s="7">
        <f>VLOOKUP(A363,'[1]Census Population Pivot table'!A:J,10,FALSE)</f>
        <v>49153</v>
      </c>
      <c r="V363" s="7">
        <f>VLOOKUP(A363,'[1]Census Population Pivot table'!A:K,11,FALSE)</f>
        <v>27652</v>
      </c>
      <c r="W363" s="7">
        <f>VLOOKUP(A363,'[1]Census Population Pivot table'!A:L,12,FALSE)</f>
        <v>1056138</v>
      </c>
      <c r="X363" s="10">
        <f t="shared" si="16"/>
        <v>0</v>
      </c>
      <c r="Y363" s="10">
        <f t="shared" si="16"/>
        <v>0</v>
      </c>
      <c r="Z363" s="10">
        <f t="shared" si="16"/>
        <v>0</v>
      </c>
      <c r="AA363" s="10">
        <f t="shared" si="16"/>
        <v>0</v>
      </c>
      <c r="AB363" s="10">
        <f t="shared" si="16"/>
        <v>0</v>
      </c>
      <c r="AC363" s="10">
        <f t="shared" si="16"/>
        <v>0</v>
      </c>
      <c r="AD363" s="10">
        <f t="shared" si="16"/>
        <v>0</v>
      </c>
      <c r="AE363" s="10">
        <f t="shared" si="16"/>
        <v>0</v>
      </c>
      <c r="AF363" s="10">
        <f t="shared" si="16"/>
        <v>0</v>
      </c>
      <c r="AG363" s="10">
        <f t="shared" si="16"/>
        <v>2.8569362071459571E-3</v>
      </c>
      <c r="AH363" s="10">
        <f t="shared" si="16"/>
        <v>7.4800830952015735E-5</v>
      </c>
    </row>
    <row r="364" spans="1:34">
      <c r="A364" t="s">
        <v>411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10</v>
      </c>
      <c r="H364">
        <v>12</v>
      </c>
      <c r="I364">
        <v>47</v>
      </c>
      <c r="J364">
        <v>197</v>
      </c>
      <c r="K364">
        <v>296</v>
      </c>
      <c r="L364">
        <v>562</v>
      </c>
      <c r="M364" s="7">
        <f>VLOOKUP(A364,'[1]Census Population Pivot table'!A:B,2,FALSE)</f>
        <v>295751.25200000009</v>
      </c>
      <c r="N364" s="7">
        <f>VLOOKUP(A364,'[1]Census Population Pivot table'!A:C,3,FALSE)</f>
        <v>571771.255</v>
      </c>
      <c r="O364" s="7">
        <f>VLOOKUP(A364,'[1]Census Population Pivot table'!A:D,4,FALSE)</f>
        <v>622318.76599999995</v>
      </c>
      <c r="P364" s="7">
        <f>VLOOKUP(A364,'[1]Census Population Pivot table'!A:E,5,FALSE)</f>
        <v>576709.62600000005</v>
      </c>
      <c r="Q364" s="7">
        <f>VLOOKUP(A364,'[1]Census Population Pivot table'!A:F,6,FALSE)</f>
        <v>606807.52399999986</v>
      </c>
      <c r="R364" s="7">
        <f>VLOOKUP(A364,'[1]Census Population Pivot table'!A:G,7,FALSE)</f>
        <v>622042.08500000008</v>
      </c>
      <c r="S364" s="7">
        <f>VLOOKUP(A364,'[1]Census Population Pivot table'!A:H,8,FALSE)</f>
        <v>514633.33399999997</v>
      </c>
      <c r="T364" s="7">
        <f>VLOOKUP(A364,'[1]Census Population Pivot table'!A:I,9,FALSE)</f>
        <v>314381.929</v>
      </c>
      <c r="U364" s="7">
        <f>VLOOKUP(A364,'[1]Census Population Pivot table'!A:J,10,FALSE)</f>
        <v>195406.98300000001</v>
      </c>
      <c r="V364" s="7">
        <f>VLOOKUP(A364,'[1]Census Population Pivot table'!A:K,11,FALSE)</f>
        <v>66003.995999999999</v>
      </c>
      <c r="W364" s="7">
        <f>VLOOKUP(A364,'[1]Census Population Pivot table'!A:L,12,FALSE)</f>
        <v>4386090</v>
      </c>
      <c r="X364" s="10">
        <f t="shared" si="16"/>
        <v>0</v>
      </c>
      <c r="Y364" s="10">
        <f t="shared" si="16"/>
        <v>0</v>
      </c>
      <c r="Z364" s="10">
        <f t="shared" si="16"/>
        <v>0</v>
      </c>
      <c r="AA364" s="10">
        <f t="shared" si="16"/>
        <v>0</v>
      </c>
      <c r="AB364" s="10">
        <f t="shared" si="16"/>
        <v>0</v>
      </c>
      <c r="AC364" s="10">
        <f t="shared" si="16"/>
        <v>1.6076082697845113E-5</v>
      </c>
      <c r="AD364" s="10">
        <f t="shared" si="16"/>
        <v>2.3317572351424871E-5</v>
      </c>
      <c r="AE364" s="10">
        <f t="shared" si="16"/>
        <v>1.4949968705103275E-4</v>
      </c>
      <c r="AF364" s="10">
        <f t="shared" si="16"/>
        <v>1.0081523033391288E-3</v>
      </c>
      <c r="AG364" s="10">
        <f t="shared" si="16"/>
        <v>4.4845769640977492E-3</v>
      </c>
      <c r="AH364" s="10">
        <f t="shared" si="16"/>
        <v>1.2813234566550163E-4</v>
      </c>
    </row>
    <row r="365" spans="1:34">
      <c r="A365" t="s">
        <v>412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32</v>
      </c>
      <c r="J365">
        <v>208</v>
      </c>
      <c r="K365">
        <v>327</v>
      </c>
      <c r="L365">
        <v>567</v>
      </c>
      <c r="M365" s="7">
        <f>VLOOKUP(A365,'[1]Census Population Pivot table'!A:B,2,FALSE)</f>
        <v>313276.27899999998</v>
      </c>
      <c r="N365" s="7">
        <f>VLOOKUP(A365,'[1]Census Population Pivot table'!A:C,3,FALSE)</f>
        <v>619036.0830000001</v>
      </c>
      <c r="O365" s="7">
        <f>VLOOKUP(A365,'[1]Census Population Pivot table'!A:D,4,FALSE)</f>
        <v>687400.77399999998</v>
      </c>
      <c r="P365" s="7">
        <f>VLOOKUP(A365,'[1]Census Population Pivot table'!A:E,5,FALSE)</f>
        <v>612780.52399999998</v>
      </c>
      <c r="Q365" s="7">
        <f>VLOOKUP(A365,'[1]Census Population Pivot table'!A:F,6,FALSE)</f>
        <v>656475.16100000008</v>
      </c>
      <c r="R365" s="7">
        <f>VLOOKUP(A365,'[1]Census Population Pivot table'!A:G,7,FALSE)</f>
        <v>695496.45599999989</v>
      </c>
      <c r="S365" s="7">
        <f>VLOOKUP(A365,'[1]Census Population Pivot table'!A:H,8,FALSE)</f>
        <v>592628.96</v>
      </c>
      <c r="T365" s="7">
        <f>VLOOKUP(A365,'[1]Census Population Pivot table'!A:I,9,FALSE)</f>
        <v>365179.96199999988</v>
      </c>
      <c r="U365" s="7">
        <f>VLOOKUP(A365,'[1]Census Population Pivot table'!A:J,10,FALSE)</f>
        <v>202964.13499999998</v>
      </c>
      <c r="V365" s="7">
        <f>VLOOKUP(A365,'[1]Census Population Pivot table'!A:K,11,FALSE)</f>
        <v>71050.82699999999</v>
      </c>
      <c r="W365" s="7">
        <f>VLOOKUP(A365,'[1]Census Population Pivot table'!A:L,12,FALSE)</f>
        <v>4815846</v>
      </c>
      <c r="X365" s="10">
        <f t="shared" si="16"/>
        <v>0</v>
      </c>
      <c r="Y365" s="10">
        <f t="shared" si="16"/>
        <v>0</v>
      </c>
      <c r="Z365" s="10">
        <f t="shared" si="16"/>
        <v>0</v>
      </c>
      <c r="AA365" s="10">
        <f t="shared" si="16"/>
        <v>0</v>
      </c>
      <c r="AB365" s="10">
        <f t="shared" si="16"/>
        <v>0</v>
      </c>
      <c r="AC365" s="10">
        <f t="shared" si="16"/>
        <v>0</v>
      </c>
      <c r="AD365" s="10">
        <f t="shared" si="16"/>
        <v>0</v>
      </c>
      <c r="AE365" s="10">
        <f t="shared" si="16"/>
        <v>8.7628028177515424E-5</v>
      </c>
      <c r="AF365" s="10">
        <f t="shared" si="16"/>
        <v>1.0248116003352022E-3</v>
      </c>
      <c r="AG365" s="10">
        <f t="shared" si="16"/>
        <v>4.602339111408232E-3</v>
      </c>
      <c r="AH365" s="10">
        <f t="shared" si="16"/>
        <v>1.177363229638157E-4</v>
      </c>
    </row>
    <row r="366" spans="1:34">
      <c r="A366" t="s">
        <v>413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10</v>
      </c>
      <c r="I366">
        <v>66</v>
      </c>
      <c r="J366">
        <v>212</v>
      </c>
      <c r="K366">
        <v>313</v>
      </c>
      <c r="L366">
        <v>601</v>
      </c>
      <c r="M366" s="7">
        <f>VLOOKUP(A366,'[1]Census Population Pivot table'!A:B,2,FALSE)</f>
        <v>293181.717</v>
      </c>
      <c r="N366" s="7">
        <f>VLOOKUP(A366,'[1]Census Population Pivot table'!A:C,3,FALSE)</f>
        <v>578872.32599999988</v>
      </c>
      <c r="O366" s="7">
        <f>VLOOKUP(A366,'[1]Census Population Pivot table'!A:D,4,FALSE)</f>
        <v>642728.35300000012</v>
      </c>
      <c r="P366" s="7">
        <f>VLOOKUP(A366,'[1]Census Population Pivot table'!A:E,5,FALSE)</f>
        <v>573459.15700000001</v>
      </c>
      <c r="Q366" s="7">
        <f>VLOOKUP(A366,'[1]Census Population Pivot table'!A:F,6,FALSE)</f>
        <v>596935.53500000003</v>
      </c>
      <c r="R366" s="7">
        <f>VLOOKUP(A366,'[1]Census Population Pivot table'!A:G,7,FALSE)</f>
        <v>638512.36300000001</v>
      </c>
      <c r="S366" s="7">
        <f>VLOOKUP(A366,'[1]Census Population Pivot table'!A:H,8,FALSE)</f>
        <v>556351.95700000005</v>
      </c>
      <c r="T366" s="7">
        <f>VLOOKUP(A366,'[1]Census Population Pivot table'!A:I,9,FALSE)</f>
        <v>350246.05100000009</v>
      </c>
      <c r="U366" s="7">
        <f>VLOOKUP(A366,'[1]Census Population Pivot table'!A:J,10,FALSE)</f>
        <v>188046.33599999998</v>
      </c>
      <c r="V366" s="7">
        <f>VLOOKUP(A366,'[1]Census Population Pivot table'!A:K,11,FALSE)</f>
        <v>65826.290000000008</v>
      </c>
      <c r="W366" s="7">
        <f>VLOOKUP(A366,'[1]Census Population Pivot table'!A:L,12,FALSE)</f>
        <v>4484229</v>
      </c>
      <c r="X366" s="10">
        <f t="shared" si="16"/>
        <v>0</v>
      </c>
      <c r="Y366" s="10">
        <f t="shared" si="16"/>
        <v>0</v>
      </c>
      <c r="Z366" s="10">
        <f t="shared" si="16"/>
        <v>0</v>
      </c>
      <c r="AA366" s="10">
        <f t="shared" si="16"/>
        <v>0</v>
      </c>
      <c r="AB366" s="10">
        <f t="shared" si="16"/>
        <v>0</v>
      </c>
      <c r="AC366" s="10">
        <f t="shared" si="16"/>
        <v>0</v>
      </c>
      <c r="AD366" s="10">
        <f t="shared" si="16"/>
        <v>1.7974233530017042E-5</v>
      </c>
      <c r="AE366" s="10">
        <f t="shared" si="16"/>
        <v>1.8843895544735201E-4</v>
      </c>
      <c r="AF366" s="10">
        <f t="shared" si="16"/>
        <v>1.1273817108566264E-3</v>
      </c>
      <c r="AG366" s="10">
        <f t="shared" si="16"/>
        <v>4.7549390980412224E-3</v>
      </c>
      <c r="AH366" s="10">
        <f t="shared" si="16"/>
        <v>1.3402526944988761E-4</v>
      </c>
    </row>
    <row r="367" spans="1:34">
      <c r="A367" t="s">
        <v>414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11</v>
      </c>
      <c r="H367">
        <v>14</v>
      </c>
      <c r="I367">
        <v>44</v>
      </c>
      <c r="J367">
        <v>202</v>
      </c>
      <c r="K367">
        <v>287</v>
      </c>
      <c r="L367">
        <v>558</v>
      </c>
      <c r="M367" s="7">
        <f>VLOOKUP(A367,'[1]Census Population Pivot table'!A:B,2,FALSE)</f>
        <v>299551.49200000003</v>
      </c>
      <c r="N367" s="7">
        <f>VLOOKUP(A367,'[1]Census Population Pivot table'!A:C,3,FALSE)</f>
        <v>593917.21400000015</v>
      </c>
      <c r="O367" s="7">
        <f>VLOOKUP(A367,'[1]Census Population Pivot table'!A:D,4,FALSE)</f>
        <v>666026.16899999999</v>
      </c>
      <c r="P367" s="7">
        <f>VLOOKUP(A367,'[1]Census Population Pivot table'!A:E,5,FALSE)</f>
        <v>592260.32900000003</v>
      </c>
      <c r="Q367" s="7">
        <f>VLOOKUP(A367,'[1]Census Population Pivot table'!A:F,6,FALSE)</f>
        <v>602528.25799999991</v>
      </c>
      <c r="R367" s="7">
        <f>VLOOKUP(A367,'[1]Census Population Pivot table'!A:G,7,FALSE)</f>
        <v>653668.3350000002</v>
      </c>
      <c r="S367" s="7">
        <f>VLOOKUP(A367,'[1]Census Population Pivot table'!A:H,8,FALSE)</f>
        <v>585188.31299999997</v>
      </c>
      <c r="T367" s="7">
        <f>VLOOKUP(A367,'[1]Census Population Pivot table'!A:I,9,FALSE)</f>
        <v>376015.15499999997</v>
      </c>
      <c r="U367" s="7">
        <f>VLOOKUP(A367,'[1]Census Population Pivot table'!A:J,10,FALSE)</f>
        <v>195526.424</v>
      </c>
      <c r="V367" s="7">
        <f>VLOOKUP(A367,'[1]Census Population Pivot table'!A:K,11,FALSE)</f>
        <v>70237.979999999981</v>
      </c>
      <c r="W367" s="7">
        <f>VLOOKUP(A367,'[1]Census Population Pivot table'!A:L,12,FALSE)</f>
        <v>4634882</v>
      </c>
      <c r="X367" s="10">
        <f t="shared" si="16"/>
        <v>0</v>
      </c>
      <c r="Y367" s="10">
        <f t="shared" si="16"/>
        <v>0</v>
      </c>
      <c r="Z367" s="10">
        <f t="shared" si="16"/>
        <v>0</v>
      </c>
      <c r="AA367" s="10">
        <f t="shared" si="16"/>
        <v>0</v>
      </c>
      <c r="AB367" s="10">
        <f t="shared" si="16"/>
        <v>0</v>
      </c>
      <c r="AC367" s="10">
        <f t="shared" si="16"/>
        <v>1.6828105953763228E-5</v>
      </c>
      <c r="AD367" s="10">
        <f t="shared" si="16"/>
        <v>2.3923922759544246E-5</v>
      </c>
      <c r="AE367" s="10">
        <f t="shared" si="16"/>
        <v>1.1701656014369954E-4</v>
      </c>
      <c r="AF367" s="10">
        <f t="shared" si="16"/>
        <v>1.0331084457413286E-3</v>
      </c>
      <c r="AG367" s="10">
        <f t="shared" si="16"/>
        <v>4.0861083989032721E-3</v>
      </c>
      <c r="AH367" s="10">
        <f t="shared" si="16"/>
        <v>1.2039141449555781E-4</v>
      </c>
    </row>
    <row r="368" spans="1:34">
      <c r="A368" t="s">
        <v>415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17</v>
      </c>
      <c r="I368">
        <v>89</v>
      </c>
      <c r="J368">
        <v>171</v>
      </c>
      <c r="K368">
        <v>282</v>
      </c>
      <c r="L368">
        <v>559</v>
      </c>
      <c r="M368" s="7">
        <f>VLOOKUP(A368,'[1]Census Population Pivot table'!A:B,2,FALSE)</f>
        <v>296378.63</v>
      </c>
      <c r="N368" s="7">
        <f>VLOOKUP(A368,'[1]Census Population Pivot table'!A:C,3,FALSE)</f>
        <v>596263.27400000009</v>
      </c>
      <c r="O368" s="7">
        <f>VLOOKUP(A368,'[1]Census Population Pivot table'!A:D,4,FALSE)</f>
        <v>658243.70799999975</v>
      </c>
      <c r="P368" s="7">
        <f>VLOOKUP(A368,'[1]Census Population Pivot table'!A:E,5,FALSE)</f>
        <v>594961.59000000008</v>
      </c>
      <c r="Q368" s="7">
        <f>VLOOKUP(A368,'[1]Census Population Pivot table'!A:F,6,FALSE)</f>
        <v>594106.38300000003</v>
      </c>
      <c r="R368" s="7">
        <f>VLOOKUP(A368,'[1]Census Population Pivot table'!A:G,7,FALSE)</f>
        <v>651155.68400000012</v>
      </c>
      <c r="S368" s="7">
        <f>VLOOKUP(A368,'[1]Census Population Pivot table'!A:H,8,FALSE)</f>
        <v>593016.21399999992</v>
      </c>
      <c r="T368" s="7">
        <f>VLOOKUP(A368,'[1]Census Population Pivot table'!A:I,9,FALSE)</f>
        <v>389587.52799999999</v>
      </c>
      <c r="U368" s="7">
        <f>VLOOKUP(A368,'[1]Census Population Pivot table'!A:J,10,FALSE)</f>
        <v>197296.47999999998</v>
      </c>
      <c r="V368" s="7">
        <f>VLOOKUP(A368,'[1]Census Population Pivot table'!A:K,11,FALSE)</f>
        <v>72934.394</v>
      </c>
      <c r="W368" s="7">
        <f>VLOOKUP(A368,'[1]Census Population Pivot table'!A:L,12,FALSE)</f>
        <v>4642701</v>
      </c>
      <c r="X368" s="10">
        <f t="shared" si="16"/>
        <v>0</v>
      </c>
      <c r="Y368" s="10">
        <f t="shared" si="16"/>
        <v>0</v>
      </c>
      <c r="Z368" s="10">
        <f t="shared" si="16"/>
        <v>0</v>
      </c>
      <c r="AA368" s="10">
        <f t="shared" si="16"/>
        <v>0</v>
      </c>
      <c r="AB368" s="10">
        <f t="shared" si="16"/>
        <v>0</v>
      </c>
      <c r="AC368" s="10">
        <f t="shared" si="16"/>
        <v>0</v>
      </c>
      <c r="AD368" s="10">
        <f t="shared" si="16"/>
        <v>2.8667007071074793E-5</v>
      </c>
      <c r="AE368" s="10">
        <f t="shared" si="16"/>
        <v>2.2844673816149475E-4</v>
      </c>
      <c r="AF368" s="10">
        <f t="shared" si="16"/>
        <v>8.6671591910813617E-4</v>
      </c>
      <c r="AG368" s="10">
        <f t="shared" si="16"/>
        <v>3.8664885595676574E-3</v>
      </c>
      <c r="AH368" s="10">
        <f t="shared" si="16"/>
        <v>1.2040404928079581E-4</v>
      </c>
    </row>
    <row r="369" spans="1:34">
      <c r="A369" t="s">
        <v>416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11</v>
      </c>
      <c r="H369">
        <v>47</v>
      </c>
      <c r="I369">
        <v>93</v>
      </c>
      <c r="J369">
        <v>160</v>
      </c>
      <c r="K369">
        <v>251</v>
      </c>
      <c r="L369">
        <v>562</v>
      </c>
      <c r="M369" s="7">
        <f>VLOOKUP(A369,'[1]Census Population Pivot table'!A:B,2,FALSE)</f>
        <v>294928.51499999996</v>
      </c>
      <c r="N369" s="7">
        <f>VLOOKUP(A369,'[1]Census Population Pivot table'!A:C,3,FALSE)</f>
        <v>603902.85900000005</v>
      </c>
      <c r="O369" s="7">
        <f>VLOOKUP(A369,'[1]Census Population Pivot table'!A:D,4,FALSE)</f>
        <v>663081.32600000012</v>
      </c>
      <c r="P369" s="7">
        <f>VLOOKUP(A369,'[1]Census Population Pivot table'!A:E,5,FALSE)</f>
        <v>605716.11700000009</v>
      </c>
      <c r="Q369" s="7">
        <f>VLOOKUP(A369,'[1]Census Population Pivot table'!A:F,6,FALSE)</f>
        <v>595004.31200000003</v>
      </c>
      <c r="R369" s="7">
        <f>VLOOKUP(A369,'[1]Census Population Pivot table'!A:G,7,FALSE)</f>
        <v>653556.11699999985</v>
      </c>
      <c r="S369" s="7">
        <f>VLOOKUP(A369,'[1]Census Population Pivot table'!A:H,8,FALSE)</f>
        <v>611836.7080000001</v>
      </c>
      <c r="T369" s="7">
        <f>VLOOKUP(A369,'[1]Census Population Pivot table'!A:I,9,FALSE)</f>
        <v>417395.87500000012</v>
      </c>
      <c r="U369" s="7">
        <f>VLOOKUP(A369,'[1]Census Population Pivot table'!A:J,10,FALSE)</f>
        <v>205231.06700000007</v>
      </c>
      <c r="V369" s="7">
        <f>VLOOKUP(A369,'[1]Census Population Pivot table'!A:K,11,FALSE)</f>
        <v>75785.447</v>
      </c>
      <c r="W369" s="7">
        <f>VLOOKUP(A369,'[1]Census Population Pivot table'!A:L,12,FALSE)</f>
        <v>4725911</v>
      </c>
      <c r="X369" s="10">
        <f t="shared" si="16"/>
        <v>0</v>
      </c>
      <c r="Y369" s="10">
        <f t="shared" si="16"/>
        <v>0</v>
      </c>
      <c r="Z369" s="10">
        <f t="shared" si="16"/>
        <v>0</v>
      </c>
      <c r="AA369" s="10">
        <f t="shared" si="16"/>
        <v>0</v>
      </c>
      <c r="AB369" s="10">
        <f t="shared" si="16"/>
        <v>0</v>
      </c>
      <c r="AC369" s="10">
        <f t="shared" si="16"/>
        <v>1.6830995401730747E-5</v>
      </c>
      <c r="AD369" s="10">
        <f t="shared" si="16"/>
        <v>7.6817881937217788E-5</v>
      </c>
      <c r="AE369" s="10">
        <f t="shared" si="16"/>
        <v>2.2281006011379479E-4</v>
      </c>
      <c r="AF369" s="10">
        <f t="shared" si="16"/>
        <v>7.7960906376810853E-4</v>
      </c>
      <c r="AG369" s="10">
        <f t="shared" si="16"/>
        <v>3.3119815206737514E-3</v>
      </c>
      <c r="AH369" s="10">
        <f t="shared" si="16"/>
        <v>1.1891887088013296E-4</v>
      </c>
    </row>
    <row r="370" spans="1:34">
      <c r="A370" t="s">
        <v>417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34</v>
      </c>
      <c r="I370">
        <v>125</v>
      </c>
      <c r="J370">
        <v>221</v>
      </c>
      <c r="K370">
        <v>328</v>
      </c>
      <c r="L370">
        <v>708</v>
      </c>
      <c r="M370" s="7">
        <f>VLOOKUP(A370,'[1]Census Population Pivot table'!A:B,2,FALSE)</f>
        <v>286301.08800000011</v>
      </c>
      <c r="N370" s="7">
        <f>VLOOKUP(A370,'[1]Census Population Pivot table'!A:C,3,FALSE)</f>
        <v>593470.88300000015</v>
      </c>
      <c r="O370" s="7">
        <f>VLOOKUP(A370,'[1]Census Population Pivot table'!A:D,4,FALSE)</f>
        <v>637090.69099999999</v>
      </c>
      <c r="P370" s="7">
        <f>VLOOKUP(A370,'[1]Census Population Pivot table'!A:E,5,FALSE)</f>
        <v>598183.3820000001</v>
      </c>
      <c r="Q370" s="7">
        <f>VLOOKUP(A370,'[1]Census Population Pivot table'!A:F,6,FALSE)</f>
        <v>577669.12300000002</v>
      </c>
      <c r="R370" s="7">
        <f>VLOOKUP(A370,'[1]Census Population Pivot table'!A:G,7,FALSE)</f>
        <v>630881.902</v>
      </c>
      <c r="S370" s="7">
        <f>VLOOKUP(A370,'[1]Census Population Pivot table'!A:H,8,FALSE)</f>
        <v>602879.72</v>
      </c>
      <c r="T370" s="7">
        <f>VLOOKUP(A370,'[1]Census Population Pivot table'!A:I,9,FALSE)</f>
        <v>426021.39099999989</v>
      </c>
      <c r="U370" s="7">
        <f>VLOOKUP(A370,'[1]Census Population Pivot table'!A:J,10,FALSE)</f>
        <v>203119.114</v>
      </c>
      <c r="V370" s="7">
        <f>VLOOKUP(A370,'[1]Census Population Pivot table'!A:K,11,FALSE)</f>
        <v>76144.672999999995</v>
      </c>
      <c r="W370" s="7">
        <f>VLOOKUP(A370,'[1]Census Population Pivot table'!A:L,12,FALSE)</f>
        <v>4630051</v>
      </c>
      <c r="X370" s="10">
        <f t="shared" si="16"/>
        <v>0</v>
      </c>
      <c r="Y370" s="10">
        <f t="shared" si="16"/>
        <v>0</v>
      </c>
      <c r="Z370" s="10">
        <f t="shared" si="16"/>
        <v>0</v>
      </c>
      <c r="AA370" s="10">
        <f t="shared" si="16"/>
        <v>0</v>
      </c>
      <c r="AB370" s="10">
        <f t="shared" si="16"/>
        <v>0</v>
      </c>
      <c r="AC370" s="10">
        <f t="shared" si="16"/>
        <v>0</v>
      </c>
      <c r="AD370" s="10">
        <f t="shared" si="16"/>
        <v>5.6395992222130147E-5</v>
      </c>
      <c r="AE370" s="10">
        <f t="shared" si="16"/>
        <v>2.9341249674479379E-4</v>
      </c>
      <c r="AF370" s="10">
        <f t="shared" si="16"/>
        <v>1.0880315281406752E-3</v>
      </c>
      <c r="AG370" s="10">
        <f t="shared" si="16"/>
        <v>4.3075895801666913E-3</v>
      </c>
      <c r="AH370" s="10">
        <f t="shared" si="16"/>
        <v>1.5291408237187883E-4</v>
      </c>
    </row>
    <row r="371" spans="1:34">
      <c r="A371" t="s">
        <v>418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12</v>
      </c>
      <c r="H371">
        <v>42</v>
      </c>
      <c r="I371">
        <v>79</v>
      </c>
      <c r="J371">
        <v>156</v>
      </c>
      <c r="K371">
        <v>244</v>
      </c>
      <c r="L371">
        <v>533</v>
      </c>
      <c r="M371" s="7">
        <f>VLOOKUP(A371,'[1]Census Population Pivot table'!A:B,2,FALSE)</f>
        <v>295647.4439999999</v>
      </c>
      <c r="N371" s="7">
        <f>VLOOKUP(A371,'[1]Census Population Pivot table'!A:C,3,FALSE)</f>
        <v>619839.28300000017</v>
      </c>
      <c r="O371" s="7">
        <f>VLOOKUP(A371,'[1]Census Population Pivot table'!A:D,4,FALSE)</f>
        <v>669343.20900000003</v>
      </c>
      <c r="P371" s="7">
        <f>VLOOKUP(A371,'[1]Census Population Pivot table'!A:E,5,FALSE)</f>
        <v>635441.70300000021</v>
      </c>
      <c r="Q371" s="7">
        <f>VLOOKUP(A371,'[1]Census Population Pivot table'!A:F,6,FALSE)</f>
        <v>606910.72399999993</v>
      </c>
      <c r="R371" s="7">
        <f>VLOOKUP(A371,'[1]Census Population Pivot table'!A:G,7,FALSE)</f>
        <v>661726.0140000002</v>
      </c>
      <c r="S371" s="7">
        <f>VLOOKUP(A371,'[1]Census Population Pivot table'!A:H,8,FALSE)</f>
        <v>649758.71800000011</v>
      </c>
      <c r="T371" s="7">
        <f>VLOOKUP(A371,'[1]Census Population Pivot table'!A:I,9,FALSE)</f>
        <v>483952.75099999987</v>
      </c>
      <c r="U371" s="7">
        <f>VLOOKUP(A371,'[1]Census Population Pivot table'!A:J,10,FALSE)</f>
        <v>220350.55899999998</v>
      </c>
      <c r="V371" s="7">
        <f>VLOOKUP(A371,'[1]Census Population Pivot table'!A:K,11,FALSE)</f>
        <v>82513.180999999982</v>
      </c>
      <c r="W371" s="7">
        <f>VLOOKUP(A371,'[1]Census Population Pivot table'!A:L,12,FALSE)</f>
        <v>4929093</v>
      </c>
      <c r="X371" s="10">
        <f t="shared" si="16"/>
        <v>0</v>
      </c>
      <c r="Y371" s="10">
        <f t="shared" si="16"/>
        <v>0</v>
      </c>
      <c r="Z371" s="10">
        <f t="shared" si="16"/>
        <v>0</v>
      </c>
      <c r="AA371" s="10">
        <f t="shared" si="16"/>
        <v>0</v>
      </c>
      <c r="AB371" s="10">
        <f t="shared" si="16"/>
        <v>0</v>
      </c>
      <c r="AC371" s="10">
        <f t="shared" si="16"/>
        <v>1.8134393610223092E-5</v>
      </c>
      <c r="AD371" s="10">
        <f t="shared" si="16"/>
        <v>6.4639378951741883E-5</v>
      </c>
      <c r="AE371" s="10">
        <f t="shared" si="16"/>
        <v>1.6323907620477608E-4</v>
      </c>
      <c r="AF371" s="10">
        <f t="shared" si="16"/>
        <v>7.07962805758074E-4</v>
      </c>
      <c r="AG371" s="10">
        <f t="shared" si="16"/>
        <v>2.9571033020772772E-3</v>
      </c>
      <c r="AH371" s="10">
        <f t="shared" si="16"/>
        <v>1.0813348419273079E-4</v>
      </c>
    </row>
    <row r="372" spans="1:34">
      <c r="A372" t="s">
        <v>419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31</v>
      </c>
      <c r="I372">
        <v>86</v>
      </c>
      <c r="J372">
        <v>207</v>
      </c>
      <c r="K372">
        <v>246</v>
      </c>
      <c r="L372">
        <v>570</v>
      </c>
      <c r="M372" s="7">
        <f>VLOOKUP(A372,'[1]Census Population Pivot table'!A:B,2,FALSE)</f>
        <v>287954</v>
      </c>
      <c r="N372" s="7">
        <f>VLOOKUP(A372,'[1]Census Population Pivot table'!A:C,3,FALSE)</f>
        <v>609680</v>
      </c>
      <c r="O372" s="7">
        <f>VLOOKUP(A372,'[1]Census Population Pivot table'!A:D,4,FALSE)</f>
        <v>653241</v>
      </c>
      <c r="P372" s="7">
        <f>VLOOKUP(A372,'[1]Census Population Pivot table'!A:E,5,FALSE)</f>
        <v>629942</v>
      </c>
      <c r="Q372" s="7">
        <f>VLOOKUP(A372,'[1]Census Population Pivot table'!A:F,6,FALSE)</f>
        <v>589578</v>
      </c>
      <c r="R372" s="7">
        <f>VLOOKUP(A372,'[1]Census Population Pivot table'!A:G,7,FALSE)</f>
        <v>639932</v>
      </c>
      <c r="S372" s="7">
        <f>VLOOKUP(A372,'[1]Census Population Pivot table'!A:H,8,FALSE)</f>
        <v>631530</v>
      </c>
      <c r="T372" s="7">
        <f>VLOOKUP(A372,'[1]Census Population Pivot table'!A:I,9,FALSE)</f>
        <v>478421</v>
      </c>
      <c r="U372" s="7">
        <f>VLOOKUP(A372,'[1]Census Population Pivot table'!A:J,10,FALSE)</f>
        <v>219282</v>
      </c>
      <c r="V372" s="7">
        <f>VLOOKUP(A372,'[1]Census Population Pivot table'!A:K,11,FALSE)</f>
        <v>82674</v>
      </c>
      <c r="W372" s="7">
        <f>VLOOKUP(A372,'[1]Census Population Pivot table'!A:L,12,FALSE)</f>
        <v>4822234</v>
      </c>
      <c r="X372" s="10">
        <f t="shared" si="16"/>
        <v>0</v>
      </c>
      <c r="Y372" s="10">
        <f t="shared" si="16"/>
        <v>0</v>
      </c>
      <c r="Z372" s="10">
        <f t="shared" si="16"/>
        <v>0</v>
      </c>
      <c r="AA372" s="10">
        <f t="shared" si="16"/>
        <v>0</v>
      </c>
      <c r="AB372" s="10">
        <f t="shared" si="16"/>
        <v>0</v>
      </c>
      <c r="AC372" s="10">
        <f t="shared" si="16"/>
        <v>0</v>
      </c>
      <c r="AD372" s="10">
        <f t="shared" si="16"/>
        <v>4.9087137586496286E-5</v>
      </c>
      <c r="AE372" s="10">
        <f t="shared" si="16"/>
        <v>1.7975799557293681E-4</v>
      </c>
      <c r="AF372" s="10">
        <f t="shared" si="16"/>
        <v>9.4398993077407175E-4</v>
      </c>
      <c r="AG372" s="10">
        <f t="shared" si="16"/>
        <v>2.9755424921982729E-3</v>
      </c>
      <c r="AH372" s="10">
        <f t="shared" si="16"/>
        <v>1.1820247627966622E-4</v>
      </c>
    </row>
    <row r="373" spans="1:34">
      <c r="A373" t="s">
        <v>420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30</v>
      </c>
      <c r="L373">
        <v>30</v>
      </c>
      <c r="M373" s="7">
        <f>VLOOKUP(A373,'[1]Census Population Pivot table'!A:B,2,FALSE)</f>
        <v>55525.162000000011</v>
      </c>
      <c r="N373" s="7">
        <f>VLOOKUP(A373,'[1]Census Population Pivot table'!A:C,3,FALSE)</f>
        <v>104202.947</v>
      </c>
      <c r="O373" s="7">
        <f>VLOOKUP(A373,'[1]Census Population Pivot table'!A:D,4,FALSE)</f>
        <v>119497.20700000004</v>
      </c>
      <c r="P373" s="7">
        <f>VLOOKUP(A373,'[1]Census Population Pivot table'!A:E,5,FALSE)</f>
        <v>96951.753999999986</v>
      </c>
      <c r="Q373" s="7">
        <f>VLOOKUP(A373,'[1]Census Population Pivot table'!A:F,6,FALSE)</f>
        <v>96791.543999999994</v>
      </c>
      <c r="R373" s="7">
        <f>VLOOKUP(A373,'[1]Census Population Pivot table'!A:G,7,FALSE)</f>
        <v>114736.485</v>
      </c>
      <c r="S373" s="7">
        <f>VLOOKUP(A373,'[1]Census Population Pivot table'!A:H,8,FALSE)</f>
        <v>86550.713999999964</v>
      </c>
      <c r="T373" s="7">
        <f>VLOOKUP(A373,'[1]Census Population Pivot table'!A:I,9,FALSE)</f>
        <v>53423.368999999999</v>
      </c>
      <c r="U373" s="7">
        <f>VLOOKUP(A373,'[1]Census Population Pivot table'!A:J,10,FALSE)</f>
        <v>40950.546999999999</v>
      </c>
      <c r="V373" s="7">
        <f>VLOOKUP(A373,'[1]Census Population Pivot table'!A:K,11,FALSE)</f>
        <v>18533.295000000002</v>
      </c>
      <c r="W373" s="7">
        <f>VLOOKUP(A373,'[1]Census Population Pivot table'!A:L,12,FALSE)</f>
        <v>786961</v>
      </c>
      <c r="X373" s="10">
        <f t="shared" si="16"/>
        <v>0</v>
      </c>
      <c r="Y373" s="10">
        <f t="shared" si="16"/>
        <v>0</v>
      </c>
      <c r="Z373" s="10">
        <f t="shared" si="16"/>
        <v>0</v>
      </c>
      <c r="AA373" s="10">
        <f t="shared" si="16"/>
        <v>0</v>
      </c>
      <c r="AB373" s="10">
        <f t="shared" si="16"/>
        <v>0</v>
      </c>
      <c r="AC373" s="10">
        <f t="shared" si="16"/>
        <v>0</v>
      </c>
      <c r="AD373" s="10">
        <f t="shared" si="16"/>
        <v>0</v>
      </c>
      <c r="AE373" s="10">
        <f t="shared" si="16"/>
        <v>0</v>
      </c>
      <c r="AF373" s="10">
        <f t="shared" si="16"/>
        <v>0</v>
      </c>
      <c r="AG373" s="10">
        <f t="shared" si="16"/>
        <v>1.6187083840191394E-3</v>
      </c>
      <c r="AH373" s="10">
        <f t="shared" si="16"/>
        <v>3.8121330027790452E-5</v>
      </c>
    </row>
    <row r="374" spans="1:34">
      <c r="A374" t="s">
        <v>421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47</v>
      </c>
      <c r="L374">
        <v>47</v>
      </c>
      <c r="M374" s="7">
        <f>VLOOKUP(A374,'[1]Census Population Pivot table'!A:B,2,FALSE)</f>
        <v>52763.137999999999</v>
      </c>
      <c r="N374" s="7">
        <f>VLOOKUP(A374,'[1]Census Population Pivot table'!A:C,3,FALSE)</f>
        <v>100992.29400000001</v>
      </c>
      <c r="O374" s="7">
        <f>VLOOKUP(A374,'[1]Census Population Pivot table'!A:D,4,FALSE)</f>
        <v>107115.26300000001</v>
      </c>
      <c r="P374" s="7">
        <f>VLOOKUP(A374,'[1]Census Population Pivot table'!A:E,5,FALSE)</f>
        <v>92840.982000000018</v>
      </c>
      <c r="Q374" s="7">
        <f>VLOOKUP(A374,'[1]Census Population Pivot table'!A:F,6,FALSE)</f>
        <v>90924.632000000012</v>
      </c>
      <c r="R374" s="7">
        <f>VLOOKUP(A374,'[1]Census Population Pivot table'!A:G,7,FALSE)</f>
        <v>108636.36199999999</v>
      </c>
      <c r="S374" s="7">
        <f>VLOOKUP(A374,'[1]Census Population Pivot table'!A:H,8,FALSE)</f>
        <v>83743.777000000002</v>
      </c>
      <c r="T374" s="7">
        <f>VLOOKUP(A374,'[1]Census Population Pivot table'!A:I,9,FALSE)</f>
        <v>51132.86099999999</v>
      </c>
      <c r="U374" s="7">
        <f>VLOOKUP(A374,'[1]Census Population Pivot table'!A:J,10,FALSE)</f>
        <v>36537.791999999994</v>
      </c>
      <c r="V374" s="7">
        <f>VLOOKUP(A374,'[1]Census Population Pivot table'!A:K,11,FALSE)</f>
        <v>16915.374999999996</v>
      </c>
      <c r="W374" s="7">
        <f>VLOOKUP(A374,'[1]Census Population Pivot table'!A:L,12,FALSE)</f>
        <v>741943</v>
      </c>
      <c r="X374" s="10">
        <f t="shared" si="16"/>
        <v>0</v>
      </c>
      <c r="Y374" s="10">
        <f t="shared" si="16"/>
        <v>0</v>
      </c>
      <c r="Z374" s="10">
        <f t="shared" si="16"/>
        <v>0</v>
      </c>
      <c r="AA374" s="10">
        <f t="shared" si="16"/>
        <v>0</v>
      </c>
      <c r="AB374" s="10">
        <f t="shared" si="16"/>
        <v>0</v>
      </c>
      <c r="AC374" s="10">
        <f t="shared" si="16"/>
        <v>0</v>
      </c>
      <c r="AD374" s="10">
        <f t="shared" si="16"/>
        <v>0</v>
      </c>
      <c r="AE374" s="10">
        <f t="shared" si="16"/>
        <v>0</v>
      </c>
      <c r="AF374" s="10">
        <f t="shared" si="16"/>
        <v>0</v>
      </c>
      <c r="AG374" s="10">
        <f t="shared" si="16"/>
        <v>2.7785372774768525E-3</v>
      </c>
      <c r="AH374" s="10">
        <f t="shared" si="16"/>
        <v>6.3347184352436774E-5</v>
      </c>
    </row>
    <row r="375" spans="1:34">
      <c r="A375" t="s">
        <v>422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40</v>
      </c>
      <c r="L375">
        <v>40</v>
      </c>
      <c r="M375" s="7">
        <f>VLOOKUP(A375,'[1]Census Population Pivot table'!A:B,2,FALSE)</f>
        <v>59999.095000000001</v>
      </c>
      <c r="N375" s="7">
        <f>VLOOKUP(A375,'[1]Census Population Pivot table'!A:C,3,FALSE)</f>
        <v>114385.97999999998</v>
      </c>
      <c r="O375" s="7">
        <f>VLOOKUP(A375,'[1]Census Population Pivot table'!A:D,4,FALSE)</f>
        <v>123365.54799999997</v>
      </c>
      <c r="P375" s="7">
        <f>VLOOKUP(A375,'[1]Census Population Pivot table'!A:E,5,FALSE)</f>
        <v>106589.21299999999</v>
      </c>
      <c r="Q375" s="7">
        <f>VLOOKUP(A375,'[1]Census Population Pivot table'!A:F,6,FALSE)</f>
        <v>101186.17800000003</v>
      </c>
      <c r="R375" s="7">
        <f>VLOOKUP(A375,'[1]Census Population Pivot table'!A:G,7,FALSE)</f>
        <v>123283.088</v>
      </c>
      <c r="S375" s="7">
        <f>VLOOKUP(A375,'[1]Census Population Pivot table'!A:H,8,FALSE)</f>
        <v>99694.980999999985</v>
      </c>
      <c r="T375" s="7">
        <f>VLOOKUP(A375,'[1]Census Population Pivot table'!A:I,9,FALSE)</f>
        <v>59611.988999999994</v>
      </c>
      <c r="U375" s="7">
        <f>VLOOKUP(A375,'[1]Census Population Pivot table'!A:J,10,FALSE)</f>
        <v>40949.639000000003</v>
      </c>
      <c r="V375" s="7">
        <f>VLOOKUP(A375,'[1]Census Population Pivot table'!A:K,11,FALSE)</f>
        <v>18974.231999999996</v>
      </c>
      <c r="W375" s="7">
        <f>VLOOKUP(A375,'[1]Census Population Pivot table'!A:L,12,FALSE)</f>
        <v>848110</v>
      </c>
      <c r="X375" s="10">
        <f t="shared" si="16"/>
        <v>0</v>
      </c>
      <c r="Y375" s="10">
        <f t="shared" si="16"/>
        <v>0</v>
      </c>
      <c r="Z375" s="10">
        <f t="shared" si="16"/>
        <v>0</v>
      </c>
      <c r="AA375" s="10">
        <f t="shared" si="16"/>
        <v>0</v>
      </c>
      <c r="AB375" s="10">
        <f t="shared" si="16"/>
        <v>0</v>
      </c>
      <c r="AC375" s="10">
        <f t="shared" si="16"/>
        <v>0</v>
      </c>
      <c r="AD375" s="10">
        <f t="shared" si="16"/>
        <v>0</v>
      </c>
      <c r="AE375" s="10">
        <f t="shared" si="16"/>
        <v>0</v>
      </c>
      <c r="AF375" s="10">
        <f t="shared" si="16"/>
        <v>0</v>
      </c>
      <c r="AG375" s="10">
        <f t="shared" si="16"/>
        <v>2.1081222154340691E-3</v>
      </c>
      <c r="AH375" s="10">
        <f t="shared" si="16"/>
        <v>4.716369338882928E-5</v>
      </c>
    </row>
    <row r="376" spans="1:34">
      <c r="A376" t="s">
        <v>423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70</v>
      </c>
      <c r="L376">
        <v>70</v>
      </c>
      <c r="M376" s="7">
        <f>VLOOKUP(A376,'[1]Census Population Pivot table'!A:B,2,FALSE)</f>
        <v>55130.277000000016</v>
      </c>
      <c r="N376" s="7">
        <f>VLOOKUP(A376,'[1]Census Population Pivot table'!A:C,3,FALSE)</f>
        <v>104309.61500000001</v>
      </c>
      <c r="O376" s="7">
        <f>VLOOKUP(A376,'[1]Census Population Pivot table'!A:D,4,FALSE)</f>
        <v>112204.15900000001</v>
      </c>
      <c r="P376" s="7">
        <f>VLOOKUP(A376,'[1]Census Population Pivot table'!A:E,5,FALSE)</f>
        <v>101853.24799999998</v>
      </c>
      <c r="Q376" s="7">
        <f>VLOOKUP(A376,'[1]Census Population Pivot table'!A:F,6,FALSE)</f>
        <v>92127.539999999979</v>
      </c>
      <c r="R376" s="7">
        <f>VLOOKUP(A376,'[1]Census Population Pivot table'!A:G,7,FALSE)</f>
        <v>114947.70800000003</v>
      </c>
      <c r="S376" s="7">
        <f>VLOOKUP(A376,'[1]Census Population Pivot table'!A:H,8,FALSE)</f>
        <v>99498.329000000012</v>
      </c>
      <c r="T376" s="7">
        <f>VLOOKUP(A376,'[1]Census Population Pivot table'!A:I,9,FALSE)</f>
        <v>59087.103999999992</v>
      </c>
      <c r="U376" s="7">
        <f>VLOOKUP(A376,'[1]Census Population Pivot table'!A:J,10,FALSE)</f>
        <v>40288.564000000006</v>
      </c>
      <c r="V376" s="7">
        <f>VLOOKUP(A376,'[1]Census Population Pivot table'!A:K,11,FALSE)</f>
        <v>19232.377999999997</v>
      </c>
      <c r="W376" s="7">
        <f>VLOOKUP(A376,'[1]Census Population Pivot table'!A:L,12,FALSE)</f>
        <v>798524</v>
      </c>
      <c r="X376" s="10">
        <f t="shared" ref="X376:AH399" si="17">B376/M376</f>
        <v>0</v>
      </c>
      <c r="Y376" s="10">
        <f t="shared" si="17"/>
        <v>0</v>
      </c>
      <c r="Z376" s="10">
        <f t="shared" si="17"/>
        <v>0</v>
      </c>
      <c r="AA376" s="10">
        <f t="shared" si="17"/>
        <v>0</v>
      </c>
      <c r="AB376" s="10">
        <f t="shared" si="17"/>
        <v>0</v>
      </c>
      <c r="AC376" s="10">
        <f t="shared" si="17"/>
        <v>0</v>
      </c>
      <c r="AD376" s="10">
        <f t="shared" si="17"/>
        <v>0</v>
      </c>
      <c r="AE376" s="10">
        <f t="shared" si="17"/>
        <v>0</v>
      </c>
      <c r="AF376" s="10">
        <f t="shared" si="17"/>
        <v>0</v>
      </c>
      <c r="AG376" s="10">
        <f t="shared" si="17"/>
        <v>3.6396955176317774E-3</v>
      </c>
      <c r="AH376" s="10">
        <f t="shared" si="17"/>
        <v>8.766173590274056E-5</v>
      </c>
    </row>
    <row r="377" spans="1:34">
      <c r="A377" t="s">
        <v>424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67</v>
      </c>
      <c r="L377">
        <v>67</v>
      </c>
      <c r="M377" s="7">
        <f>VLOOKUP(A377,'[1]Census Population Pivot table'!A:B,2,FALSE)</f>
        <v>53159.536</v>
      </c>
      <c r="N377" s="7">
        <f>VLOOKUP(A377,'[1]Census Population Pivot table'!A:C,3,FALSE)</f>
        <v>103901.27099999999</v>
      </c>
      <c r="O377" s="7">
        <f>VLOOKUP(A377,'[1]Census Population Pivot table'!A:D,4,FALSE)</f>
        <v>102711.96999999999</v>
      </c>
      <c r="P377" s="7">
        <f>VLOOKUP(A377,'[1]Census Population Pivot table'!A:E,5,FALSE)</f>
        <v>99046.280999999974</v>
      </c>
      <c r="Q377" s="7">
        <f>VLOOKUP(A377,'[1]Census Population Pivot table'!A:F,6,FALSE)</f>
        <v>90949.018999999986</v>
      </c>
      <c r="R377" s="7">
        <f>VLOOKUP(A377,'[1]Census Population Pivot table'!A:G,7,FALSE)</f>
        <v>108124.497</v>
      </c>
      <c r="S377" s="7">
        <f>VLOOKUP(A377,'[1]Census Population Pivot table'!A:H,8,FALSE)</f>
        <v>99206.274999999994</v>
      </c>
      <c r="T377" s="7">
        <f>VLOOKUP(A377,'[1]Census Population Pivot table'!A:I,9,FALSE)</f>
        <v>60278.039999999986</v>
      </c>
      <c r="U377" s="7">
        <f>VLOOKUP(A377,'[1]Census Population Pivot table'!A:J,10,FALSE)</f>
        <v>38320.198999999993</v>
      </c>
      <c r="V377" s="7">
        <f>VLOOKUP(A377,'[1]Census Population Pivot table'!A:K,11,FALSE)</f>
        <v>17777.231</v>
      </c>
      <c r="W377" s="7">
        <f>VLOOKUP(A377,'[1]Census Population Pivot table'!A:L,12,FALSE)</f>
        <v>773290</v>
      </c>
      <c r="X377" s="10">
        <f t="shared" si="17"/>
        <v>0</v>
      </c>
      <c r="Y377" s="10">
        <f t="shared" si="17"/>
        <v>0</v>
      </c>
      <c r="Z377" s="10">
        <f t="shared" si="17"/>
        <v>0</v>
      </c>
      <c r="AA377" s="10">
        <f t="shared" si="17"/>
        <v>0</v>
      </c>
      <c r="AB377" s="10">
        <f t="shared" si="17"/>
        <v>0</v>
      </c>
      <c r="AC377" s="10">
        <f t="shared" si="17"/>
        <v>0</v>
      </c>
      <c r="AD377" s="10">
        <f t="shared" si="17"/>
        <v>0</v>
      </c>
      <c r="AE377" s="10">
        <f t="shared" si="17"/>
        <v>0</v>
      </c>
      <c r="AF377" s="10">
        <f t="shared" si="17"/>
        <v>0</v>
      </c>
      <c r="AG377" s="10">
        <f t="shared" si="17"/>
        <v>3.7688659161823346E-3</v>
      </c>
      <c r="AH377" s="10">
        <f t="shared" si="17"/>
        <v>8.6642786018182048E-5</v>
      </c>
    </row>
    <row r="378" spans="1:34">
      <c r="A378" t="s">
        <v>425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69</v>
      </c>
      <c r="L378">
        <v>69</v>
      </c>
      <c r="M378" s="7">
        <f>VLOOKUP(A378,'[1]Census Population Pivot table'!A:B,2,FALSE)</f>
        <v>48676.28100000001</v>
      </c>
      <c r="N378" s="7">
        <f>VLOOKUP(A378,'[1]Census Population Pivot table'!A:C,3,FALSE)</f>
        <v>95126.344000000026</v>
      </c>
      <c r="O378" s="7">
        <f>VLOOKUP(A378,'[1]Census Population Pivot table'!A:D,4,FALSE)</f>
        <v>97905.493000000002</v>
      </c>
      <c r="P378" s="7">
        <f>VLOOKUP(A378,'[1]Census Population Pivot table'!A:E,5,FALSE)</f>
        <v>92403.574000000037</v>
      </c>
      <c r="Q378" s="7">
        <f>VLOOKUP(A378,'[1]Census Population Pivot table'!A:F,6,FALSE)</f>
        <v>81982.353000000003</v>
      </c>
      <c r="R378" s="7">
        <f>VLOOKUP(A378,'[1]Census Population Pivot table'!A:G,7,FALSE)</f>
        <v>97546.681999999972</v>
      </c>
      <c r="S378" s="7">
        <f>VLOOKUP(A378,'[1]Census Population Pivot table'!A:H,8,FALSE)</f>
        <v>91150.550000000032</v>
      </c>
      <c r="T378" s="7">
        <f>VLOOKUP(A378,'[1]Census Population Pivot table'!A:I,9,FALSE)</f>
        <v>55467.795999999995</v>
      </c>
      <c r="U378" s="7">
        <f>VLOOKUP(A378,'[1]Census Population Pivot table'!A:J,10,FALSE)</f>
        <v>34496.375999999997</v>
      </c>
      <c r="V378" s="7">
        <f>VLOOKUP(A378,'[1]Census Population Pivot table'!A:K,11,FALSE)</f>
        <v>16766.043999999998</v>
      </c>
      <c r="W378" s="7">
        <f>VLOOKUP(A378,'[1]Census Population Pivot table'!A:L,12,FALSE)</f>
        <v>711602</v>
      </c>
      <c r="X378" s="10">
        <f t="shared" si="17"/>
        <v>0</v>
      </c>
      <c r="Y378" s="10">
        <f t="shared" si="17"/>
        <v>0</v>
      </c>
      <c r="Z378" s="10">
        <f t="shared" si="17"/>
        <v>0</v>
      </c>
      <c r="AA378" s="10">
        <f t="shared" si="17"/>
        <v>0</v>
      </c>
      <c r="AB378" s="10">
        <f t="shared" si="17"/>
        <v>0</v>
      </c>
      <c r="AC378" s="10">
        <f t="shared" si="17"/>
        <v>0</v>
      </c>
      <c r="AD378" s="10">
        <f t="shared" si="17"/>
        <v>0</v>
      </c>
      <c r="AE378" s="10">
        <f t="shared" si="17"/>
        <v>0</v>
      </c>
      <c r="AF378" s="10">
        <f t="shared" si="17"/>
        <v>0</v>
      </c>
      <c r="AG378" s="10">
        <f t="shared" si="17"/>
        <v>4.1154609876963228E-3</v>
      </c>
      <c r="AH378" s="10">
        <f t="shared" si="17"/>
        <v>9.6964314321769759E-5</v>
      </c>
    </row>
    <row r="379" spans="1:34">
      <c r="A379" t="s">
        <v>426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82</v>
      </c>
      <c r="L379">
        <v>82</v>
      </c>
      <c r="M379" s="7">
        <f>VLOOKUP(A379,'[1]Census Population Pivot table'!A:B,2,FALSE)</f>
        <v>45186.614000000009</v>
      </c>
      <c r="N379" s="7">
        <f>VLOOKUP(A379,'[1]Census Population Pivot table'!A:C,3,FALSE)</f>
        <v>89129.640000000058</v>
      </c>
      <c r="O379" s="7">
        <f>VLOOKUP(A379,'[1]Census Population Pivot table'!A:D,4,FALSE)</f>
        <v>94221.318999999989</v>
      </c>
      <c r="P379" s="7">
        <f>VLOOKUP(A379,'[1]Census Population Pivot table'!A:E,5,FALSE)</f>
        <v>82976.632000000012</v>
      </c>
      <c r="Q379" s="7">
        <f>VLOOKUP(A379,'[1]Census Population Pivot table'!A:F,6,FALSE)</f>
        <v>74376.45699999998</v>
      </c>
      <c r="R379" s="7">
        <f>VLOOKUP(A379,'[1]Census Population Pivot table'!A:G,7,FALSE)</f>
        <v>84225.718999999997</v>
      </c>
      <c r="S379" s="7">
        <f>VLOOKUP(A379,'[1]Census Population Pivot table'!A:H,8,FALSE)</f>
        <v>85090.688000000024</v>
      </c>
      <c r="T379" s="7">
        <f>VLOOKUP(A379,'[1]Census Population Pivot table'!A:I,9,FALSE)</f>
        <v>53649.700000000012</v>
      </c>
      <c r="U379" s="7">
        <f>VLOOKUP(A379,'[1]Census Population Pivot table'!A:J,10,FALSE)</f>
        <v>33144.765999999996</v>
      </c>
      <c r="V379" s="7">
        <f>VLOOKUP(A379,'[1]Census Population Pivot table'!A:K,11,FALSE)</f>
        <v>15548.692000000003</v>
      </c>
      <c r="W379" s="7">
        <f>VLOOKUP(A379,'[1]Census Population Pivot table'!A:L,12,FALSE)</f>
        <v>657576</v>
      </c>
      <c r="X379" s="10">
        <f t="shared" si="17"/>
        <v>0</v>
      </c>
      <c r="Y379" s="10">
        <f t="shared" si="17"/>
        <v>0</v>
      </c>
      <c r="Z379" s="10">
        <f t="shared" si="17"/>
        <v>0</v>
      </c>
      <c r="AA379" s="10">
        <f t="shared" si="17"/>
        <v>0</v>
      </c>
      <c r="AB379" s="10">
        <f t="shared" si="17"/>
        <v>0</v>
      </c>
      <c r="AC379" s="10">
        <f t="shared" si="17"/>
        <v>0</v>
      </c>
      <c r="AD379" s="10">
        <f t="shared" si="17"/>
        <v>0</v>
      </c>
      <c r="AE379" s="10">
        <f t="shared" si="17"/>
        <v>0</v>
      </c>
      <c r="AF379" s="10">
        <f t="shared" si="17"/>
        <v>0</v>
      </c>
      <c r="AG379" s="10">
        <f t="shared" si="17"/>
        <v>5.2737555030352382E-3</v>
      </c>
      <c r="AH379" s="10">
        <f t="shared" si="17"/>
        <v>1.247004148569899E-4</v>
      </c>
    </row>
    <row r="380" spans="1:34">
      <c r="A380" t="s">
        <v>427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11</v>
      </c>
      <c r="K380">
        <v>59</v>
      </c>
      <c r="L380">
        <v>70</v>
      </c>
      <c r="M380" s="7">
        <f>VLOOKUP(A380,'[1]Census Population Pivot table'!A:B,2,FALSE)</f>
        <v>52809.127000000008</v>
      </c>
      <c r="N380" s="7">
        <f>VLOOKUP(A380,'[1]Census Population Pivot table'!A:C,3,FALSE)</f>
        <v>103182.58900000002</v>
      </c>
      <c r="O380" s="7">
        <f>VLOOKUP(A380,'[1]Census Population Pivot table'!A:D,4,FALSE)</f>
        <v>104977.06799999998</v>
      </c>
      <c r="P380" s="7">
        <f>VLOOKUP(A380,'[1]Census Population Pivot table'!A:E,5,FALSE)</f>
        <v>101234.12299999999</v>
      </c>
      <c r="Q380" s="7">
        <f>VLOOKUP(A380,'[1]Census Population Pivot table'!A:F,6,FALSE)</f>
        <v>88875.686999999976</v>
      </c>
      <c r="R380" s="7">
        <f>VLOOKUP(A380,'[1]Census Population Pivot table'!A:G,7,FALSE)</f>
        <v>98078.281999999963</v>
      </c>
      <c r="S380" s="7">
        <f>VLOOKUP(A380,'[1]Census Population Pivot table'!A:H,8,FALSE)</f>
        <v>101828.02499999999</v>
      </c>
      <c r="T380" s="7">
        <f>VLOOKUP(A380,'[1]Census Population Pivot table'!A:I,9,FALSE)</f>
        <v>63261.175999999992</v>
      </c>
      <c r="U380" s="7">
        <f>VLOOKUP(A380,'[1]Census Population Pivot table'!A:J,10,FALSE)</f>
        <v>36248.487000000008</v>
      </c>
      <c r="V380" s="7">
        <f>VLOOKUP(A380,'[1]Census Population Pivot table'!A:K,11,FALSE)</f>
        <v>17611.056999999997</v>
      </c>
      <c r="W380" s="7">
        <f>VLOOKUP(A380,'[1]Census Population Pivot table'!A:L,12,FALSE)</f>
        <v>768118</v>
      </c>
      <c r="X380" s="10">
        <f t="shared" si="17"/>
        <v>0</v>
      </c>
      <c r="Y380" s="10">
        <f t="shared" si="17"/>
        <v>0</v>
      </c>
      <c r="Z380" s="10">
        <f t="shared" si="17"/>
        <v>0</v>
      </c>
      <c r="AA380" s="10">
        <f t="shared" si="17"/>
        <v>0</v>
      </c>
      <c r="AB380" s="10">
        <f t="shared" si="17"/>
        <v>0</v>
      </c>
      <c r="AC380" s="10">
        <f t="shared" si="17"/>
        <v>0</v>
      </c>
      <c r="AD380" s="10">
        <f t="shared" si="17"/>
        <v>0</v>
      </c>
      <c r="AE380" s="10">
        <f t="shared" si="17"/>
        <v>0</v>
      </c>
      <c r="AF380" s="10">
        <f t="shared" si="17"/>
        <v>3.0346094169392496E-4</v>
      </c>
      <c r="AG380" s="10">
        <f t="shared" si="17"/>
        <v>3.3501680222828198E-3</v>
      </c>
      <c r="AH380" s="10">
        <f t="shared" si="17"/>
        <v>9.1131831307168955E-5</v>
      </c>
    </row>
    <row r="381" spans="1:34">
      <c r="A381" t="s">
        <v>428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55</v>
      </c>
      <c r="L381">
        <v>55</v>
      </c>
      <c r="M381" s="7">
        <f>VLOOKUP(A381,'[1]Census Population Pivot table'!A:B,2,FALSE)</f>
        <v>59377</v>
      </c>
      <c r="N381" s="7">
        <f>VLOOKUP(A381,'[1]Census Population Pivot table'!A:C,3,FALSE)</f>
        <v>120839</v>
      </c>
      <c r="O381" s="7">
        <f>VLOOKUP(A381,'[1]Census Population Pivot table'!A:D,4,FALSE)</f>
        <v>121720</v>
      </c>
      <c r="P381" s="7">
        <f>VLOOKUP(A381,'[1]Census Population Pivot table'!A:E,5,FALSE)</f>
        <v>116598</v>
      </c>
      <c r="Q381" s="7">
        <f>VLOOKUP(A381,'[1]Census Population Pivot table'!A:F,6,FALSE)</f>
        <v>105042</v>
      </c>
      <c r="R381" s="7">
        <f>VLOOKUP(A381,'[1]Census Population Pivot table'!A:G,7,FALSE)</f>
        <v>109302</v>
      </c>
      <c r="S381" s="7">
        <f>VLOOKUP(A381,'[1]Census Population Pivot table'!A:H,8,FALSE)</f>
        <v>118246</v>
      </c>
      <c r="T381" s="7">
        <f>VLOOKUP(A381,'[1]Census Population Pivot table'!A:I,9,FALSE)</f>
        <v>79809</v>
      </c>
      <c r="U381" s="7">
        <f>VLOOKUP(A381,'[1]Census Population Pivot table'!A:J,10,FALSE)</f>
        <v>42592</v>
      </c>
      <c r="V381" s="7">
        <f>VLOOKUP(A381,'[1]Census Population Pivot table'!A:K,11,FALSE)</f>
        <v>19178</v>
      </c>
      <c r="W381" s="7">
        <f>VLOOKUP(A381,'[1]Census Population Pivot table'!A:L,12,FALSE)</f>
        <v>892703</v>
      </c>
      <c r="X381" s="10">
        <f t="shared" si="17"/>
        <v>0</v>
      </c>
      <c r="Y381" s="10">
        <f t="shared" si="17"/>
        <v>0</v>
      </c>
      <c r="Z381" s="10">
        <f t="shared" si="17"/>
        <v>0</v>
      </c>
      <c r="AA381" s="10">
        <f t="shared" si="17"/>
        <v>0</v>
      </c>
      <c r="AB381" s="10">
        <f t="shared" si="17"/>
        <v>0</v>
      </c>
      <c r="AC381" s="10">
        <f t="shared" si="17"/>
        <v>0</v>
      </c>
      <c r="AD381" s="10">
        <f t="shared" si="17"/>
        <v>0</v>
      </c>
      <c r="AE381" s="10">
        <f t="shared" si="17"/>
        <v>0</v>
      </c>
      <c r="AF381" s="10">
        <f t="shared" si="17"/>
        <v>0</v>
      </c>
      <c r="AG381" s="10">
        <f t="shared" si="17"/>
        <v>2.8678694337261447E-3</v>
      </c>
      <c r="AH381" s="10">
        <f t="shared" si="17"/>
        <v>6.1610636460278497E-5</v>
      </c>
    </row>
    <row r="382" spans="1:34">
      <c r="A382" t="s">
        <v>429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11</v>
      </c>
      <c r="H382">
        <v>109</v>
      </c>
      <c r="I382">
        <v>155</v>
      </c>
      <c r="J382">
        <v>378</v>
      </c>
      <c r="K382">
        <v>554</v>
      </c>
      <c r="L382">
        <v>1207</v>
      </c>
      <c r="M382" s="7">
        <f>VLOOKUP(A382,'[1]Census Population Pivot table'!A:B,2,FALSE)</f>
        <v>405972.66799999995</v>
      </c>
      <c r="N382" s="7">
        <f>VLOOKUP(A382,'[1]Census Population Pivot table'!A:C,3,FALSE)</f>
        <v>795174.43799999962</v>
      </c>
      <c r="O382" s="7">
        <f>VLOOKUP(A382,'[1]Census Population Pivot table'!A:D,4,FALSE)</f>
        <v>815508.31900000002</v>
      </c>
      <c r="P382" s="7">
        <f>VLOOKUP(A382,'[1]Census Population Pivot table'!A:E,5,FALSE)</f>
        <v>820092.1050000001</v>
      </c>
      <c r="Q382" s="7">
        <f>VLOOKUP(A382,'[1]Census Population Pivot table'!A:F,6,FALSE)</f>
        <v>861006.35999999987</v>
      </c>
      <c r="R382" s="7">
        <f>VLOOKUP(A382,'[1]Census Population Pivot table'!A:G,7,FALSE)</f>
        <v>879131.15100000007</v>
      </c>
      <c r="S382" s="7">
        <f>VLOOKUP(A382,'[1]Census Population Pivot table'!A:H,8,FALSE)</f>
        <v>696165.50699999987</v>
      </c>
      <c r="T382" s="7">
        <f>VLOOKUP(A382,'[1]Census Population Pivot table'!A:I,9,FALSE)</f>
        <v>426953.42300000018</v>
      </c>
      <c r="U382" s="7">
        <f>VLOOKUP(A382,'[1]Census Population Pivot table'!A:J,10,FALSE)</f>
        <v>262068.78400000001</v>
      </c>
      <c r="V382" s="7">
        <f>VLOOKUP(A382,'[1]Census Population Pivot table'!A:K,11,FALSE)</f>
        <v>94521.242999999973</v>
      </c>
      <c r="W382" s="7">
        <f>VLOOKUP(A382,'[1]Census Population Pivot table'!A:L,12,FALSE)</f>
        <v>6056214</v>
      </c>
      <c r="X382" s="10">
        <f t="shared" si="17"/>
        <v>0</v>
      </c>
      <c r="Y382" s="10">
        <f t="shared" si="17"/>
        <v>0</v>
      </c>
      <c r="Z382" s="10">
        <f t="shared" si="17"/>
        <v>0</v>
      </c>
      <c r="AA382" s="10">
        <f t="shared" si="17"/>
        <v>0</v>
      </c>
      <c r="AB382" s="10">
        <f t="shared" si="17"/>
        <v>0</v>
      </c>
      <c r="AC382" s="10">
        <f t="shared" si="17"/>
        <v>1.2512353802373679E-5</v>
      </c>
      <c r="AD382" s="10">
        <f t="shared" si="17"/>
        <v>1.565719629944263E-4</v>
      </c>
      <c r="AE382" s="10">
        <f t="shared" si="17"/>
        <v>3.6303725804770026E-4</v>
      </c>
      <c r="AF382" s="10">
        <f t="shared" si="17"/>
        <v>1.4423694200832403E-3</v>
      </c>
      <c r="AG382" s="10">
        <f t="shared" si="17"/>
        <v>5.8611163206984083E-3</v>
      </c>
      <c r="AH382" s="10">
        <f t="shared" si="17"/>
        <v>1.9929943030414711E-4</v>
      </c>
    </row>
    <row r="383" spans="1:34">
      <c r="A383" t="s">
        <v>430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110</v>
      </c>
      <c r="I383">
        <v>209</v>
      </c>
      <c r="J383">
        <v>373</v>
      </c>
      <c r="K383">
        <v>535</v>
      </c>
      <c r="L383">
        <v>1227</v>
      </c>
      <c r="M383" s="7">
        <f>VLOOKUP(A383,'[1]Census Population Pivot table'!A:B,2,FALSE)</f>
        <v>405224.66099999996</v>
      </c>
      <c r="N383" s="7">
        <f>VLOOKUP(A383,'[1]Census Population Pivot table'!A:C,3,FALSE)</f>
        <v>830016.85199999972</v>
      </c>
      <c r="O383" s="7">
        <f>VLOOKUP(A383,'[1]Census Population Pivot table'!A:D,4,FALSE)</f>
        <v>854012.89799999993</v>
      </c>
      <c r="P383" s="7">
        <f>VLOOKUP(A383,'[1]Census Population Pivot table'!A:E,5,FALSE)</f>
        <v>822706.54499999981</v>
      </c>
      <c r="Q383" s="7">
        <f>VLOOKUP(A383,'[1]Census Population Pivot table'!A:F,6,FALSE)</f>
        <v>876685.22099999979</v>
      </c>
      <c r="R383" s="7">
        <f>VLOOKUP(A383,'[1]Census Population Pivot table'!A:G,7,FALSE)</f>
        <v>913957.92600000021</v>
      </c>
      <c r="S383" s="7">
        <f>VLOOKUP(A383,'[1]Census Population Pivot table'!A:H,8,FALSE)</f>
        <v>746007.66400000011</v>
      </c>
      <c r="T383" s="7">
        <f>VLOOKUP(A383,'[1]Census Population Pivot table'!A:I,9,FALSE)</f>
        <v>460381.03900000005</v>
      </c>
      <c r="U383" s="7">
        <f>VLOOKUP(A383,'[1]Census Population Pivot table'!A:J,10,FALSE)</f>
        <v>264383.554</v>
      </c>
      <c r="V383" s="7">
        <f>VLOOKUP(A383,'[1]Census Population Pivot table'!A:K,11,FALSE)</f>
        <v>95329.391000000018</v>
      </c>
      <c r="W383" s="7">
        <f>VLOOKUP(A383,'[1]Census Population Pivot table'!A:L,12,FALSE)</f>
        <v>6268463</v>
      </c>
      <c r="X383" s="10">
        <f t="shared" si="17"/>
        <v>0</v>
      </c>
      <c r="Y383" s="10">
        <f t="shared" si="17"/>
        <v>0</v>
      </c>
      <c r="Z383" s="10">
        <f t="shared" si="17"/>
        <v>0</v>
      </c>
      <c r="AA383" s="10">
        <f t="shared" si="17"/>
        <v>0</v>
      </c>
      <c r="AB383" s="10">
        <f t="shared" si="17"/>
        <v>0</v>
      </c>
      <c r="AC383" s="10">
        <f t="shared" si="17"/>
        <v>0</v>
      </c>
      <c r="AD383" s="10">
        <f t="shared" si="17"/>
        <v>1.4745156827236026E-4</v>
      </c>
      <c r="AE383" s="10">
        <f t="shared" si="17"/>
        <v>4.5397178053633956E-4</v>
      </c>
      <c r="AF383" s="10">
        <f t="shared" si="17"/>
        <v>1.4108290563338141E-3</v>
      </c>
      <c r="AG383" s="10">
        <f t="shared" si="17"/>
        <v>5.6121201907185147E-3</v>
      </c>
      <c r="AH383" s="10">
        <f t="shared" si="17"/>
        <v>1.9574176317224812E-4</v>
      </c>
    </row>
    <row r="384" spans="1:34">
      <c r="A384" t="s">
        <v>431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27</v>
      </c>
      <c r="H384">
        <v>87</v>
      </c>
      <c r="I384">
        <v>236</v>
      </c>
      <c r="J384">
        <v>406</v>
      </c>
      <c r="K384">
        <v>550</v>
      </c>
      <c r="L384">
        <v>1306</v>
      </c>
      <c r="M384" s="7">
        <f>VLOOKUP(A384,'[1]Census Population Pivot table'!A:B,2,FALSE)</f>
        <v>410603.21800000023</v>
      </c>
      <c r="N384" s="7">
        <f>VLOOKUP(A384,'[1]Census Population Pivot table'!A:C,3,FALSE)</f>
        <v>837694.1479999997</v>
      </c>
      <c r="O384" s="7">
        <f>VLOOKUP(A384,'[1]Census Population Pivot table'!A:D,4,FALSE)</f>
        <v>864387.43499999971</v>
      </c>
      <c r="P384" s="7">
        <f>VLOOKUP(A384,'[1]Census Population Pivot table'!A:E,5,FALSE)</f>
        <v>829296.53299999994</v>
      </c>
      <c r="Q384" s="7">
        <f>VLOOKUP(A384,'[1]Census Population Pivot table'!A:F,6,FALSE)</f>
        <v>870345.652</v>
      </c>
      <c r="R384" s="7">
        <f>VLOOKUP(A384,'[1]Census Population Pivot table'!A:G,7,FALSE)</f>
        <v>919269.40000000026</v>
      </c>
      <c r="S384" s="7">
        <f>VLOOKUP(A384,'[1]Census Population Pivot table'!A:H,8,FALSE)</f>
        <v>768296.71900000016</v>
      </c>
      <c r="T384" s="7">
        <f>VLOOKUP(A384,'[1]Census Population Pivot table'!A:I,9,FALSE)</f>
        <v>474593.35200000025</v>
      </c>
      <c r="U384" s="7">
        <f>VLOOKUP(A384,'[1]Census Population Pivot table'!A:J,10,FALSE)</f>
        <v>267836.51400000002</v>
      </c>
      <c r="V384" s="7">
        <f>VLOOKUP(A384,'[1]Census Population Pivot table'!A:K,11,FALSE)</f>
        <v>98621.291999999987</v>
      </c>
      <c r="W384" s="7">
        <f>VLOOKUP(A384,'[1]Census Population Pivot table'!A:L,12,FALSE)</f>
        <v>6341858</v>
      </c>
      <c r="X384" s="10">
        <f t="shared" si="17"/>
        <v>0</v>
      </c>
      <c r="Y384" s="10">
        <f t="shared" si="17"/>
        <v>0</v>
      </c>
      <c r="Z384" s="10">
        <f t="shared" si="17"/>
        <v>0</v>
      </c>
      <c r="AA384" s="10">
        <f t="shared" si="17"/>
        <v>0</v>
      </c>
      <c r="AB384" s="10">
        <f t="shared" si="17"/>
        <v>0</v>
      </c>
      <c r="AC384" s="10">
        <f t="shared" si="17"/>
        <v>2.9371150611561739E-5</v>
      </c>
      <c r="AD384" s="10">
        <f t="shared" si="17"/>
        <v>1.132375003673548E-4</v>
      </c>
      <c r="AE384" s="10">
        <f t="shared" si="17"/>
        <v>4.9726781676452951E-4</v>
      </c>
      <c r="AF384" s="10">
        <f t="shared" si="17"/>
        <v>1.5158500756173969E-3</v>
      </c>
      <c r="AG384" s="10">
        <f t="shared" si="17"/>
        <v>5.5768890150009395E-3</v>
      </c>
      <c r="AH384" s="10">
        <f t="shared" si="17"/>
        <v>2.059333400400955E-4</v>
      </c>
    </row>
    <row r="385" spans="1:34">
      <c r="A385" t="s">
        <v>432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83</v>
      </c>
      <c r="I385">
        <v>211</v>
      </c>
      <c r="J385">
        <v>355</v>
      </c>
      <c r="K385">
        <v>630</v>
      </c>
      <c r="L385">
        <v>1279</v>
      </c>
      <c r="M385" s="7">
        <f>VLOOKUP(A385,'[1]Census Population Pivot table'!A:B,2,FALSE)</f>
        <v>405201.67799999984</v>
      </c>
      <c r="N385" s="7">
        <f>VLOOKUP(A385,'[1]Census Population Pivot table'!A:C,3,FALSE)</f>
        <v>831540.3139999999</v>
      </c>
      <c r="O385" s="7">
        <f>VLOOKUP(A385,'[1]Census Population Pivot table'!A:D,4,FALSE)</f>
        <v>864447.7349999994</v>
      </c>
      <c r="P385" s="7">
        <f>VLOOKUP(A385,'[1]Census Population Pivot table'!A:E,5,FALSE)</f>
        <v>824634.37399999984</v>
      </c>
      <c r="Q385" s="7">
        <f>VLOOKUP(A385,'[1]Census Population Pivot table'!A:F,6,FALSE)</f>
        <v>854745.59899999981</v>
      </c>
      <c r="R385" s="7">
        <f>VLOOKUP(A385,'[1]Census Population Pivot table'!A:G,7,FALSE)</f>
        <v>914103.51400000032</v>
      </c>
      <c r="S385" s="7">
        <f>VLOOKUP(A385,'[1]Census Population Pivot table'!A:H,8,FALSE)</f>
        <v>783965.92500000016</v>
      </c>
      <c r="T385" s="7">
        <f>VLOOKUP(A385,'[1]Census Population Pivot table'!A:I,9,FALSE)</f>
        <v>488551.87399999995</v>
      </c>
      <c r="U385" s="7">
        <f>VLOOKUP(A385,'[1]Census Population Pivot table'!A:J,10,FALSE)</f>
        <v>267612.79799999995</v>
      </c>
      <c r="V385" s="7">
        <f>VLOOKUP(A385,'[1]Census Population Pivot table'!A:K,11,FALSE)</f>
        <v>98936.495999999985</v>
      </c>
      <c r="W385" s="7">
        <f>VLOOKUP(A385,'[1]Census Population Pivot table'!A:L,12,FALSE)</f>
        <v>6331873</v>
      </c>
      <c r="X385" s="10">
        <f t="shared" si="17"/>
        <v>0</v>
      </c>
      <c r="Y385" s="10">
        <f t="shared" si="17"/>
        <v>0</v>
      </c>
      <c r="Z385" s="10">
        <f t="shared" si="17"/>
        <v>0</v>
      </c>
      <c r="AA385" s="10">
        <f t="shared" si="17"/>
        <v>0</v>
      </c>
      <c r="AB385" s="10">
        <f t="shared" si="17"/>
        <v>0</v>
      </c>
      <c r="AC385" s="10">
        <f t="shared" si="17"/>
        <v>0</v>
      </c>
      <c r="AD385" s="10">
        <f t="shared" si="17"/>
        <v>1.058719484523514E-4</v>
      </c>
      <c r="AE385" s="10">
        <f t="shared" si="17"/>
        <v>4.3188863092970151E-4</v>
      </c>
      <c r="AF385" s="10">
        <f t="shared" si="17"/>
        <v>1.3265434338457912E-3</v>
      </c>
      <c r="AG385" s="10">
        <f t="shared" si="17"/>
        <v>6.3677209671949581E-3</v>
      </c>
      <c r="AH385" s="10">
        <f t="shared" si="17"/>
        <v>2.019939439720285E-4</v>
      </c>
    </row>
    <row r="386" spans="1:34">
      <c r="A386" t="s">
        <v>433</v>
      </c>
      <c r="B386">
        <v>0</v>
      </c>
      <c r="C386">
        <v>0</v>
      </c>
      <c r="D386">
        <v>0</v>
      </c>
      <c r="E386">
        <v>0</v>
      </c>
      <c r="F386">
        <v>13</v>
      </c>
      <c r="G386">
        <v>25</v>
      </c>
      <c r="H386">
        <v>142</v>
      </c>
      <c r="I386">
        <v>247</v>
      </c>
      <c r="J386">
        <v>411</v>
      </c>
      <c r="K386">
        <v>597</v>
      </c>
      <c r="L386">
        <v>1435</v>
      </c>
      <c r="M386" s="7">
        <f>VLOOKUP(A386,'[1]Census Population Pivot table'!A:B,2,FALSE)</f>
        <v>390066.82400000002</v>
      </c>
      <c r="N386" s="7">
        <f>VLOOKUP(A386,'[1]Census Population Pivot table'!A:C,3,FALSE)</f>
        <v>804215.81599999999</v>
      </c>
      <c r="O386" s="7">
        <f>VLOOKUP(A386,'[1]Census Population Pivot table'!A:D,4,FALSE)</f>
        <v>857793.94100000011</v>
      </c>
      <c r="P386" s="7">
        <f>VLOOKUP(A386,'[1]Census Population Pivot table'!A:E,5,FALSE)</f>
        <v>808226.48400000017</v>
      </c>
      <c r="Q386" s="7">
        <f>VLOOKUP(A386,'[1]Census Population Pivot table'!A:F,6,FALSE)</f>
        <v>819600.277</v>
      </c>
      <c r="R386" s="7">
        <f>VLOOKUP(A386,'[1]Census Population Pivot table'!A:G,7,FALSE)</f>
        <v>879521.45599999989</v>
      </c>
      <c r="S386" s="7">
        <f>VLOOKUP(A386,'[1]Census Population Pivot table'!A:H,8,FALSE)</f>
        <v>774237.23200000008</v>
      </c>
      <c r="T386" s="7">
        <f>VLOOKUP(A386,'[1]Census Population Pivot table'!A:I,9,FALSE)</f>
        <v>489886.72199999989</v>
      </c>
      <c r="U386" s="7">
        <f>VLOOKUP(A386,'[1]Census Population Pivot table'!A:J,10,FALSE)</f>
        <v>263208.22600000002</v>
      </c>
      <c r="V386" s="7">
        <f>VLOOKUP(A386,'[1]Census Population Pivot table'!A:K,11,FALSE)</f>
        <v>98276.160999999993</v>
      </c>
      <c r="W386" s="7">
        <f>VLOOKUP(A386,'[1]Census Population Pivot table'!A:L,12,FALSE)</f>
        <v>6184829</v>
      </c>
      <c r="X386" s="10">
        <f t="shared" si="17"/>
        <v>0</v>
      </c>
      <c r="Y386" s="10">
        <f t="shared" si="17"/>
        <v>0</v>
      </c>
      <c r="Z386" s="10">
        <f t="shared" si="17"/>
        <v>0</v>
      </c>
      <c r="AA386" s="10">
        <f t="shared" si="17"/>
        <v>0</v>
      </c>
      <c r="AB386" s="10">
        <f t="shared" si="17"/>
        <v>1.5861390442160624E-5</v>
      </c>
      <c r="AC386" s="10">
        <f t="shared" si="17"/>
        <v>2.8424548178390323E-5</v>
      </c>
      <c r="AD386" s="10">
        <f t="shared" si="17"/>
        <v>1.8340631802630746E-4</v>
      </c>
      <c r="AE386" s="10">
        <f t="shared" si="17"/>
        <v>5.0419819298552055E-4</v>
      </c>
      <c r="AF386" s="10">
        <f t="shared" si="17"/>
        <v>1.5615013491257677E-3</v>
      </c>
      <c r="AG386" s="10">
        <f t="shared" si="17"/>
        <v>6.0747183643040355E-3</v>
      </c>
      <c r="AH386" s="10">
        <f t="shared" si="17"/>
        <v>2.3201934928192842E-4</v>
      </c>
    </row>
    <row r="387" spans="1:34">
      <c r="A387" t="s">
        <v>434</v>
      </c>
      <c r="B387">
        <v>0</v>
      </c>
      <c r="C387">
        <v>0</v>
      </c>
      <c r="D387">
        <v>0</v>
      </c>
      <c r="E387">
        <v>0</v>
      </c>
      <c r="F387">
        <v>16</v>
      </c>
      <c r="G387">
        <v>59</v>
      </c>
      <c r="H387">
        <v>162</v>
      </c>
      <c r="I387">
        <v>257</v>
      </c>
      <c r="J387">
        <v>409</v>
      </c>
      <c r="K387">
        <v>582</v>
      </c>
      <c r="L387">
        <v>1485</v>
      </c>
      <c r="M387" s="7">
        <f>VLOOKUP(A387,'[1]Census Population Pivot table'!A:B,2,FALSE)</f>
        <v>407946.527</v>
      </c>
      <c r="N387" s="7">
        <f>VLOOKUP(A387,'[1]Census Population Pivot table'!A:C,3,FALSE)</f>
        <v>847750.86999999988</v>
      </c>
      <c r="O387" s="7">
        <f>VLOOKUP(A387,'[1]Census Population Pivot table'!A:D,4,FALSE)</f>
        <v>885144.30299999984</v>
      </c>
      <c r="P387" s="7">
        <f>VLOOKUP(A387,'[1]Census Population Pivot table'!A:E,5,FALSE)</f>
        <v>847093.72900000005</v>
      </c>
      <c r="Q387" s="7">
        <f>VLOOKUP(A387,'[1]Census Population Pivot table'!A:F,6,FALSE)</f>
        <v>848296.13799999992</v>
      </c>
      <c r="R387" s="7">
        <f>VLOOKUP(A387,'[1]Census Population Pivot table'!A:G,7,FALSE)</f>
        <v>911845.54299999995</v>
      </c>
      <c r="S387" s="7">
        <f>VLOOKUP(A387,'[1]Census Population Pivot table'!A:H,8,FALSE)</f>
        <v>825409.06199999992</v>
      </c>
      <c r="T387" s="7">
        <f>VLOOKUP(A387,'[1]Census Population Pivot table'!A:I,9,FALSE)</f>
        <v>542648.28900000011</v>
      </c>
      <c r="U387" s="7">
        <f>VLOOKUP(A387,'[1]Census Population Pivot table'!A:J,10,FALSE)</f>
        <v>289910.95000000013</v>
      </c>
      <c r="V387" s="7">
        <f>VLOOKUP(A387,'[1]Census Population Pivot table'!A:K,11,FALSE)</f>
        <v>108793.857</v>
      </c>
      <c r="W387" s="7">
        <f>VLOOKUP(A387,'[1]Census Population Pivot table'!A:L,12,FALSE)</f>
        <v>6516834</v>
      </c>
      <c r="X387" s="10">
        <f t="shared" si="17"/>
        <v>0</v>
      </c>
      <c r="Y387" s="10">
        <f t="shared" si="17"/>
        <v>0</v>
      </c>
      <c r="Z387" s="10">
        <f t="shared" si="17"/>
        <v>0</v>
      </c>
      <c r="AA387" s="10">
        <f t="shared" si="17"/>
        <v>0</v>
      </c>
      <c r="AB387" s="10">
        <f t="shared" si="17"/>
        <v>1.8861337784376429E-5</v>
      </c>
      <c r="AC387" s="10">
        <f t="shared" si="17"/>
        <v>6.4703940763792274E-5</v>
      </c>
      <c r="AD387" s="10">
        <f t="shared" si="17"/>
        <v>1.9626632109837438E-4</v>
      </c>
      <c r="AE387" s="10">
        <f t="shared" si="17"/>
        <v>4.7360326238861492E-4</v>
      </c>
      <c r="AF387" s="10">
        <f t="shared" si="17"/>
        <v>1.4107780337376005E-3</v>
      </c>
      <c r="AG387" s="10">
        <f t="shared" si="17"/>
        <v>5.3495667498947115E-3</v>
      </c>
      <c r="AH387" s="10">
        <f t="shared" si="17"/>
        <v>2.2787138662731012E-4</v>
      </c>
    </row>
    <row r="388" spans="1:34">
      <c r="A388" t="s">
        <v>435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32</v>
      </c>
      <c r="H388">
        <v>80</v>
      </c>
      <c r="I388">
        <v>308</v>
      </c>
      <c r="J388">
        <v>485</v>
      </c>
      <c r="K388">
        <v>645</v>
      </c>
      <c r="L388">
        <v>1550</v>
      </c>
      <c r="M388" s="7">
        <f>VLOOKUP(A388,'[1]Census Population Pivot table'!A:B,2,FALSE)</f>
        <v>400449.66000000003</v>
      </c>
      <c r="N388" s="7">
        <f>VLOOKUP(A388,'[1]Census Population Pivot table'!A:C,3,FALSE)</f>
        <v>836348.94599999965</v>
      </c>
      <c r="O388" s="7">
        <f>VLOOKUP(A388,'[1]Census Population Pivot table'!A:D,4,FALSE)</f>
        <v>872131.00999999966</v>
      </c>
      <c r="P388" s="7">
        <f>VLOOKUP(A388,'[1]Census Population Pivot table'!A:E,5,FALSE)</f>
        <v>847675.4360000001</v>
      </c>
      <c r="Q388" s="7">
        <f>VLOOKUP(A388,'[1]Census Population Pivot table'!A:F,6,FALSE)</f>
        <v>837665.88500000001</v>
      </c>
      <c r="R388" s="7">
        <f>VLOOKUP(A388,'[1]Census Population Pivot table'!A:G,7,FALSE)</f>
        <v>898668.44200000016</v>
      </c>
      <c r="S388" s="7">
        <f>VLOOKUP(A388,'[1]Census Population Pivot table'!A:H,8,FALSE)</f>
        <v>830839.18700000003</v>
      </c>
      <c r="T388" s="7">
        <f>VLOOKUP(A388,'[1]Census Population Pivot table'!A:I,9,FALSE)</f>
        <v>552916.42700000014</v>
      </c>
      <c r="U388" s="7">
        <f>VLOOKUP(A388,'[1]Census Population Pivot table'!A:J,10,FALSE)</f>
        <v>283530</v>
      </c>
      <c r="V388" s="7">
        <f>VLOOKUP(A388,'[1]Census Population Pivot table'!A:K,11,FALSE)</f>
        <v>106922.15199999997</v>
      </c>
      <c r="W388" s="7">
        <f>VLOOKUP(A388,'[1]Census Population Pivot table'!A:L,12,FALSE)</f>
        <v>6469040</v>
      </c>
      <c r="X388" s="10">
        <f t="shared" si="17"/>
        <v>0</v>
      </c>
      <c r="Y388" s="10">
        <f t="shared" si="17"/>
        <v>0</v>
      </c>
      <c r="Z388" s="10">
        <f t="shared" si="17"/>
        <v>0</v>
      </c>
      <c r="AA388" s="10">
        <f t="shared" si="17"/>
        <v>0</v>
      </c>
      <c r="AB388" s="10">
        <f t="shared" si="17"/>
        <v>0</v>
      </c>
      <c r="AC388" s="10">
        <f t="shared" si="17"/>
        <v>3.5608238260579752E-5</v>
      </c>
      <c r="AD388" s="10">
        <f t="shared" si="17"/>
        <v>9.628818819784435E-5</v>
      </c>
      <c r="AE388" s="10">
        <f t="shared" si="17"/>
        <v>5.5704620980631474E-4</v>
      </c>
      <c r="AF388" s="10">
        <f t="shared" si="17"/>
        <v>1.7105773639473777E-3</v>
      </c>
      <c r="AG388" s="10">
        <f t="shared" si="17"/>
        <v>6.0324262833767149E-3</v>
      </c>
      <c r="AH388" s="10">
        <f t="shared" si="17"/>
        <v>2.3960278495727342E-4</v>
      </c>
    </row>
    <row r="389" spans="1:34">
      <c r="A389" t="s">
        <v>436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37</v>
      </c>
      <c r="H389">
        <v>178</v>
      </c>
      <c r="I389">
        <v>281</v>
      </c>
      <c r="J389">
        <v>412</v>
      </c>
      <c r="K389">
        <v>519</v>
      </c>
      <c r="L389">
        <v>1427</v>
      </c>
      <c r="M389" s="7">
        <f>VLOOKUP(A389,'[1]Census Population Pivot table'!A:B,2,FALSE)</f>
        <v>391701.37999999983</v>
      </c>
      <c r="N389" s="7">
        <f>VLOOKUP(A389,'[1]Census Population Pivot table'!A:C,3,FALSE)</f>
        <v>816246.28700000001</v>
      </c>
      <c r="O389" s="7">
        <f>VLOOKUP(A389,'[1]Census Population Pivot table'!A:D,4,FALSE)</f>
        <v>857368.25899999973</v>
      </c>
      <c r="P389" s="7">
        <f>VLOOKUP(A389,'[1]Census Population Pivot table'!A:E,5,FALSE)</f>
        <v>838939.32199999993</v>
      </c>
      <c r="Q389" s="7">
        <f>VLOOKUP(A389,'[1]Census Population Pivot table'!A:F,6,FALSE)</f>
        <v>812439.92899999989</v>
      </c>
      <c r="R389" s="7">
        <f>VLOOKUP(A389,'[1]Census Population Pivot table'!A:G,7,FALSE)</f>
        <v>868683.73300000012</v>
      </c>
      <c r="S389" s="7">
        <f>VLOOKUP(A389,'[1]Census Population Pivot table'!A:H,8,FALSE)</f>
        <v>816612.11199999996</v>
      </c>
      <c r="T389" s="7">
        <f>VLOOKUP(A389,'[1]Census Population Pivot table'!A:I,9,FALSE)</f>
        <v>561853.78300000005</v>
      </c>
      <c r="U389" s="7">
        <f>VLOOKUP(A389,'[1]Census Population Pivot table'!A:J,10,FALSE)</f>
        <v>281941.76699999999</v>
      </c>
      <c r="V389" s="7">
        <f>VLOOKUP(A389,'[1]Census Population Pivot table'!A:K,11,FALSE)</f>
        <v>104944.91300000002</v>
      </c>
      <c r="W389" s="7">
        <f>VLOOKUP(A389,'[1]Census Population Pivot table'!A:L,12,FALSE)</f>
        <v>6350236</v>
      </c>
      <c r="X389" s="10">
        <f t="shared" si="17"/>
        <v>0</v>
      </c>
      <c r="Y389" s="10">
        <f t="shared" si="17"/>
        <v>0</v>
      </c>
      <c r="Z389" s="10">
        <f t="shared" si="17"/>
        <v>0</v>
      </c>
      <c r="AA389" s="10">
        <f t="shared" si="17"/>
        <v>0</v>
      </c>
      <c r="AB389" s="10">
        <f t="shared" si="17"/>
        <v>0</v>
      </c>
      <c r="AC389" s="10">
        <f t="shared" si="17"/>
        <v>4.2593177003810653E-5</v>
      </c>
      <c r="AD389" s="10">
        <f t="shared" si="17"/>
        <v>2.1797374467548921E-4</v>
      </c>
      <c r="AE389" s="10">
        <f t="shared" si="17"/>
        <v>5.0013012015263046E-4</v>
      </c>
      <c r="AF389" s="10">
        <f t="shared" si="17"/>
        <v>1.461294665149772E-3</v>
      </c>
      <c r="AG389" s="10">
        <f t="shared" si="17"/>
        <v>4.9454517152251101E-3</v>
      </c>
      <c r="AH389" s="10">
        <f t="shared" si="17"/>
        <v>2.2471605779690707E-4</v>
      </c>
    </row>
    <row r="390" spans="1:34">
      <c r="A390" t="s">
        <v>437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48</v>
      </c>
      <c r="H390">
        <v>157</v>
      </c>
      <c r="I390">
        <v>337</v>
      </c>
      <c r="J390">
        <v>439</v>
      </c>
      <c r="K390">
        <v>545</v>
      </c>
      <c r="L390">
        <v>1526</v>
      </c>
      <c r="M390" s="7">
        <f>VLOOKUP(A390,'[1]Census Population Pivot table'!A:B,2,FALSE)</f>
        <v>420176</v>
      </c>
      <c r="N390" s="7">
        <f>VLOOKUP(A390,'[1]Census Population Pivot table'!A:C,3,FALSE)</f>
        <v>874939</v>
      </c>
      <c r="O390" s="7">
        <f>VLOOKUP(A390,'[1]Census Population Pivot table'!A:D,4,FALSE)</f>
        <v>921170</v>
      </c>
      <c r="P390" s="7">
        <f>VLOOKUP(A390,'[1]Census Population Pivot table'!A:E,5,FALSE)</f>
        <v>914686</v>
      </c>
      <c r="Q390" s="7">
        <f>VLOOKUP(A390,'[1]Census Population Pivot table'!A:F,6,FALSE)</f>
        <v>872935</v>
      </c>
      <c r="R390" s="7">
        <f>VLOOKUP(A390,'[1]Census Population Pivot table'!A:G,7,FALSE)</f>
        <v>931694</v>
      </c>
      <c r="S390" s="7">
        <f>VLOOKUP(A390,'[1]Census Population Pivot table'!A:H,8,FALSE)</f>
        <v>894819</v>
      </c>
      <c r="T390" s="7">
        <f>VLOOKUP(A390,'[1]Census Population Pivot table'!A:I,9,FALSE)</f>
        <v>630197</v>
      </c>
      <c r="U390" s="7">
        <f>VLOOKUP(A390,'[1]Census Population Pivot table'!A:J,10,FALSE)</f>
        <v>311698</v>
      </c>
      <c r="V390" s="7">
        <f>VLOOKUP(A390,'[1]Census Population Pivot table'!A:K,11,FALSE)</f>
        <v>117505</v>
      </c>
      <c r="W390" s="7">
        <f>VLOOKUP(A390,'[1]Census Population Pivot table'!A:L,12,FALSE)</f>
        <v>6889819</v>
      </c>
      <c r="X390" s="10">
        <f t="shared" si="17"/>
        <v>0</v>
      </c>
      <c r="Y390" s="10">
        <f t="shared" si="17"/>
        <v>0</v>
      </c>
      <c r="Z390" s="10">
        <f t="shared" si="17"/>
        <v>0</v>
      </c>
      <c r="AA390" s="10">
        <f t="shared" si="17"/>
        <v>0</v>
      </c>
      <c r="AB390" s="10">
        <f t="shared" si="17"/>
        <v>0</v>
      </c>
      <c r="AC390" s="10">
        <f t="shared" si="17"/>
        <v>5.1519060979248553E-5</v>
      </c>
      <c r="AD390" s="10">
        <f t="shared" si="17"/>
        <v>1.7545447738592944E-4</v>
      </c>
      <c r="AE390" s="10">
        <f t="shared" si="17"/>
        <v>5.3475341837552379E-4</v>
      </c>
      <c r="AF390" s="10">
        <f t="shared" si="17"/>
        <v>1.4084145551142451E-3</v>
      </c>
      <c r="AG390" s="10">
        <f t="shared" si="17"/>
        <v>4.6381005063614311E-3</v>
      </c>
      <c r="AH390" s="10">
        <f t="shared" si="17"/>
        <v>2.2148622481954895E-4</v>
      </c>
    </row>
    <row r="391" spans="1:34">
      <c r="A391" t="s">
        <v>438</v>
      </c>
      <c r="B391">
        <v>0</v>
      </c>
      <c r="C391">
        <v>0</v>
      </c>
      <c r="D391">
        <v>0</v>
      </c>
      <c r="E391">
        <v>32</v>
      </c>
      <c r="F391">
        <v>86</v>
      </c>
      <c r="G391">
        <v>221</v>
      </c>
      <c r="H391">
        <v>317</v>
      </c>
      <c r="I391">
        <v>415</v>
      </c>
      <c r="J391">
        <v>852</v>
      </c>
      <c r="K391">
        <v>1245</v>
      </c>
      <c r="L391">
        <v>3168</v>
      </c>
      <c r="M391" s="7">
        <f>VLOOKUP(A391,'[1]Census Population Pivot table'!A:B,2,FALSE)</f>
        <v>1985625.7340000004</v>
      </c>
      <c r="N391" s="7">
        <f>VLOOKUP(A391,'[1]Census Population Pivot table'!A:C,3,FALSE)</f>
        <v>3566777.6169999987</v>
      </c>
      <c r="O391" s="7">
        <f>VLOOKUP(A391,'[1]Census Population Pivot table'!A:D,4,FALSE)</f>
        <v>3508389.5350000006</v>
      </c>
      <c r="P391" s="7">
        <f>VLOOKUP(A391,'[1]Census Population Pivot table'!A:E,5,FALSE)</f>
        <v>3482930.1059999992</v>
      </c>
      <c r="Q391" s="7">
        <f>VLOOKUP(A391,'[1]Census Population Pivot table'!A:F,6,FALSE)</f>
        <v>3379838.4699999974</v>
      </c>
      <c r="R391" s="7">
        <f>VLOOKUP(A391,'[1]Census Population Pivot table'!A:G,7,FALSE)</f>
        <v>3189718.6149999988</v>
      </c>
      <c r="S391" s="7">
        <f>VLOOKUP(A391,'[1]Census Population Pivot table'!A:H,8,FALSE)</f>
        <v>2232492.8169999989</v>
      </c>
      <c r="T391" s="7">
        <f>VLOOKUP(A391,'[1]Census Population Pivot table'!A:I,9,FALSE)</f>
        <v>1285094.737999999</v>
      </c>
      <c r="U391" s="7">
        <f>VLOOKUP(A391,'[1]Census Population Pivot table'!A:J,10,FALSE)</f>
        <v>809215.82099999965</v>
      </c>
      <c r="V391" s="7">
        <f>VLOOKUP(A391,'[1]Census Population Pivot table'!A:K,11,FALSE)</f>
        <v>293159.61399999988</v>
      </c>
      <c r="W391" s="7">
        <f>VLOOKUP(A391,'[1]Census Population Pivot table'!A:L,12,FALSE)</f>
        <v>23721521</v>
      </c>
      <c r="X391" s="10">
        <f t="shared" si="17"/>
        <v>0</v>
      </c>
      <c r="Y391" s="10">
        <f t="shared" si="17"/>
        <v>0</v>
      </c>
      <c r="Z391" s="10">
        <f t="shared" si="17"/>
        <v>0</v>
      </c>
      <c r="AA391" s="10">
        <f t="shared" si="17"/>
        <v>9.1876664262868817E-6</v>
      </c>
      <c r="AB391" s="10">
        <f t="shared" si="17"/>
        <v>2.5445002997436166E-5</v>
      </c>
      <c r="AC391" s="10">
        <f t="shared" si="17"/>
        <v>6.9285108398190189E-5</v>
      </c>
      <c r="AD391" s="10">
        <f t="shared" si="17"/>
        <v>1.4199373793550717E-4</v>
      </c>
      <c r="AE391" s="10">
        <f t="shared" si="17"/>
        <v>3.2293338983386324E-4</v>
      </c>
      <c r="AF391" s="10">
        <f t="shared" si="17"/>
        <v>1.0528711598188098E-3</v>
      </c>
      <c r="AG391" s="10">
        <f t="shared" si="17"/>
        <v>4.2468332626471551E-3</v>
      </c>
      <c r="AH391" s="10">
        <f t="shared" si="17"/>
        <v>1.3354961513639872E-4</v>
      </c>
    </row>
    <row r="392" spans="1:34">
      <c r="A392" t="s">
        <v>439</v>
      </c>
      <c r="B392">
        <v>0</v>
      </c>
      <c r="C392">
        <v>0</v>
      </c>
      <c r="D392">
        <v>0</v>
      </c>
      <c r="E392">
        <v>0</v>
      </c>
      <c r="F392">
        <v>22</v>
      </c>
      <c r="G392">
        <v>131</v>
      </c>
      <c r="H392">
        <v>266</v>
      </c>
      <c r="I392">
        <v>390</v>
      </c>
      <c r="J392">
        <v>826</v>
      </c>
      <c r="K392">
        <v>1219</v>
      </c>
      <c r="L392">
        <v>2854</v>
      </c>
      <c r="M392" s="7">
        <f>VLOOKUP(A392,'[1]Census Population Pivot table'!A:B,2,FALSE)</f>
        <v>1895620.4740000002</v>
      </c>
      <c r="N392" s="7">
        <f>VLOOKUP(A392,'[1]Census Population Pivot table'!A:C,3,FALSE)</f>
        <v>3641491.3590000034</v>
      </c>
      <c r="O392" s="7">
        <f>VLOOKUP(A392,'[1]Census Population Pivot table'!A:D,4,FALSE)</f>
        <v>3609520.675999999</v>
      </c>
      <c r="P392" s="7">
        <f>VLOOKUP(A392,'[1]Census Population Pivot table'!A:E,5,FALSE)</f>
        <v>3465989.0809999974</v>
      </c>
      <c r="Q392" s="7">
        <f>VLOOKUP(A392,'[1]Census Population Pivot table'!A:F,6,FALSE)</f>
        <v>3414624.5640000012</v>
      </c>
      <c r="R392" s="7">
        <f>VLOOKUP(A392,'[1]Census Population Pivot table'!A:G,7,FALSE)</f>
        <v>3306800.4679999999</v>
      </c>
      <c r="S392" s="7">
        <f>VLOOKUP(A392,'[1]Census Population Pivot table'!A:H,8,FALSE)</f>
        <v>2388891.4879999999</v>
      </c>
      <c r="T392" s="7">
        <f>VLOOKUP(A392,'[1]Census Population Pivot table'!A:I,9,FALSE)</f>
        <v>1366247.2309999997</v>
      </c>
      <c r="U392" s="7">
        <f>VLOOKUP(A392,'[1]Census Population Pivot table'!A:J,10,FALSE)</f>
        <v>796666.04900000023</v>
      </c>
      <c r="V392" s="7">
        <f>VLOOKUP(A392,'[1]Census Population Pivot table'!A:K,11,FALSE)</f>
        <v>289290.71200000006</v>
      </c>
      <c r="W392" s="7">
        <f>VLOOKUP(A392,'[1]Census Population Pivot table'!A:L,12,FALSE)</f>
        <v>24172190</v>
      </c>
      <c r="X392" s="10">
        <f t="shared" si="17"/>
        <v>0</v>
      </c>
      <c r="Y392" s="10">
        <f t="shared" si="17"/>
        <v>0</v>
      </c>
      <c r="Z392" s="10">
        <f t="shared" si="17"/>
        <v>0</v>
      </c>
      <c r="AA392" s="10">
        <f t="shared" si="17"/>
        <v>0</v>
      </c>
      <c r="AB392" s="10">
        <f t="shared" si="17"/>
        <v>6.442875223221756E-6</v>
      </c>
      <c r="AC392" s="10">
        <f t="shared" si="17"/>
        <v>3.9615332484584616E-5</v>
      </c>
      <c r="AD392" s="10">
        <f t="shared" si="17"/>
        <v>1.1134871606189926E-4</v>
      </c>
      <c r="AE392" s="10">
        <f t="shared" si="17"/>
        <v>2.8545346050915443E-4</v>
      </c>
      <c r="AF392" s="10">
        <f t="shared" si="17"/>
        <v>1.0368208875435581E-3</v>
      </c>
      <c r="AG392" s="10">
        <f t="shared" si="17"/>
        <v>4.2137543634653569E-3</v>
      </c>
      <c r="AH392" s="10">
        <f t="shared" si="17"/>
        <v>1.180695667210956E-4</v>
      </c>
    </row>
    <row r="393" spans="1:34">
      <c r="A393" t="s">
        <v>440</v>
      </c>
      <c r="B393">
        <v>0</v>
      </c>
      <c r="C393">
        <v>0</v>
      </c>
      <c r="D393">
        <v>0</v>
      </c>
      <c r="E393">
        <v>0</v>
      </c>
      <c r="F393">
        <v>14</v>
      </c>
      <c r="G393">
        <v>101</v>
      </c>
      <c r="H393">
        <v>280</v>
      </c>
      <c r="I393">
        <v>405</v>
      </c>
      <c r="J393">
        <v>803</v>
      </c>
      <c r="K393">
        <v>1265</v>
      </c>
      <c r="L393">
        <v>2868</v>
      </c>
      <c r="M393" s="7">
        <f>VLOOKUP(A393,'[1]Census Population Pivot table'!A:B,2,FALSE)</f>
        <v>1924913.1259999988</v>
      </c>
      <c r="N393" s="7">
        <f>VLOOKUP(A393,'[1]Census Population Pivot table'!A:C,3,FALSE)</f>
        <v>3733148.7680000025</v>
      </c>
      <c r="O393" s="7">
        <f>VLOOKUP(A393,'[1]Census Population Pivot table'!A:D,4,FALSE)</f>
        <v>3682627.9380000019</v>
      </c>
      <c r="P393" s="7">
        <f>VLOOKUP(A393,'[1]Census Population Pivot table'!A:E,5,FALSE)</f>
        <v>3555937.4959999984</v>
      </c>
      <c r="Q393" s="7">
        <f>VLOOKUP(A393,'[1]Census Population Pivot table'!A:F,6,FALSE)</f>
        <v>3458491.4709999999</v>
      </c>
      <c r="R393" s="7">
        <f>VLOOKUP(A393,'[1]Census Population Pivot table'!A:G,7,FALSE)</f>
        <v>3387215.0599999977</v>
      </c>
      <c r="S393" s="7">
        <f>VLOOKUP(A393,'[1]Census Population Pivot table'!A:H,8,FALSE)</f>
        <v>2518834.6079999991</v>
      </c>
      <c r="T393" s="7">
        <f>VLOOKUP(A393,'[1]Census Population Pivot table'!A:I,9,FALSE)</f>
        <v>1436207.670999998</v>
      </c>
      <c r="U393" s="7">
        <f>VLOOKUP(A393,'[1]Census Population Pivot table'!A:J,10,FALSE)</f>
        <v>815470.04899999988</v>
      </c>
      <c r="V393" s="7">
        <f>VLOOKUP(A393,'[1]Census Population Pivot table'!A:K,11,FALSE)</f>
        <v>302246.83400000003</v>
      </c>
      <c r="W393" s="7">
        <f>VLOOKUP(A393,'[1]Census Population Pivot table'!A:L,12,FALSE)</f>
        <v>24819768</v>
      </c>
      <c r="X393" s="10">
        <f t="shared" si="17"/>
        <v>0</v>
      </c>
      <c r="Y393" s="10">
        <f t="shared" si="17"/>
        <v>0</v>
      </c>
      <c r="Z393" s="10">
        <f t="shared" si="17"/>
        <v>0</v>
      </c>
      <c r="AA393" s="10">
        <f t="shared" si="17"/>
        <v>0</v>
      </c>
      <c r="AB393" s="10">
        <f t="shared" si="17"/>
        <v>4.0480076696421609E-6</v>
      </c>
      <c r="AC393" s="10">
        <f t="shared" si="17"/>
        <v>2.9818006300432566E-5</v>
      </c>
      <c r="AD393" s="10">
        <f t="shared" si="17"/>
        <v>1.1116251901204626E-4</v>
      </c>
      <c r="AE393" s="10">
        <f t="shared" si="17"/>
        <v>2.819926450594766E-4</v>
      </c>
      <c r="AF393" s="10">
        <f t="shared" si="17"/>
        <v>9.8470814591499508E-4</v>
      </c>
      <c r="AG393" s="10">
        <f t="shared" si="17"/>
        <v>4.1853209287876277E-3</v>
      </c>
      <c r="AH393" s="10">
        <f t="shared" si="17"/>
        <v>1.1555305432347313E-4</v>
      </c>
    </row>
    <row r="394" spans="1:34">
      <c r="A394" t="s">
        <v>441</v>
      </c>
      <c r="B394">
        <v>0</v>
      </c>
      <c r="C394">
        <v>0</v>
      </c>
      <c r="D394">
        <v>0</v>
      </c>
      <c r="E394">
        <v>0</v>
      </c>
      <c r="F394">
        <v>24</v>
      </c>
      <c r="G394">
        <v>106</v>
      </c>
      <c r="H394">
        <v>250</v>
      </c>
      <c r="I394">
        <v>440</v>
      </c>
      <c r="J394">
        <v>784</v>
      </c>
      <c r="K394">
        <v>1211</v>
      </c>
      <c r="L394">
        <v>2815</v>
      </c>
      <c r="M394" s="7">
        <f>VLOOKUP(A394,'[1]Census Population Pivot table'!A:B,2,FALSE)</f>
        <v>1914320.7790000006</v>
      </c>
      <c r="N394" s="7">
        <f>VLOOKUP(A394,'[1]Census Population Pivot table'!A:C,3,FALSE)</f>
        <v>3763085.0730000003</v>
      </c>
      <c r="O394" s="7">
        <f>VLOOKUP(A394,'[1]Census Population Pivot table'!A:D,4,FALSE)</f>
        <v>3694811.7749999994</v>
      </c>
      <c r="P394" s="7">
        <f>VLOOKUP(A394,'[1]Census Population Pivot table'!A:E,5,FALSE)</f>
        <v>3600543.3080000021</v>
      </c>
      <c r="Q394" s="7">
        <f>VLOOKUP(A394,'[1]Census Population Pivot table'!A:F,6,FALSE)</f>
        <v>3454687.9779999978</v>
      </c>
      <c r="R394" s="7">
        <f>VLOOKUP(A394,'[1]Census Population Pivot table'!A:G,7,FALSE)</f>
        <v>3392555.4999999986</v>
      </c>
      <c r="S394" s="7">
        <f>VLOOKUP(A394,'[1]Census Population Pivot table'!A:H,8,FALSE)</f>
        <v>2598309.8310000002</v>
      </c>
      <c r="T394" s="7">
        <f>VLOOKUP(A394,'[1]Census Population Pivot table'!A:I,9,FALSE)</f>
        <v>1486837.0019999994</v>
      </c>
      <c r="U394" s="7">
        <f>VLOOKUP(A394,'[1]Census Population Pivot table'!A:J,10,FALSE)</f>
        <v>822902.7589999995</v>
      </c>
      <c r="V394" s="7">
        <f>VLOOKUP(A394,'[1]Census Population Pivot table'!A:K,11,FALSE)</f>
        <v>312120.07299999992</v>
      </c>
      <c r="W394" s="7">
        <f>VLOOKUP(A394,'[1]Census Population Pivot table'!A:L,12,FALSE)</f>
        <v>25037667</v>
      </c>
      <c r="X394" s="10">
        <f t="shared" si="17"/>
        <v>0</v>
      </c>
      <c r="Y394" s="10">
        <f t="shared" si="17"/>
        <v>0</v>
      </c>
      <c r="Z394" s="10">
        <f t="shared" si="17"/>
        <v>0</v>
      </c>
      <c r="AA394" s="10">
        <f t="shared" si="17"/>
        <v>0</v>
      </c>
      <c r="AB394" s="10">
        <f t="shared" si="17"/>
        <v>6.947081806761078E-6</v>
      </c>
      <c r="AC394" s="10">
        <f t="shared" si="17"/>
        <v>3.124488309771205E-5</v>
      </c>
      <c r="AD394" s="10">
        <f t="shared" si="17"/>
        <v>9.62163930634029E-5</v>
      </c>
      <c r="AE394" s="10">
        <f t="shared" si="17"/>
        <v>2.9593021925613887E-4</v>
      </c>
      <c r="AF394" s="10">
        <f t="shared" si="17"/>
        <v>9.5272496224550935E-4</v>
      </c>
      <c r="AG394" s="10">
        <f t="shared" si="17"/>
        <v>3.879917072811912E-3</v>
      </c>
      <c r="AH394" s="10">
        <f t="shared" si="17"/>
        <v>1.1243060305898309E-4</v>
      </c>
    </row>
    <row r="395" spans="1:34">
      <c r="A395" t="s">
        <v>442</v>
      </c>
      <c r="B395">
        <v>0</v>
      </c>
      <c r="C395">
        <v>0</v>
      </c>
      <c r="D395">
        <v>0</v>
      </c>
      <c r="E395">
        <v>15</v>
      </c>
      <c r="F395">
        <v>42</v>
      </c>
      <c r="G395">
        <v>165</v>
      </c>
      <c r="H395">
        <v>365</v>
      </c>
      <c r="I395">
        <v>490</v>
      </c>
      <c r="J395">
        <v>841</v>
      </c>
      <c r="K395">
        <v>1277</v>
      </c>
      <c r="L395">
        <v>3195</v>
      </c>
      <c r="M395" s="7">
        <f>VLOOKUP(A395,'[1]Census Population Pivot table'!A:B,2,FALSE)</f>
        <v>1935820.7289999989</v>
      </c>
      <c r="N395" s="7">
        <f>VLOOKUP(A395,'[1]Census Population Pivot table'!A:C,3,FALSE)</f>
        <v>3862721.597000001</v>
      </c>
      <c r="O395" s="7">
        <f>VLOOKUP(A395,'[1]Census Population Pivot table'!A:D,4,FALSE)</f>
        <v>3768454.8230000013</v>
      </c>
      <c r="P395" s="7">
        <f>VLOOKUP(A395,'[1]Census Population Pivot table'!A:E,5,FALSE)</f>
        <v>3689711.0820000041</v>
      </c>
      <c r="Q395" s="7">
        <f>VLOOKUP(A395,'[1]Census Population Pivot table'!A:F,6,FALSE)</f>
        <v>3515056.0790000004</v>
      </c>
      <c r="R395" s="7">
        <f>VLOOKUP(A395,'[1]Census Population Pivot table'!A:G,7,FALSE)</f>
        <v>3444028.4460000014</v>
      </c>
      <c r="S395" s="7">
        <f>VLOOKUP(A395,'[1]Census Population Pivot table'!A:H,8,FALSE)</f>
        <v>2715331.6399999987</v>
      </c>
      <c r="T395" s="7">
        <f>VLOOKUP(A395,'[1]Census Population Pivot table'!A:I,9,FALSE)</f>
        <v>1573989.3889999986</v>
      </c>
      <c r="U395" s="7">
        <f>VLOOKUP(A395,'[1]Census Population Pivot table'!A:J,10,FALSE)</f>
        <v>851795.47700000065</v>
      </c>
      <c r="V395" s="7">
        <f>VLOOKUP(A395,'[1]Census Population Pivot table'!A:K,11,FALSE)</f>
        <v>323943.87600000005</v>
      </c>
      <c r="W395" s="7">
        <f>VLOOKUP(A395,'[1]Census Population Pivot table'!A:L,12,FALSE)</f>
        <v>25684305</v>
      </c>
      <c r="X395" s="10">
        <f t="shared" si="17"/>
        <v>0</v>
      </c>
      <c r="Y395" s="10">
        <f t="shared" si="17"/>
        <v>0</v>
      </c>
      <c r="Z395" s="10">
        <f t="shared" si="17"/>
        <v>0</v>
      </c>
      <c r="AA395" s="10">
        <f t="shared" si="17"/>
        <v>4.0653589580974093E-6</v>
      </c>
      <c r="AB395" s="10">
        <f t="shared" si="17"/>
        <v>1.1948600265845146E-5</v>
      </c>
      <c r="AC395" s="10">
        <f t="shared" si="17"/>
        <v>4.7909011957098084E-5</v>
      </c>
      <c r="AD395" s="10">
        <f t="shared" si="17"/>
        <v>1.3442188593950174E-4</v>
      </c>
      <c r="AE395" s="10">
        <f t="shared" si="17"/>
        <v>3.1131086614968309E-4</v>
      </c>
      <c r="AF395" s="10">
        <f t="shared" si="17"/>
        <v>9.8732620999817701E-4</v>
      </c>
      <c r="AG395" s="10">
        <f t="shared" si="17"/>
        <v>3.9420408737716028E-3</v>
      </c>
      <c r="AH395" s="10">
        <f t="shared" si="17"/>
        <v>1.2439503424367527E-4</v>
      </c>
    </row>
    <row r="396" spans="1:34">
      <c r="A396" t="s">
        <v>443</v>
      </c>
      <c r="B396">
        <v>0</v>
      </c>
      <c r="C396">
        <v>0</v>
      </c>
      <c r="D396">
        <v>0</v>
      </c>
      <c r="E396">
        <v>40</v>
      </c>
      <c r="F396">
        <v>66</v>
      </c>
      <c r="G396">
        <v>195</v>
      </c>
      <c r="H396">
        <v>458</v>
      </c>
      <c r="I396">
        <v>533</v>
      </c>
      <c r="J396">
        <v>829</v>
      </c>
      <c r="K396">
        <v>1190</v>
      </c>
      <c r="L396">
        <v>3311</v>
      </c>
      <c r="M396" s="7">
        <f>VLOOKUP(A396,'[1]Census Population Pivot table'!A:B,2,FALSE)</f>
        <v>1933816.064</v>
      </c>
      <c r="N396" s="7">
        <f>VLOOKUP(A396,'[1]Census Population Pivot table'!A:C,3,FALSE)</f>
        <v>3902246.302999997</v>
      </c>
      <c r="O396" s="7">
        <f>VLOOKUP(A396,'[1]Census Population Pivot table'!A:D,4,FALSE)</f>
        <v>3797501.5940000005</v>
      </c>
      <c r="P396" s="7">
        <f>VLOOKUP(A396,'[1]Census Population Pivot table'!A:E,5,FALSE)</f>
        <v>3756948.0820000004</v>
      </c>
      <c r="Q396" s="7">
        <f>VLOOKUP(A396,'[1]Census Population Pivot table'!A:F,6,FALSE)</f>
        <v>3546395.046999997</v>
      </c>
      <c r="R396" s="7">
        <f>VLOOKUP(A396,'[1]Census Population Pivot table'!A:G,7,FALSE)</f>
        <v>3447274.1000000015</v>
      </c>
      <c r="S396" s="7">
        <f>VLOOKUP(A396,'[1]Census Population Pivot table'!A:H,8,FALSE)</f>
        <v>2795286.0599999996</v>
      </c>
      <c r="T396" s="7">
        <f>VLOOKUP(A396,'[1]Census Population Pivot table'!A:I,9,FALSE)</f>
        <v>1640312.9579999996</v>
      </c>
      <c r="U396" s="7">
        <f>VLOOKUP(A396,'[1]Census Population Pivot table'!A:J,10,FALSE)</f>
        <v>867255.90099999995</v>
      </c>
      <c r="V396" s="7">
        <f>VLOOKUP(A396,'[1]Census Population Pivot table'!A:K,11,FALSE)</f>
        <v>331829.67</v>
      </c>
      <c r="W396" s="7">
        <f>VLOOKUP(A396,'[1]Census Population Pivot table'!A:L,12,FALSE)</f>
        <v>26011866</v>
      </c>
      <c r="X396" s="10">
        <f t="shared" si="17"/>
        <v>0</v>
      </c>
      <c r="Y396" s="10">
        <f t="shared" si="17"/>
        <v>0</v>
      </c>
      <c r="Z396" s="10">
        <f t="shared" si="17"/>
        <v>0</v>
      </c>
      <c r="AA396" s="10">
        <f t="shared" si="17"/>
        <v>1.0646939783822117E-5</v>
      </c>
      <c r="AB396" s="10">
        <f t="shared" si="17"/>
        <v>1.8610447828092754E-5</v>
      </c>
      <c r="AC396" s="10">
        <f t="shared" si="17"/>
        <v>5.6566433171066935E-5</v>
      </c>
      <c r="AD396" s="10">
        <f t="shared" si="17"/>
        <v>1.6384727364898033E-4</v>
      </c>
      <c r="AE396" s="10">
        <f t="shared" si="17"/>
        <v>3.2493799271687525E-4</v>
      </c>
      <c r="AF396" s="10">
        <f t="shared" si="17"/>
        <v>9.5588856650512439E-4</v>
      </c>
      <c r="AG396" s="10">
        <f t="shared" si="17"/>
        <v>3.5861772095304198E-3</v>
      </c>
      <c r="AH396" s="10">
        <f t="shared" si="17"/>
        <v>1.2728806153314799E-4</v>
      </c>
    </row>
    <row r="397" spans="1:34">
      <c r="A397" t="s">
        <v>444</v>
      </c>
      <c r="B397">
        <v>0</v>
      </c>
      <c r="C397">
        <v>0</v>
      </c>
      <c r="D397">
        <v>0</v>
      </c>
      <c r="E397">
        <v>10</v>
      </c>
      <c r="F397">
        <v>10</v>
      </c>
      <c r="G397">
        <v>157</v>
      </c>
      <c r="H397">
        <v>318</v>
      </c>
      <c r="I397">
        <v>496</v>
      </c>
      <c r="J397">
        <v>826</v>
      </c>
      <c r="K397">
        <v>1253</v>
      </c>
      <c r="L397">
        <v>3070</v>
      </c>
      <c r="M397" s="7">
        <f>VLOOKUP(A397,'[1]Census Population Pivot table'!A:B,2,FALSE)</f>
        <v>1916586.6740000015</v>
      </c>
      <c r="N397" s="7">
        <f>VLOOKUP(A397,'[1]Census Population Pivot table'!A:C,3,FALSE)</f>
        <v>3885681.7449999982</v>
      </c>
      <c r="O397" s="7">
        <f>VLOOKUP(A397,'[1]Census Population Pivot table'!A:D,4,FALSE)</f>
        <v>3804172.3629999985</v>
      </c>
      <c r="P397" s="7">
        <f>VLOOKUP(A397,'[1]Census Population Pivot table'!A:E,5,FALSE)</f>
        <v>3768801.7449999982</v>
      </c>
      <c r="Q397" s="7">
        <f>VLOOKUP(A397,'[1]Census Population Pivot table'!A:F,6,FALSE)</f>
        <v>3538066.8300000019</v>
      </c>
      <c r="R397" s="7">
        <f>VLOOKUP(A397,'[1]Census Population Pivot table'!A:G,7,FALSE)</f>
        <v>3400375.6400000011</v>
      </c>
      <c r="S397" s="7">
        <f>VLOOKUP(A397,'[1]Census Population Pivot table'!A:H,8,FALSE)</f>
        <v>2839062.5380000006</v>
      </c>
      <c r="T397" s="7">
        <f>VLOOKUP(A397,'[1]Census Population Pivot table'!A:I,9,FALSE)</f>
        <v>1700907.1150000002</v>
      </c>
      <c r="U397" s="7">
        <f>VLOOKUP(A397,'[1]Census Population Pivot table'!A:J,10,FALSE)</f>
        <v>874629.42699999921</v>
      </c>
      <c r="V397" s="7">
        <f>VLOOKUP(A397,'[1]Census Population Pivot table'!A:K,11,FALSE)</f>
        <v>334921.24500000011</v>
      </c>
      <c r="W397" s="7">
        <f>VLOOKUP(A397,'[1]Census Population Pivot table'!A:L,12,FALSE)</f>
        <v>26071613</v>
      </c>
      <c r="X397" s="10">
        <f t="shared" si="17"/>
        <v>0</v>
      </c>
      <c r="Y397" s="10">
        <f t="shared" si="17"/>
        <v>0</v>
      </c>
      <c r="Z397" s="10">
        <f t="shared" si="17"/>
        <v>0</v>
      </c>
      <c r="AA397" s="10">
        <f t="shared" si="17"/>
        <v>2.6533632376037878E-6</v>
      </c>
      <c r="AB397" s="10">
        <f t="shared" si="17"/>
        <v>2.8264022361612639E-6</v>
      </c>
      <c r="AC397" s="10">
        <f t="shared" si="17"/>
        <v>4.6171369466698083E-5</v>
      </c>
      <c r="AD397" s="10">
        <f t="shared" si="17"/>
        <v>1.1200880422451614E-4</v>
      </c>
      <c r="AE397" s="10">
        <f t="shared" si="17"/>
        <v>2.9160910412206722E-4</v>
      </c>
      <c r="AF397" s="10">
        <f t="shared" si="17"/>
        <v>9.443999647178584E-4</v>
      </c>
      <c r="AG397" s="10">
        <f t="shared" si="17"/>
        <v>3.7411780193280946E-3</v>
      </c>
      <c r="AH397" s="10">
        <f t="shared" si="17"/>
        <v>1.1775259167892681E-4</v>
      </c>
    </row>
    <row r="398" spans="1:34">
      <c r="A398" t="s">
        <v>445</v>
      </c>
      <c r="B398">
        <v>0</v>
      </c>
      <c r="C398">
        <v>0</v>
      </c>
      <c r="D398">
        <v>0</v>
      </c>
      <c r="E398">
        <v>0</v>
      </c>
      <c r="F398">
        <v>24</v>
      </c>
      <c r="G398">
        <v>90</v>
      </c>
      <c r="H398">
        <v>320</v>
      </c>
      <c r="I398">
        <v>518</v>
      </c>
      <c r="J398">
        <v>716</v>
      </c>
      <c r="K398">
        <v>1026</v>
      </c>
      <c r="L398">
        <v>2694</v>
      </c>
      <c r="M398" s="7">
        <f>VLOOKUP(A398,'[1]Census Population Pivot table'!A:B,2,FALSE)</f>
        <v>1936654.3180000004</v>
      </c>
      <c r="N398" s="7">
        <f>VLOOKUP(A398,'[1]Census Population Pivot table'!A:C,3,FALSE)</f>
        <v>3937365.8679999993</v>
      </c>
      <c r="O398" s="7">
        <f>VLOOKUP(A398,'[1]Census Population Pivot table'!A:D,4,FALSE)</f>
        <v>3843164.1370000024</v>
      </c>
      <c r="P398" s="7">
        <f>VLOOKUP(A398,'[1]Census Population Pivot table'!A:E,5,FALSE)</f>
        <v>3853360.4499999997</v>
      </c>
      <c r="Q398" s="7">
        <f>VLOOKUP(A398,'[1]Census Population Pivot table'!A:F,6,FALSE)</f>
        <v>3591032.81</v>
      </c>
      <c r="R398" s="7">
        <f>VLOOKUP(A398,'[1]Census Population Pivot table'!A:G,7,FALSE)</f>
        <v>3417364.297999999</v>
      </c>
      <c r="S398" s="7">
        <f>VLOOKUP(A398,'[1]Census Population Pivot table'!A:H,8,FALSE)</f>
        <v>2916420.4219999998</v>
      </c>
      <c r="T398" s="7">
        <f>VLOOKUP(A398,'[1]Census Population Pivot table'!A:I,9,FALSE)</f>
        <v>1799092.833000001</v>
      </c>
      <c r="U398" s="7">
        <f>VLOOKUP(A398,'[1]Census Population Pivot table'!A:J,10,FALSE)</f>
        <v>902832.27700000035</v>
      </c>
      <c r="V398" s="7">
        <f>VLOOKUP(A398,'[1]Census Population Pivot table'!A:K,11,FALSE)</f>
        <v>347125.95200000011</v>
      </c>
      <c r="W398" s="7">
        <f>VLOOKUP(A398,'[1]Census Population Pivot table'!A:L,12,FALSE)</f>
        <v>26545899</v>
      </c>
      <c r="X398" s="10">
        <f t="shared" si="17"/>
        <v>0</v>
      </c>
      <c r="Y398" s="10">
        <f t="shared" si="17"/>
        <v>0</v>
      </c>
      <c r="Z398" s="10">
        <f t="shared" si="17"/>
        <v>0</v>
      </c>
      <c r="AA398" s="10">
        <f t="shared" si="17"/>
        <v>0</v>
      </c>
      <c r="AB398" s="10">
        <f t="shared" si="17"/>
        <v>6.6833140407870572E-6</v>
      </c>
      <c r="AC398" s="10">
        <f t="shared" si="17"/>
        <v>2.6336085986698051E-5</v>
      </c>
      <c r="AD398" s="10">
        <f t="shared" si="17"/>
        <v>1.0972354931616922E-4</v>
      </c>
      <c r="AE398" s="10">
        <f t="shared" si="17"/>
        <v>2.8792288563355068E-4</v>
      </c>
      <c r="AF398" s="10">
        <f t="shared" si="17"/>
        <v>7.9305981657986258E-4</v>
      </c>
      <c r="AG398" s="10">
        <f t="shared" si="17"/>
        <v>2.9556994920391308E-3</v>
      </c>
      <c r="AH398" s="10">
        <f t="shared" si="17"/>
        <v>1.0148460219787622E-4</v>
      </c>
    </row>
    <row r="399" spans="1:34">
      <c r="A399" t="s">
        <v>446</v>
      </c>
      <c r="B399">
        <v>0</v>
      </c>
      <c r="C399">
        <v>0</v>
      </c>
      <c r="D399">
        <v>0</v>
      </c>
      <c r="E399">
        <v>0</v>
      </c>
      <c r="F399">
        <v>21</v>
      </c>
      <c r="G399">
        <v>147</v>
      </c>
      <c r="H399">
        <v>326</v>
      </c>
      <c r="I399">
        <v>518</v>
      </c>
      <c r="J399">
        <v>741</v>
      </c>
      <c r="K399">
        <v>1031</v>
      </c>
      <c r="L399">
        <v>2784</v>
      </c>
      <c r="M399" s="7">
        <f>VLOOKUP(A399,'[1]Census Population Pivot table'!A:B,2,FALSE)</f>
        <v>1956475</v>
      </c>
      <c r="N399" s="7">
        <f>VLOOKUP(A399,'[1]Census Population Pivot table'!A:C,3,FALSE)</f>
        <v>3992090</v>
      </c>
      <c r="O399" s="7">
        <f>VLOOKUP(A399,'[1]Census Population Pivot table'!A:D,4,FALSE)</f>
        <v>3899817</v>
      </c>
      <c r="P399" s="7">
        <f>VLOOKUP(A399,'[1]Census Population Pivot table'!A:E,5,FALSE)</f>
        <v>3953626</v>
      </c>
      <c r="Q399" s="7">
        <f>VLOOKUP(A399,'[1]Census Population Pivot table'!A:F,6,FALSE)</f>
        <v>3667632</v>
      </c>
      <c r="R399" s="7">
        <f>VLOOKUP(A399,'[1]Census Population Pivot table'!A:G,7,FALSE)</f>
        <v>3469176</v>
      </c>
      <c r="S399" s="7">
        <f>VLOOKUP(A399,'[1]Census Population Pivot table'!A:H,8,FALSE)</f>
        <v>3022032</v>
      </c>
      <c r="T399" s="7">
        <f>VLOOKUP(A399,'[1]Census Population Pivot table'!A:I,9,FALSE)</f>
        <v>1908434</v>
      </c>
      <c r="U399" s="7">
        <f>VLOOKUP(A399,'[1]Census Population Pivot table'!A:J,10,FALSE)</f>
        <v>939087</v>
      </c>
      <c r="V399" s="7">
        <f>VLOOKUP(A399,'[1]Census Population Pivot table'!A:K,11,FALSE)</f>
        <v>359501</v>
      </c>
      <c r="W399" s="7">
        <f>VLOOKUP(A399,'[1]Census Population Pivot table'!A:L,12,FALSE)</f>
        <v>27167870</v>
      </c>
      <c r="X399" s="10">
        <f t="shared" si="17"/>
        <v>0</v>
      </c>
      <c r="Y399" s="10">
        <f t="shared" si="17"/>
        <v>0</v>
      </c>
      <c r="Z399" s="10">
        <f t="shared" ref="Z399:AH427" si="18">D399/O399</f>
        <v>0</v>
      </c>
      <c r="AA399" s="10">
        <f t="shared" si="18"/>
        <v>0</v>
      </c>
      <c r="AB399" s="10">
        <f t="shared" si="18"/>
        <v>5.725765289429256E-6</v>
      </c>
      <c r="AC399" s="10">
        <f t="shared" si="18"/>
        <v>4.2373174494462088E-5</v>
      </c>
      <c r="AD399" s="10">
        <f t="shared" si="18"/>
        <v>1.0787443680278699E-4</v>
      </c>
      <c r="AE399" s="10">
        <f t="shared" si="18"/>
        <v>2.7142672997861072E-4</v>
      </c>
      <c r="AF399" s="10">
        <f t="shared" si="18"/>
        <v>7.890642720003578E-4</v>
      </c>
      <c r="AG399" s="10">
        <f t="shared" si="18"/>
        <v>2.8678640671375047E-3</v>
      </c>
      <c r="AH399" s="10">
        <f t="shared" si="18"/>
        <v>1.0247398857547537E-4</v>
      </c>
    </row>
    <row r="400" spans="1:34">
      <c r="A400" t="s">
        <v>447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22</v>
      </c>
      <c r="K400">
        <v>98</v>
      </c>
      <c r="L400">
        <v>120</v>
      </c>
      <c r="M400" s="7">
        <f>VLOOKUP(A400,'[1]Census Population Pivot table'!A:B,2,FALSE)</f>
        <v>258158.67400000003</v>
      </c>
      <c r="N400" s="7">
        <f>VLOOKUP(A400,'[1]Census Population Pivot table'!A:C,3,FALSE)</f>
        <v>438616.08299999993</v>
      </c>
      <c r="O400" s="7">
        <f>VLOOKUP(A400,'[1]Census Population Pivot table'!A:D,4,FALSE)</f>
        <v>463179.386</v>
      </c>
      <c r="P400" s="7">
        <f>VLOOKUP(A400,'[1]Census Population Pivot table'!A:E,5,FALSE)</f>
        <v>413122.76900000003</v>
      </c>
      <c r="Q400" s="7">
        <f>VLOOKUP(A400,'[1]Census Population Pivot table'!A:F,6,FALSE)</f>
        <v>318041.86699999997</v>
      </c>
      <c r="R400" s="7">
        <f>VLOOKUP(A400,'[1]Census Population Pivot table'!A:G,7,FALSE)</f>
        <v>299989.28500000003</v>
      </c>
      <c r="S400" s="7">
        <f>VLOOKUP(A400,'[1]Census Population Pivot table'!A:H,8,FALSE)</f>
        <v>211216.62999999998</v>
      </c>
      <c r="T400" s="7">
        <f>VLOOKUP(A400,'[1]Census Population Pivot table'!A:I,9,FALSE)</f>
        <v>123373.08500000001</v>
      </c>
      <c r="U400" s="7">
        <f>VLOOKUP(A400,'[1]Census Population Pivot table'!A:J,10,FALSE)</f>
        <v>79235.283000000025</v>
      </c>
      <c r="V400" s="7">
        <f>VLOOKUP(A400,'[1]Census Population Pivot table'!A:K,11,FALSE)</f>
        <v>29270.849000000002</v>
      </c>
      <c r="W400" s="7">
        <f>VLOOKUP(A400,'[1]Census Population Pivot table'!A:L,12,FALSE)</f>
        <v>2632280</v>
      </c>
      <c r="X400" s="10">
        <f t="shared" ref="X400:AB463" si="19">B400/M400</f>
        <v>0</v>
      </c>
      <c r="Y400" s="10">
        <f t="shared" si="19"/>
        <v>0</v>
      </c>
      <c r="Z400" s="10">
        <f t="shared" si="18"/>
        <v>0</v>
      </c>
      <c r="AA400" s="10">
        <f t="shared" si="18"/>
        <v>0</v>
      </c>
      <c r="AB400" s="10">
        <f t="shared" si="18"/>
        <v>0</v>
      </c>
      <c r="AC400" s="10">
        <f t="shared" si="18"/>
        <v>0</v>
      </c>
      <c r="AD400" s="10">
        <f t="shared" si="18"/>
        <v>0</v>
      </c>
      <c r="AE400" s="10">
        <f t="shared" si="18"/>
        <v>0</v>
      </c>
      <c r="AF400" s="10">
        <f t="shared" si="18"/>
        <v>2.7765408498635629E-4</v>
      </c>
      <c r="AG400" s="10">
        <f t="shared" si="18"/>
        <v>3.3480409126499882E-3</v>
      </c>
      <c r="AH400" s="10">
        <f t="shared" si="18"/>
        <v>4.5587855395322685E-5</v>
      </c>
    </row>
    <row r="401" spans="1:34">
      <c r="A401" t="s">
        <v>448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36</v>
      </c>
      <c r="K401">
        <v>137</v>
      </c>
      <c r="L401">
        <v>173</v>
      </c>
      <c r="M401" s="7">
        <f>VLOOKUP(A401,'[1]Census Population Pivot table'!A:B,2,FALSE)</f>
        <v>255764.22200000004</v>
      </c>
      <c r="N401" s="7">
        <f>VLOOKUP(A401,'[1]Census Population Pivot table'!A:C,3,FALSE)</f>
        <v>452268.92499999993</v>
      </c>
      <c r="O401" s="7">
        <f>VLOOKUP(A401,'[1]Census Population Pivot table'!A:D,4,FALSE)</f>
        <v>448952.08700000006</v>
      </c>
      <c r="P401" s="7">
        <f>VLOOKUP(A401,'[1]Census Population Pivot table'!A:E,5,FALSE)</f>
        <v>425979.51700000011</v>
      </c>
      <c r="Q401" s="7">
        <f>VLOOKUP(A401,'[1]Census Population Pivot table'!A:F,6,FALSE)</f>
        <v>320635.80200000003</v>
      </c>
      <c r="R401" s="7">
        <f>VLOOKUP(A401,'[1]Census Population Pivot table'!A:G,7,FALSE)</f>
        <v>301820.64299999998</v>
      </c>
      <c r="S401" s="7">
        <f>VLOOKUP(A401,'[1]Census Population Pivot table'!A:H,8,FALSE)</f>
        <v>223932.15199999997</v>
      </c>
      <c r="T401" s="7">
        <f>VLOOKUP(A401,'[1]Census Population Pivot table'!A:I,9,FALSE)</f>
        <v>128441.24700000002</v>
      </c>
      <c r="U401" s="7">
        <f>VLOOKUP(A401,'[1]Census Population Pivot table'!A:J,10,FALSE)</f>
        <v>79531.786999999997</v>
      </c>
      <c r="V401" s="7">
        <f>VLOOKUP(A401,'[1]Census Population Pivot table'!A:K,11,FALSE)</f>
        <v>28674.317999999996</v>
      </c>
      <c r="W401" s="7">
        <f>VLOOKUP(A401,'[1]Census Population Pivot table'!A:L,12,FALSE)</f>
        <v>2665430</v>
      </c>
      <c r="X401" s="10">
        <f t="shared" si="19"/>
        <v>0</v>
      </c>
      <c r="Y401" s="10">
        <f t="shared" si="19"/>
        <v>0</v>
      </c>
      <c r="Z401" s="10">
        <f t="shared" si="18"/>
        <v>0</v>
      </c>
      <c r="AA401" s="10">
        <f t="shared" si="18"/>
        <v>0</v>
      </c>
      <c r="AB401" s="10">
        <f t="shared" si="18"/>
        <v>0</v>
      </c>
      <c r="AC401" s="10">
        <f t="shared" si="18"/>
        <v>0</v>
      </c>
      <c r="AD401" s="10">
        <f t="shared" si="18"/>
        <v>0</v>
      </c>
      <c r="AE401" s="10">
        <f t="shared" si="18"/>
        <v>0</v>
      </c>
      <c r="AF401" s="10">
        <f t="shared" si="18"/>
        <v>4.5264920301614752E-4</v>
      </c>
      <c r="AG401" s="10">
        <f t="shared" si="18"/>
        <v>4.7777945407454859E-3</v>
      </c>
      <c r="AH401" s="10">
        <f t="shared" si="18"/>
        <v>6.4905099740004426E-5</v>
      </c>
    </row>
    <row r="402" spans="1:34">
      <c r="A402" t="s">
        <v>449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41</v>
      </c>
      <c r="K402">
        <v>135</v>
      </c>
      <c r="L402">
        <v>176</v>
      </c>
      <c r="M402" s="7">
        <f>VLOOKUP(A402,'[1]Census Population Pivot table'!A:B,2,FALSE)</f>
        <v>252970.53399999999</v>
      </c>
      <c r="N402" s="7">
        <f>VLOOKUP(A402,'[1]Census Population Pivot table'!A:C,3,FALSE)</f>
        <v>453814.27500000002</v>
      </c>
      <c r="O402" s="7">
        <f>VLOOKUP(A402,'[1]Census Population Pivot table'!A:D,4,FALSE)</f>
        <v>443867.43000000005</v>
      </c>
      <c r="P402" s="7">
        <f>VLOOKUP(A402,'[1]Census Population Pivot table'!A:E,5,FALSE)</f>
        <v>427466.05600000004</v>
      </c>
      <c r="Q402" s="7">
        <f>VLOOKUP(A402,'[1]Census Population Pivot table'!A:F,6,FALSE)</f>
        <v>322234.35199999996</v>
      </c>
      <c r="R402" s="7">
        <f>VLOOKUP(A402,'[1]Census Population Pivot table'!A:G,7,FALSE)</f>
        <v>300486.93200000003</v>
      </c>
      <c r="S402" s="7">
        <f>VLOOKUP(A402,'[1]Census Population Pivot table'!A:H,8,FALSE)</f>
        <v>230371.46600000001</v>
      </c>
      <c r="T402" s="7">
        <f>VLOOKUP(A402,'[1]Census Population Pivot table'!A:I,9,FALSE)</f>
        <v>133850.23200000002</v>
      </c>
      <c r="U402" s="7">
        <f>VLOOKUP(A402,'[1]Census Population Pivot table'!A:J,10,FALSE)</f>
        <v>80002.817999999999</v>
      </c>
      <c r="V402" s="7">
        <f>VLOOKUP(A402,'[1]Census Population Pivot table'!A:K,11,FALSE)</f>
        <v>29838.632999999994</v>
      </c>
      <c r="W402" s="7">
        <f>VLOOKUP(A402,'[1]Census Population Pivot table'!A:L,12,FALSE)</f>
        <v>2672834</v>
      </c>
      <c r="X402" s="10">
        <f t="shared" si="19"/>
        <v>0</v>
      </c>
      <c r="Y402" s="10">
        <f t="shared" si="19"/>
        <v>0</v>
      </c>
      <c r="Z402" s="10">
        <f t="shared" si="18"/>
        <v>0</v>
      </c>
      <c r="AA402" s="10">
        <f t="shared" si="18"/>
        <v>0</v>
      </c>
      <c r="AB402" s="10">
        <f t="shared" si="18"/>
        <v>0</v>
      </c>
      <c r="AC402" s="10">
        <f t="shared" si="18"/>
        <v>0</v>
      </c>
      <c r="AD402" s="10">
        <f t="shared" si="18"/>
        <v>0</v>
      </c>
      <c r="AE402" s="10">
        <f t="shared" si="18"/>
        <v>0</v>
      </c>
      <c r="AF402" s="10">
        <f t="shared" si="18"/>
        <v>5.1248194782338788E-4</v>
      </c>
      <c r="AG402" s="10">
        <f t="shared" si="18"/>
        <v>4.5243359506449247E-3</v>
      </c>
      <c r="AH402" s="10">
        <f t="shared" si="18"/>
        <v>6.5847710707062247E-5</v>
      </c>
    </row>
    <row r="403" spans="1:34">
      <c r="A403" t="s">
        <v>450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34</v>
      </c>
      <c r="K403">
        <v>123</v>
      </c>
      <c r="L403">
        <v>157</v>
      </c>
      <c r="M403" s="7">
        <f>VLOOKUP(A403,'[1]Census Population Pivot table'!A:B,2,FALSE)</f>
        <v>260600.56999999998</v>
      </c>
      <c r="N403" s="7">
        <f>VLOOKUP(A403,'[1]Census Population Pivot table'!A:C,3,FALSE)</f>
        <v>477120.62300000002</v>
      </c>
      <c r="O403" s="7">
        <f>VLOOKUP(A403,'[1]Census Population Pivot table'!A:D,4,FALSE)</f>
        <v>451651.56699999998</v>
      </c>
      <c r="P403" s="7">
        <f>VLOOKUP(A403,'[1]Census Population Pivot table'!A:E,5,FALSE)</f>
        <v>442332.42199999996</v>
      </c>
      <c r="Q403" s="7">
        <f>VLOOKUP(A403,'[1]Census Population Pivot table'!A:F,6,FALSE)</f>
        <v>336747.18099999998</v>
      </c>
      <c r="R403" s="7">
        <f>VLOOKUP(A403,'[1]Census Population Pivot table'!A:G,7,FALSE)</f>
        <v>307240.05799999996</v>
      </c>
      <c r="S403" s="7">
        <f>VLOOKUP(A403,'[1]Census Population Pivot table'!A:H,8,FALSE)</f>
        <v>242459.73699999996</v>
      </c>
      <c r="T403" s="7">
        <f>VLOOKUP(A403,'[1]Census Population Pivot table'!A:I,9,FALSE)</f>
        <v>139581.18400000001</v>
      </c>
      <c r="U403" s="7">
        <f>VLOOKUP(A403,'[1]Census Population Pivot table'!A:J,10,FALSE)</f>
        <v>82827.823000000004</v>
      </c>
      <c r="V403" s="7">
        <f>VLOOKUP(A403,'[1]Census Population Pivot table'!A:K,11,FALSE)</f>
        <v>30752.971000000001</v>
      </c>
      <c r="W403" s="7">
        <f>VLOOKUP(A403,'[1]Census Population Pivot table'!A:L,12,FALSE)</f>
        <v>2773327</v>
      </c>
      <c r="X403" s="10">
        <f t="shared" si="19"/>
        <v>0</v>
      </c>
      <c r="Y403" s="10">
        <f t="shared" si="19"/>
        <v>0</v>
      </c>
      <c r="Z403" s="10">
        <f t="shared" si="18"/>
        <v>0</v>
      </c>
      <c r="AA403" s="10">
        <f t="shared" si="18"/>
        <v>0</v>
      </c>
      <c r="AB403" s="10">
        <f t="shared" si="18"/>
        <v>0</v>
      </c>
      <c r="AC403" s="10">
        <f t="shared" si="18"/>
        <v>0</v>
      </c>
      <c r="AD403" s="10">
        <f t="shared" si="18"/>
        <v>0</v>
      </c>
      <c r="AE403" s="10">
        <f t="shared" si="18"/>
        <v>0</v>
      </c>
      <c r="AF403" s="10">
        <f t="shared" si="18"/>
        <v>4.1049008374879052E-4</v>
      </c>
      <c r="AG403" s="10">
        <f t="shared" si="18"/>
        <v>3.9996135657917407E-3</v>
      </c>
      <c r="AH403" s="10">
        <f t="shared" si="18"/>
        <v>5.6610706202333877E-5</v>
      </c>
    </row>
    <row r="404" spans="1:34">
      <c r="A404" t="s">
        <v>451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68</v>
      </c>
      <c r="K404">
        <v>162</v>
      </c>
      <c r="L404">
        <v>230</v>
      </c>
      <c r="M404" s="7">
        <f>VLOOKUP(A404,'[1]Census Population Pivot table'!A:B,2,FALSE)</f>
        <v>264524.179</v>
      </c>
      <c r="N404" s="7">
        <f>VLOOKUP(A404,'[1]Census Population Pivot table'!A:C,3,FALSE)</f>
        <v>499844.74899999995</v>
      </c>
      <c r="O404" s="7">
        <f>VLOOKUP(A404,'[1]Census Population Pivot table'!A:D,4,FALSE)</f>
        <v>467759.04600000009</v>
      </c>
      <c r="P404" s="7">
        <f>VLOOKUP(A404,'[1]Census Population Pivot table'!A:E,5,FALSE)</f>
        <v>456731.89500000014</v>
      </c>
      <c r="Q404" s="7">
        <f>VLOOKUP(A404,'[1]Census Population Pivot table'!A:F,6,FALSE)</f>
        <v>364376.10400000005</v>
      </c>
      <c r="R404" s="7">
        <f>VLOOKUP(A404,'[1]Census Population Pivot table'!A:G,7,FALSE)</f>
        <v>326874.56999999995</v>
      </c>
      <c r="S404" s="7">
        <f>VLOOKUP(A404,'[1]Census Population Pivot table'!A:H,8,FALSE)</f>
        <v>271388.30499999999</v>
      </c>
      <c r="T404" s="7">
        <f>VLOOKUP(A404,'[1]Census Population Pivot table'!A:I,9,FALSE)</f>
        <v>160512.31099999999</v>
      </c>
      <c r="U404" s="7">
        <f>VLOOKUP(A404,'[1]Census Population Pivot table'!A:J,10,FALSE)</f>
        <v>91756.79800000001</v>
      </c>
      <c r="V404" s="7">
        <f>VLOOKUP(A404,'[1]Census Population Pivot table'!A:K,11,FALSE)</f>
        <v>34869.953000000001</v>
      </c>
      <c r="W404" s="7">
        <f>VLOOKUP(A404,'[1]Census Population Pivot table'!A:L,12,FALSE)</f>
        <v>2938531</v>
      </c>
      <c r="X404" s="10">
        <f t="shared" si="19"/>
        <v>0</v>
      </c>
      <c r="Y404" s="10">
        <f t="shared" si="19"/>
        <v>0</v>
      </c>
      <c r="Z404" s="10">
        <f t="shared" si="18"/>
        <v>0</v>
      </c>
      <c r="AA404" s="10">
        <f t="shared" si="18"/>
        <v>0</v>
      </c>
      <c r="AB404" s="10">
        <f t="shared" si="18"/>
        <v>0</v>
      </c>
      <c r="AC404" s="10">
        <f t="shared" si="18"/>
        <v>0</v>
      </c>
      <c r="AD404" s="10">
        <f t="shared" si="18"/>
        <v>0</v>
      </c>
      <c r="AE404" s="10">
        <f t="shared" si="18"/>
        <v>0</v>
      </c>
      <c r="AF404" s="10">
        <f t="shared" si="18"/>
        <v>7.4108950488878216E-4</v>
      </c>
      <c r="AG404" s="10">
        <f t="shared" si="18"/>
        <v>4.6458336207106446E-3</v>
      </c>
      <c r="AH404" s="10">
        <f t="shared" si="18"/>
        <v>7.8270401094968878E-5</v>
      </c>
    </row>
    <row r="405" spans="1:34">
      <c r="A405" t="s">
        <v>452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59</v>
      </c>
      <c r="K405">
        <v>127</v>
      </c>
      <c r="L405">
        <v>186</v>
      </c>
      <c r="M405" s="7">
        <f>VLOOKUP(A405,'[1]Census Population Pivot table'!A:B,2,FALSE)</f>
        <v>252989.337</v>
      </c>
      <c r="N405" s="7">
        <f>VLOOKUP(A405,'[1]Census Population Pivot table'!A:C,3,FALSE)</f>
        <v>489222.55200000003</v>
      </c>
      <c r="O405" s="7">
        <f>VLOOKUP(A405,'[1]Census Population Pivot table'!A:D,4,FALSE)</f>
        <v>451357.95499999996</v>
      </c>
      <c r="P405" s="7">
        <f>VLOOKUP(A405,'[1]Census Population Pivot table'!A:E,5,FALSE)</f>
        <v>438414.77399999992</v>
      </c>
      <c r="Q405" s="7">
        <f>VLOOKUP(A405,'[1]Census Population Pivot table'!A:F,6,FALSE)</f>
        <v>357851.75099999993</v>
      </c>
      <c r="R405" s="7">
        <f>VLOOKUP(A405,'[1]Census Population Pivot table'!A:G,7,FALSE)</f>
        <v>306610.50300000003</v>
      </c>
      <c r="S405" s="7">
        <f>VLOOKUP(A405,'[1]Census Population Pivot table'!A:H,8,FALSE)</f>
        <v>261314.21299999996</v>
      </c>
      <c r="T405" s="7">
        <f>VLOOKUP(A405,'[1]Census Population Pivot table'!A:I,9,FALSE)</f>
        <v>156474.56900000002</v>
      </c>
      <c r="U405" s="7">
        <f>VLOOKUP(A405,'[1]Census Population Pivot table'!A:J,10,FALSE)</f>
        <v>85776.763999999996</v>
      </c>
      <c r="V405" s="7">
        <f>VLOOKUP(A405,'[1]Census Population Pivot table'!A:K,11,FALSE)</f>
        <v>33224.944000000003</v>
      </c>
      <c r="W405" s="7">
        <f>VLOOKUP(A405,'[1]Census Population Pivot table'!A:L,12,FALSE)</f>
        <v>2835421</v>
      </c>
      <c r="X405" s="10">
        <f t="shared" si="19"/>
        <v>0</v>
      </c>
      <c r="Y405" s="10">
        <f t="shared" si="19"/>
        <v>0</v>
      </c>
      <c r="Z405" s="10">
        <f t="shared" si="18"/>
        <v>0</v>
      </c>
      <c r="AA405" s="10">
        <f t="shared" si="18"/>
        <v>0</v>
      </c>
      <c r="AB405" s="10">
        <f t="shared" si="18"/>
        <v>0</v>
      </c>
      <c r="AC405" s="10">
        <f t="shared" si="18"/>
        <v>0</v>
      </c>
      <c r="AD405" s="10">
        <f t="shared" si="18"/>
        <v>0</v>
      </c>
      <c r="AE405" s="10">
        <f t="shared" si="18"/>
        <v>0</v>
      </c>
      <c r="AF405" s="10">
        <f t="shared" si="18"/>
        <v>6.8783196344408609E-4</v>
      </c>
      <c r="AG405" s="10">
        <f t="shared" si="18"/>
        <v>3.8224293169613764E-3</v>
      </c>
      <c r="AH405" s="10">
        <f t="shared" si="18"/>
        <v>6.5598724140083608E-5</v>
      </c>
    </row>
    <row r="406" spans="1:34">
      <c r="A406" t="s">
        <v>453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29</v>
      </c>
      <c r="K406">
        <v>141</v>
      </c>
      <c r="L406">
        <v>170</v>
      </c>
      <c r="M406" s="7">
        <f>VLOOKUP(A406,'[1]Census Population Pivot table'!A:B,2,FALSE)</f>
        <v>253695.53799999997</v>
      </c>
      <c r="N406" s="7">
        <f>VLOOKUP(A406,'[1]Census Population Pivot table'!A:C,3,FALSE)</f>
        <v>498613.23600000003</v>
      </c>
      <c r="O406" s="7">
        <f>VLOOKUP(A406,'[1]Census Population Pivot table'!A:D,4,FALSE)</f>
        <v>466388.68499999988</v>
      </c>
      <c r="P406" s="7">
        <f>VLOOKUP(A406,'[1]Census Population Pivot table'!A:E,5,FALSE)</f>
        <v>441306.55400000006</v>
      </c>
      <c r="Q406" s="7">
        <f>VLOOKUP(A406,'[1]Census Population Pivot table'!A:F,6,FALSE)</f>
        <v>373259.47</v>
      </c>
      <c r="R406" s="7">
        <f>VLOOKUP(A406,'[1]Census Population Pivot table'!A:G,7,FALSE)</f>
        <v>311183.13999999996</v>
      </c>
      <c r="S406" s="7">
        <f>VLOOKUP(A406,'[1]Census Population Pivot table'!A:H,8,FALSE)</f>
        <v>274712.21799999994</v>
      </c>
      <c r="T406" s="7">
        <f>VLOOKUP(A406,'[1]Census Population Pivot table'!A:I,9,FALSE)</f>
        <v>165084.31400000001</v>
      </c>
      <c r="U406" s="7">
        <f>VLOOKUP(A406,'[1]Census Population Pivot table'!A:J,10,FALSE)</f>
        <v>88986.472999999998</v>
      </c>
      <c r="V406" s="7">
        <f>VLOOKUP(A406,'[1]Census Population Pivot table'!A:K,11,FALSE)</f>
        <v>33917.68</v>
      </c>
      <c r="W406" s="7">
        <f>VLOOKUP(A406,'[1]Census Population Pivot table'!A:L,12,FALSE)</f>
        <v>2906075</v>
      </c>
      <c r="X406" s="10">
        <f t="shared" si="19"/>
        <v>0</v>
      </c>
      <c r="Y406" s="10">
        <f t="shared" si="19"/>
        <v>0</v>
      </c>
      <c r="Z406" s="10">
        <f t="shared" si="18"/>
        <v>0</v>
      </c>
      <c r="AA406" s="10">
        <f t="shared" si="18"/>
        <v>0</v>
      </c>
      <c r="AB406" s="10">
        <f t="shared" si="18"/>
        <v>0</v>
      </c>
      <c r="AC406" s="10">
        <f t="shared" si="18"/>
        <v>0</v>
      </c>
      <c r="AD406" s="10">
        <f t="shared" si="18"/>
        <v>0</v>
      </c>
      <c r="AE406" s="10">
        <f t="shared" si="18"/>
        <v>0</v>
      </c>
      <c r="AF406" s="10">
        <f t="shared" si="18"/>
        <v>3.2589222858624817E-4</v>
      </c>
      <c r="AG406" s="10">
        <f t="shared" si="18"/>
        <v>4.1571239542327184E-3</v>
      </c>
      <c r="AH406" s="10">
        <f t="shared" si="18"/>
        <v>5.8498146124927955E-5</v>
      </c>
    </row>
    <row r="407" spans="1:34">
      <c r="A407" t="s">
        <v>454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38</v>
      </c>
      <c r="K407">
        <v>145</v>
      </c>
      <c r="L407">
        <v>183</v>
      </c>
      <c r="M407" s="7">
        <f>VLOOKUP(A407,'[1]Census Population Pivot table'!A:B,2,FALSE)</f>
        <v>250285.253</v>
      </c>
      <c r="N407" s="7">
        <f>VLOOKUP(A407,'[1]Census Population Pivot table'!A:C,3,FALSE)</f>
        <v>501206.61</v>
      </c>
      <c r="O407" s="7">
        <f>VLOOKUP(A407,'[1]Census Population Pivot table'!A:D,4,FALSE)</f>
        <v>469973.57400000002</v>
      </c>
      <c r="P407" s="7">
        <f>VLOOKUP(A407,'[1]Census Population Pivot table'!A:E,5,FALSE)</f>
        <v>437227.15799999994</v>
      </c>
      <c r="Q407" s="7">
        <f>VLOOKUP(A407,'[1]Census Population Pivot table'!A:F,6,FALSE)</f>
        <v>381255.03699999995</v>
      </c>
      <c r="R407" s="7">
        <f>VLOOKUP(A407,'[1]Census Population Pivot table'!A:G,7,FALSE)</f>
        <v>306210.23300000001</v>
      </c>
      <c r="S407" s="7">
        <f>VLOOKUP(A407,'[1]Census Population Pivot table'!A:H,8,FALSE)</f>
        <v>277140.74700000003</v>
      </c>
      <c r="T407" s="7">
        <f>VLOOKUP(A407,'[1]Census Population Pivot table'!A:I,9,FALSE)</f>
        <v>172716.182</v>
      </c>
      <c r="U407" s="7">
        <f>VLOOKUP(A407,'[1]Census Population Pivot table'!A:J,10,FALSE)</f>
        <v>89990.382000000012</v>
      </c>
      <c r="V407" s="7">
        <f>VLOOKUP(A407,'[1]Census Population Pivot table'!A:K,11,FALSE)</f>
        <v>34068.915000000001</v>
      </c>
      <c r="W407" s="7">
        <f>VLOOKUP(A407,'[1]Census Population Pivot table'!A:L,12,FALSE)</f>
        <v>2919477</v>
      </c>
      <c r="X407" s="10">
        <f t="shared" si="19"/>
        <v>0</v>
      </c>
      <c r="Y407" s="10">
        <f t="shared" si="19"/>
        <v>0</v>
      </c>
      <c r="Z407" s="10">
        <f t="shared" si="18"/>
        <v>0</v>
      </c>
      <c r="AA407" s="10">
        <f t="shared" si="18"/>
        <v>0</v>
      </c>
      <c r="AB407" s="10">
        <f t="shared" si="18"/>
        <v>0</v>
      </c>
      <c r="AC407" s="10">
        <f t="shared" si="18"/>
        <v>0</v>
      </c>
      <c r="AD407" s="10">
        <f t="shared" si="18"/>
        <v>0</v>
      </c>
      <c r="AE407" s="10">
        <f t="shared" si="18"/>
        <v>0</v>
      </c>
      <c r="AF407" s="10">
        <f t="shared" si="18"/>
        <v>4.2226734852620132E-4</v>
      </c>
      <c r="AG407" s="10">
        <f t="shared" si="18"/>
        <v>4.2560791853805732E-3</v>
      </c>
      <c r="AH407" s="10">
        <f t="shared" si="18"/>
        <v>6.2682459906346236E-5</v>
      </c>
    </row>
    <row r="408" spans="1:34">
      <c r="A408" t="s">
        <v>455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42</v>
      </c>
      <c r="K408">
        <v>67</v>
      </c>
      <c r="L408">
        <v>109</v>
      </c>
      <c r="M408" s="7">
        <f>VLOOKUP(A408,'[1]Census Population Pivot table'!A:B,2,FALSE)</f>
        <v>251018</v>
      </c>
      <c r="N408" s="7">
        <f>VLOOKUP(A408,'[1]Census Population Pivot table'!A:C,3,FALSE)</f>
        <v>506955</v>
      </c>
      <c r="O408" s="7">
        <f>VLOOKUP(A408,'[1]Census Population Pivot table'!A:D,4,FALSE)</f>
        <v>480382</v>
      </c>
      <c r="P408" s="7">
        <f>VLOOKUP(A408,'[1]Census Population Pivot table'!A:E,5,FALSE)</f>
        <v>443533</v>
      </c>
      <c r="Q408" s="7">
        <f>VLOOKUP(A408,'[1]Census Population Pivot table'!A:F,6,FALSE)</f>
        <v>395492</v>
      </c>
      <c r="R408" s="7">
        <f>VLOOKUP(A408,'[1]Census Population Pivot table'!A:G,7,FALSE)</f>
        <v>311592</v>
      </c>
      <c r="S408" s="7">
        <f>VLOOKUP(A408,'[1]Census Population Pivot table'!A:H,8,FALSE)</f>
        <v>287014</v>
      </c>
      <c r="T408" s="7">
        <f>VLOOKUP(A408,'[1]Census Population Pivot table'!A:I,9,FALSE)</f>
        <v>185269</v>
      </c>
      <c r="U408" s="7">
        <f>VLOOKUP(A408,'[1]Census Population Pivot table'!A:J,10,FALSE)</f>
        <v>93407</v>
      </c>
      <c r="V408" s="7">
        <f>VLOOKUP(A408,'[1]Census Population Pivot table'!A:K,11,FALSE)</f>
        <v>35307</v>
      </c>
      <c r="W408" s="7">
        <f>VLOOKUP(A408,'[1]Census Population Pivot table'!A:L,12,FALSE)</f>
        <v>2989969</v>
      </c>
      <c r="X408" s="10">
        <f t="shared" si="19"/>
        <v>0</v>
      </c>
      <c r="Y408" s="10">
        <f t="shared" si="19"/>
        <v>0</v>
      </c>
      <c r="Z408" s="10">
        <f t="shared" si="18"/>
        <v>0</v>
      </c>
      <c r="AA408" s="10">
        <f t="shared" si="18"/>
        <v>0</v>
      </c>
      <c r="AB408" s="10">
        <f t="shared" si="18"/>
        <v>0</v>
      </c>
      <c r="AC408" s="10">
        <f t="shared" si="18"/>
        <v>0</v>
      </c>
      <c r="AD408" s="10">
        <f t="shared" si="18"/>
        <v>0</v>
      </c>
      <c r="AE408" s="10">
        <f t="shared" si="18"/>
        <v>0</v>
      </c>
      <c r="AF408" s="10">
        <f t="shared" si="18"/>
        <v>4.496451015448521E-4</v>
      </c>
      <c r="AG408" s="10">
        <f t="shared" si="18"/>
        <v>1.8976406944798481E-3</v>
      </c>
      <c r="AH408" s="10">
        <f t="shared" si="18"/>
        <v>3.6455227462224528E-5</v>
      </c>
    </row>
    <row r="409" spans="1:34">
      <c r="A409" t="s">
        <v>456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s="7">
        <f>VLOOKUP(A409,'[1]Census Population Pivot table'!A:B,2,FALSE)</f>
        <v>32510.932000000001</v>
      </c>
      <c r="N409" s="7">
        <f>VLOOKUP(A409,'[1]Census Population Pivot table'!A:C,3,FALSE)</f>
        <v>72258.352000000014</v>
      </c>
      <c r="O409" s="7">
        <f>VLOOKUP(A409,'[1]Census Population Pivot table'!A:D,4,FALSE)</f>
        <v>94733.088999999993</v>
      </c>
      <c r="P409" s="7">
        <f>VLOOKUP(A409,'[1]Census Population Pivot table'!A:E,5,FALSE)</f>
        <v>67506.609000000011</v>
      </c>
      <c r="Q409" s="7">
        <f>VLOOKUP(A409,'[1]Census Population Pivot table'!A:F,6,FALSE)</f>
        <v>85457.424000000014</v>
      </c>
      <c r="R409" s="7">
        <f>VLOOKUP(A409,'[1]Census Population Pivot table'!A:G,7,FALSE)</f>
        <v>102428.065</v>
      </c>
      <c r="S409" s="7">
        <f>VLOOKUP(A409,'[1]Census Population Pivot table'!A:H,8,FALSE)</f>
        <v>80435.02900000001</v>
      </c>
      <c r="T409" s="7">
        <f>VLOOKUP(A409,'[1]Census Population Pivot table'!A:I,9,FALSE)</f>
        <v>44563.913</v>
      </c>
      <c r="U409" s="7">
        <f>VLOOKUP(A409,'[1]Census Population Pivot table'!A:J,10,FALSE)</f>
        <v>30203.242999999999</v>
      </c>
      <c r="V409" s="7">
        <f>VLOOKUP(A409,'[1]Census Population Pivot table'!A:K,11,FALSE)</f>
        <v>10728.603000000001</v>
      </c>
      <c r="W409" s="7">
        <f>VLOOKUP(A409,'[1]Census Population Pivot table'!A:L,12,FALSE)</f>
        <v>620414</v>
      </c>
      <c r="X409" s="10">
        <f t="shared" si="19"/>
        <v>0</v>
      </c>
      <c r="Y409" s="10">
        <f t="shared" si="19"/>
        <v>0</v>
      </c>
      <c r="Z409" s="10">
        <f t="shared" si="18"/>
        <v>0</v>
      </c>
      <c r="AA409" s="10">
        <f t="shared" si="18"/>
        <v>0</v>
      </c>
      <c r="AB409" s="10">
        <f t="shared" si="18"/>
        <v>0</v>
      </c>
      <c r="AC409" s="10">
        <f t="shared" si="18"/>
        <v>0</v>
      </c>
      <c r="AD409" s="10">
        <f t="shared" si="18"/>
        <v>0</v>
      </c>
      <c r="AE409" s="10">
        <f t="shared" si="18"/>
        <v>0</v>
      </c>
      <c r="AF409" s="10">
        <f t="shared" si="18"/>
        <v>0</v>
      </c>
      <c r="AG409" s="10">
        <f t="shared" si="18"/>
        <v>0</v>
      </c>
      <c r="AH409" s="10">
        <f t="shared" si="18"/>
        <v>0</v>
      </c>
    </row>
    <row r="410" spans="1:34">
      <c r="A410" t="s">
        <v>457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s="7">
        <f>VLOOKUP(A410,'[1]Census Population Pivot table'!A:B,2,FALSE)</f>
        <v>29364.756000000001</v>
      </c>
      <c r="N410" s="7">
        <f>VLOOKUP(A410,'[1]Census Population Pivot table'!A:C,3,FALSE)</f>
        <v>67666.705000000002</v>
      </c>
      <c r="O410" s="7">
        <f>VLOOKUP(A410,'[1]Census Population Pivot table'!A:D,4,FALSE)</f>
        <v>84956.448999999993</v>
      </c>
      <c r="P410" s="7">
        <f>VLOOKUP(A410,'[1]Census Population Pivot table'!A:E,5,FALSE)</f>
        <v>62465.757000000005</v>
      </c>
      <c r="Q410" s="7">
        <f>VLOOKUP(A410,'[1]Census Population Pivot table'!A:F,6,FALSE)</f>
        <v>76908.089999999982</v>
      </c>
      <c r="R410" s="7">
        <f>VLOOKUP(A410,'[1]Census Population Pivot table'!A:G,7,FALSE)</f>
        <v>94816.569000000003</v>
      </c>
      <c r="S410" s="7">
        <f>VLOOKUP(A410,'[1]Census Population Pivot table'!A:H,8,FALSE)</f>
        <v>77049.417000000001</v>
      </c>
      <c r="T410" s="7">
        <f>VLOOKUP(A410,'[1]Census Population Pivot table'!A:I,9,FALSE)</f>
        <v>42024.949000000008</v>
      </c>
      <c r="U410" s="7">
        <f>VLOOKUP(A410,'[1]Census Population Pivot table'!A:J,10,FALSE)</f>
        <v>27466.205000000002</v>
      </c>
      <c r="V410" s="7">
        <f>VLOOKUP(A410,'[1]Census Population Pivot table'!A:K,11,FALSE)</f>
        <v>10509.152</v>
      </c>
      <c r="W410" s="7">
        <f>VLOOKUP(A410,'[1]Census Population Pivot table'!A:L,12,FALSE)</f>
        <v>572962</v>
      </c>
      <c r="X410" s="10">
        <f t="shared" si="19"/>
        <v>0</v>
      </c>
      <c r="Y410" s="10">
        <f t="shared" si="19"/>
        <v>0</v>
      </c>
      <c r="Z410" s="10">
        <f t="shared" si="18"/>
        <v>0</v>
      </c>
      <c r="AA410" s="10">
        <f t="shared" si="18"/>
        <v>0</v>
      </c>
      <c r="AB410" s="10">
        <f t="shared" si="18"/>
        <v>0</v>
      </c>
      <c r="AC410" s="10">
        <f t="shared" si="18"/>
        <v>0</v>
      </c>
      <c r="AD410" s="10">
        <f t="shared" si="18"/>
        <v>0</v>
      </c>
      <c r="AE410" s="10">
        <f t="shared" si="18"/>
        <v>0</v>
      </c>
      <c r="AF410" s="10">
        <f t="shared" si="18"/>
        <v>0</v>
      </c>
      <c r="AG410" s="10">
        <f t="shared" si="18"/>
        <v>0</v>
      </c>
      <c r="AH410" s="10">
        <f t="shared" si="18"/>
        <v>0</v>
      </c>
    </row>
    <row r="411" spans="1:34">
      <c r="A411" t="s">
        <v>458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s="7">
        <f>VLOOKUP(A411,'[1]Census Population Pivot table'!A:B,2,FALSE)</f>
        <v>35564.800000000003</v>
      </c>
      <c r="N411" s="7">
        <f>VLOOKUP(A411,'[1]Census Population Pivot table'!A:C,3,FALSE)</f>
        <v>80648.016000000003</v>
      </c>
      <c r="O411" s="7">
        <f>VLOOKUP(A411,'[1]Census Population Pivot table'!A:D,4,FALSE)</f>
        <v>98918.718999999983</v>
      </c>
      <c r="P411" s="7">
        <f>VLOOKUP(A411,'[1]Census Population Pivot table'!A:E,5,FALSE)</f>
        <v>77618.155000000028</v>
      </c>
      <c r="Q411" s="7">
        <f>VLOOKUP(A411,'[1]Census Population Pivot table'!A:F,6,FALSE)</f>
        <v>89850.825000000012</v>
      </c>
      <c r="R411" s="7">
        <f>VLOOKUP(A411,'[1]Census Population Pivot table'!A:G,7,FALSE)</f>
        <v>112472.60500000001</v>
      </c>
      <c r="S411" s="7">
        <f>VLOOKUP(A411,'[1]Census Population Pivot table'!A:H,8,FALSE)</f>
        <v>95933.951000000001</v>
      </c>
      <c r="T411" s="7">
        <f>VLOOKUP(A411,'[1]Census Population Pivot table'!A:I,9,FALSE)</f>
        <v>53430.446999999986</v>
      </c>
      <c r="U411" s="7">
        <f>VLOOKUP(A411,'[1]Census Population Pivot table'!A:J,10,FALSE)</f>
        <v>33289.818999999996</v>
      </c>
      <c r="V411" s="7">
        <f>VLOOKUP(A411,'[1]Census Population Pivot table'!A:K,11,FALSE)</f>
        <v>13038.345999999998</v>
      </c>
      <c r="W411" s="7">
        <f>VLOOKUP(A411,'[1]Census Population Pivot table'!A:L,12,FALSE)</f>
        <v>691057</v>
      </c>
      <c r="X411" s="10">
        <f t="shared" si="19"/>
        <v>0</v>
      </c>
      <c r="Y411" s="10">
        <f t="shared" si="19"/>
        <v>0</v>
      </c>
      <c r="Z411" s="10">
        <f t="shared" si="18"/>
        <v>0</v>
      </c>
      <c r="AA411" s="10">
        <f t="shared" si="18"/>
        <v>0</v>
      </c>
      <c r="AB411" s="10">
        <f t="shared" si="18"/>
        <v>0</v>
      </c>
      <c r="AC411" s="10">
        <f t="shared" si="18"/>
        <v>0</v>
      </c>
      <c r="AD411" s="10">
        <f t="shared" si="18"/>
        <v>0</v>
      </c>
      <c r="AE411" s="10">
        <f t="shared" si="18"/>
        <v>0</v>
      </c>
      <c r="AF411" s="10">
        <f t="shared" si="18"/>
        <v>0</v>
      </c>
      <c r="AG411" s="10">
        <f t="shared" si="18"/>
        <v>0</v>
      </c>
      <c r="AH411" s="10">
        <f t="shared" si="18"/>
        <v>0</v>
      </c>
    </row>
    <row r="412" spans="1:34">
      <c r="A412" t="s">
        <v>459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7">
        <f>VLOOKUP(A412,'[1]Census Population Pivot table'!A:B,2,FALSE)</f>
        <v>34450.637999999999</v>
      </c>
      <c r="N412" s="7">
        <f>VLOOKUP(A412,'[1]Census Population Pivot table'!A:C,3,FALSE)</f>
        <v>77027.476999999999</v>
      </c>
      <c r="O412" s="7">
        <f>VLOOKUP(A412,'[1]Census Population Pivot table'!A:D,4,FALSE)</f>
        <v>93619.204999999987</v>
      </c>
      <c r="P412" s="7">
        <f>VLOOKUP(A412,'[1]Census Population Pivot table'!A:E,5,FALSE)</f>
        <v>72888.324999999997</v>
      </c>
      <c r="Q412" s="7">
        <f>VLOOKUP(A412,'[1]Census Population Pivot table'!A:F,6,FALSE)</f>
        <v>81094.625</v>
      </c>
      <c r="R412" s="7">
        <f>VLOOKUP(A412,'[1]Census Population Pivot table'!A:G,7,FALSE)</f>
        <v>102855.258</v>
      </c>
      <c r="S412" s="7">
        <f>VLOOKUP(A412,'[1]Census Population Pivot table'!A:H,8,FALSE)</f>
        <v>90941.391000000003</v>
      </c>
      <c r="T412" s="7">
        <f>VLOOKUP(A412,'[1]Census Population Pivot table'!A:I,9,FALSE)</f>
        <v>51158.722999999998</v>
      </c>
      <c r="U412" s="7">
        <f>VLOOKUP(A412,'[1]Census Population Pivot table'!A:J,10,FALSE)</f>
        <v>30999.249000000003</v>
      </c>
      <c r="V412" s="7">
        <f>VLOOKUP(A412,'[1]Census Population Pivot table'!A:K,11,FALSE)</f>
        <v>12933.883</v>
      </c>
      <c r="W412" s="7">
        <f>VLOOKUP(A412,'[1]Census Population Pivot table'!A:L,12,FALSE)</f>
        <v>647458</v>
      </c>
      <c r="X412" s="10">
        <f t="shared" si="19"/>
        <v>0</v>
      </c>
      <c r="Y412" s="10">
        <f t="shared" si="19"/>
        <v>0</v>
      </c>
      <c r="Z412" s="10">
        <f t="shared" si="18"/>
        <v>0</v>
      </c>
      <c r="AA412" s="10">
        <f t="shared" si="18"/>
        <v>0</v>
      </c>
      <c r="AB412" s="10">
        <f t="shared" si="18"/>
        <v>0</v>
      </c>
      <c r="AC412" s="10">
        <f t="shared" si="18"/>
        <v>0</v>
      </c>
      <c r="AD412" s="10">
        <f t="shared" si="18"/>
        <v>0</v>
      </c>
      <c r="AE412" s="10">
        <f t="shared" si="18"/>
        <v>0</v>
      </c>
      <c r="AF412" s="10">
        <f t="shared" si="18"/>
        <v>0</v>
      </c>
      <c r="AG412" s="10">
        <f t="shared" si="18"/>
        <v>0</v>
      </c>
      <c r="AH412" s="10">
        <f t="shared" si="18"/>
        <v>0</v>
      </c>
    </row>
    <row r="413" spans="1:34">
      <c r="A413" t="s">
        <v>460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s="7">
        <f>VLOOKUP(A413,'[1]Census Population Pivot table'!A:B,2,FALSE)</f>
        <v>28486.361000000004</v>
      </c>
      <c r="N413" s="7">
        <f>VLOOKUP(A413,'[1]Census Population Pivot table'!A:C,3,FALSE)</f>
        <v>64030.434000000001</v>
      </c>
      <c r="O413" s="7">
        <f>VLOOKUP(A413,'[1]Census Population Pivot table'!A:D,4,FALSE)</f>
        <v>81489.354999999996</v>
      </c>
      <c r="P413" s="7">
        <f>VLOOKUP(A413,'[1]Census Population Pivot table'!A:E,5,FALSE)</f>
        <v>63791.103999999999</v>
      </c>
      <c r="Q413" s="7">
        <f>VLOOKUP(A413,'[1]Census Population Pivot table'!A:F,6,FALSE)</f>
        <v>69040.64499999999</v>
      </c>
      <c r="R413" s="7">
        <f>VLOOKUP(A413,'[1]Census Population Pivot table'!A:G,7,FALSE)</f>
        <v>87828.967000000004</v>
      </c>
      <c r="S413" s="7">
        <f>VLOOKUP(A413,'[1]Census Population Pivot table'!A:H,8,FALSE)</f>
        <v>80417.132000000012</v>
      </c>
      <c r="T413" s="7">
        <f>VLOOKUP(A413,'[1]Census Population Pivot table'!A:I,9,FALSE)</f>
        <v>46129.860999999997</v>
      </c>
      <c r="U413" s="7">
        <f>VLOOKUP(A413,'[1]Census Population Pivot table'!A:J,10,FALSE)</f>
        <v>25962.094999999994</v>
      </c>
      <c r="V413" s="7">
        <f>VLOOKUP(A413,'[1]Census Population Pivot table'!A:K,11,FALSE)</f>
        <v>10935.663</v>
      </c>
      <c r="W413" s="7">
        <f>VLOOKUP(A413,'[1]Census Population Pivot table'!A:L,12,FALSE)</f>
        <v>557930</v>
      </c>
      <c r="X413" s="10">
        <f t="shared" si="19"/>
        <v>0</v>
      </c>
      <c r="Y413" s="10">
        <f t="shared" si="19"/>
        <v>0</v>
      </c>
      <c r="Z413" s="10">
        <f t="shared" si="18"/>
        <v>0</v>
      </c>
      <c r="AA413" s="10">
        <f t="shared" si="18"/>
        <v>0</v>
      </c>
      <c r="AB413" s="10">
        <f t="shared" si="18"/>
        <v>0</v>
      </c>
      <c r="AC413" s="10">
        <f t="shared" si="18"/>
        <v>0</v>
      </c>
      <c r="AD413" s="10">
        <f t="shared" si="18"/>
        <v>0</v>
      </c>
      <c r="AE413" s="10">
        <f t="shared" si="18"/>
        <v>0</v>
      </c>
      <c r="AF413" s="10">
        <f t="shared" si="18"/>
        <v>0</v>
      </c>
      <c r="AG413" s="10">
        <f t="shared" si="18"/>
        <v>0</v>
      </c>
      <c r="AH413" s="10">
        <f t="shared" si="18"/>
        <v>0</v>
      </c>
    </row>
    <row r="414" spans="1:34">
      <c r="A414" t="s">
        <v>461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7">
        <f>VLOOKUP(A414,'[1]Census Population Pivot table'!A:B,2,FALSE)</f>
        <v>25489.142999999996</v>
      </c>
      <c r="N414" s="7">
        <f>VLOOKUP(A414,'[1]Census Population Pivot table'!A:C,3,FALSE)</f>
        <v>58131.128000000004</v>
      </c>
      <c r="O414" s="7">
        <f>VLOOKUP(A414,'[1]Census Population Pivot table'!A:D,4,FALSE)</f>
        <v>72285.448000000004</v>
      </c>
      <c r="P414" s="7">
        <f>VLOOKUP(A414,'[1]Census Population Pivot table'!A:E,5,FALSE)</f>
        <v>59504.741999999991</v>
      </c>
      <c r="Q414" s="7">
        <f>VLOOKUP(A414,'[1]Census Population Pivot table'!A:F,6,FALSE)</f>
        <v>61516.443999999996</v>
      </c>
      <c r="R414" s="7">
        <f>VLOOKUP(A414,'[1]Census Population Pivot table'!A:G,7,FALSE)</f>
        <v>78245.801999999996</v>
      </c>
      <c r="S414" s="7">
        <f>VLOOKUP(A414,'[1]Census Population Pivot table'!A:H,8,FALSE)</f>
        <v>75640.316999999981</v>
      </c>
      <c r="T414" s="7">
        <f>VLOOKUP(A414,'[1]Census Population Pivot table'!A:I,9,FALSE)</f>
        <v>44133.85</v>
      </c>
      <c r="U414" s="7">
        <f>VLOOKUP(A414,'[1]Census Population Pivot table'!A:J,10,FALSE)</f>
        <v>23956.532999999999</v>
      </c>
      <c r="V414" s="7">
        <f>VLOOKUP(A414,'[1]Census Population Pivot table'!A:K,11,FALSE)</f>
        <v>10166.959999999999</v>
      </c>
      <c r="W414" s="7">
        <f>VLOOKUP(A414,'[1]Census Population Pivot table'!A:L,12,FALSE)</f>
        <v>508585</v>
      </c>
      <c r="X414" s="10">
        <f t="shared" si="19"/>
        <v>0</v>
      </c>
      <c r="Y414" s="10">
        <f t="shared" si="19"/>
        <v>0</v>
      </c>
      <c r="Z414" s="10">
        <f t="shared" si="18"/>
        <v>0</v>
      </c>
      <c r="AA414" s="10">
        <f t="shared" si="18"/>
        <v>0</v>
      </c>
      <c r="AB414" s="10">
        <f t="shared" si="18"/>
        <v>0</v>
      </c>
      <c r="AC414" s="10">
        <f t="shared" si="18"/>
        <v>0</v>
      </c>
      <c r="AD414" s="10">
        <f t="shared" si="18"/>
        <v>0</v>
      </c>
      <c r="AE414" s="10">
        <f t="shared" si="18"/>
        <v>0</v>
      </c>
      <c r="AF414" s="10">
        <f t="shared" si="18"/>
        <v>0</v>
      </c>
      <c r="AG414" s="10">
        <f t="shared" si="18"/>
        <v>0</v>
      </c>
      <c r="AH414" s="10">
        <f t="shared" si="18"/>
        <v>0</v>
      </c>
    </row>
    <row r="415" spans="1:34">
      <c r="A415" t="s">
        <v>462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20</v>
      </c>
      <c r="L415">
        <v>20</v>
      </c>
      <c r="M415" s="7">
        <f>VLOOKUP(A415,'[1]Census Population Pivot table'!A:B,2,FALSE)</f>
        <v>37228.029000000002</v>
      </c>
      <c r="N415" s="7">
        <f>VLOOKUP(A415,'[1]Census Population Pivot table'!A:C,3,FALSE)</f>
        <v>85715.700000000012</v>
      </c>
      <c r="O415" s="7">
        <f>VLOOKUP(A415,'[1]Census Population Pivot table'!A:D,4,FALSE)</f>
        <v>105467.92499999999</v>
      </c>
      <c r="P415" s="7">
        <f>VLOOKUP(A415,'[1]Census Population Pivot table'!A:E,5,FALSE)</f>
        <v>85644.553</v>
      </c>
      <c r="Q415" s="7">
        <f>VLOOKUP(A415,'[1]Census Population Pivot table'!A:F,6,FALSE)</f>
        <v>89133.162999999986</v>
      </c>
      <c r="R415" s="7">
        <f>VLOOKUP(A415,'[1]Census Population Pivot table'!A:G,7,FALSE)</f>
        <v>111911.75200000002</v>
      </c>
      <c r="S415" s="7">
        <f>VLOOKUP(A415,'[1]Census Population Pivot table'!A:H,8,FALSE)</f>
        <v>110588.76600000002</v>
      </c>
      <c r="T415" s="7">
        <f>VLOOKUP(A415,'[1]Census Population Pivot table'!A:I,9,FALSE)</f>
        <v>69550.974999999991</v>
      </c>
      <c r="U415" s="7">
        <f>VLOOKUP(A415,'[1]Census Population Pivot table'!A:J,10,FALSE)</f>
        <v>35466.881000000001</v>
      </c>
      <c r="V415" s="7">
        <f>VLOOKUP(A415,'[1]Census Population Pivot table'!A:K,11,FALSE)</f>
        <v>15366.233999999999</v>
      </c>
      <c r="W415" s="7">
        <f>VLOOKUP(A415,'[1]Census Population Pivot table'!A:L,12,FALSE)</f>
        <v>746112</v>
      </c>
      <c r="X415" s="10">
        <f t="shared" si="19"/>
        <v>0</v>
      </c>
      <c r="Y415" s="10">
        <f t="shared" si="19"/>
        <v>0</v>
      </c>
      <c r="Z415" s="10">
        <f t="shared" si="18"/>
        <v>0</v>
      </c>
      <c r="AA415" s="10">
        <f t="shared" si="18"/>
        <v>0</v>
      </c>
      <c r="AB415" s="10">
        <f t="shared" si="18"/>
        <v>0</v>
      </c>
      <c r="AC415" s="10">
        <f t="shared" si="18"/>
        <v>0</v>
      </c>
      <c r="AD415" s="10">
        <f t="shared" si="18"/>
        <v>0</v>
      </c>
      <c r="AE415" s="10">
        <f t="shared" si="18"/>
        <v>0</v>
      </c>
      <c r="AF415" s="10">
        <f t="shared" si="18"/>
        <v>0</v>
      </c>
      <c r="AG415" s="10">
        <f t="shared" si="18"/>
        <v>1.3015550850000073E-3</v>
      </c>
      <c r="AH415" s="10">
        <f t="shared" si="18"/>
        <v>2.6805627037227654E-5</v>
      </c>
    </row>
    <row r="416" spans="1:34">
      <c r="A416" t="s">
        <v>463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7">
        <f>VLOOKUP(A416,'[1]Census Population Pivot table'!A:B,2,FALSE)</f>
        <v>26950.146000000001</v>
      </c>
      <c r="N416" s="7">
        <f>VLOOKUP(A416,'[1]Census Population Pivot table'!A:C,3,FALSE)</f>
        <v>60017.728999999992</v>
      </c>
      <c r="O416" s="7">
        <f>VLOOKUP(A416,'[1]Census Population Pivot table'!A:D,4,FALSE)</f>
        <v>81278.63</v>
      </c>
      <c r="P416" s="7">
        <f>VLOOKUP(A416,'[1]Census Population Pivot table'!A:E,5,FALSE)</f>
        <v>64655.152999999991</v>
      </c>
      <c r="Q416" s="7">
        <f>VLOOKUP(A416,'[1]Census Population Pivot table'!A:F,6,FALSE)</f>
        <v>63089.375999999989</v>
      </c>
      <c r="R416" s="7">
        <f>VLOOKUP(A416,'[1]Census Population Pivot table'!A:G,7,FALSE)</f>
        <v>80573.315000000002</v>
      </c>
      <c r="S416" s="7">
        <f>VLOOKUP(A416,'[1]Census Population Pivot table'!A:H,8,FALSE)</f>
        <v>83937.842999999993</v>
      </c>
      <c r="T416" s="7">
        <f>VLOOKUP(A416,'[1]Census Population Pivot table'!A:I,9,FALSE)</f>
        <v>54930.506000000008</v>
      </c>
      <c r="U416" s="7">
        <f>VLOOKUP(A416,'[1]Census Population Pivot table'!A:J,10,FALSE)</f>
        <v>27402.936000000002</v>
      </c>
      <c r="V416" s="7">
        <f>VLOOKUP(A416,'[1]Census Population Pivot table'!A:K,11,FALSE)</f>
        <v>12719.062</v>
      </c>
      <c r="W416" s="7">
        <f>VLOOKUP(A416,'[1]Census Population Pivot table'!A:L,12,FALSE)</f>
        <v>555569</v>
      </c>
      <c r="X416" s="10">
        <f t="shared" si="19"/>
        <v>0</v>
      </c>
      <c r="Y416" s="10">
        <f t="shared" si="19"/>
        <v>0</v>
      </c>
      <c r="Z416" s="10">
        <f t="shared" si="18"/>
        <v>0</v>
      </c>
      <c r="AA416" s="10">
        <f t="shared" si="18"/>
        <v>0</v>
      </c>
      <c r="AB416" s="10">
        <f t="shared" si="18"/>
        <v>0</v>
      </c>
      <c r="AC416" s="10">
        <f t="shared" si="18"/>
        <v>0</v>
      </c>
      <c r="AD416" s="10">
        <f t="shared" si="18"/>
        <v>0</v>
      </c>
      <c r="AE416" s="10">
        <f t="shared" si="18"/>
        <v>0</v>
      </c>
      <c r="AF416" s="10">
        <f t="shared" si="18"/>
        <v>0</v>
      </c>
      <c r="AG416" s="10">
        <f t="shared" si="18"/>
        <v>0</v>
      </c>
      <c r="AH416" s="10">
        <f t="shared" si="18"/>
        <v>0</v>
      </c>
    </row>
    <row r="417" spans="1:34">
      <c r="A417" t="s">
        <v>464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s="7">
        <f>VLOOKUP(A417,'[1]Census Population Pivot table'!A:B,2,FALSE)</f>
        <v>32093</v>
      </c>
      <c r="N417" s="7">
        <f>VLOOKUP(A417,'[1]Census Population Pivot table'!A:C,3,FALSE)</f>
        <v>72496</v>
      </c>
      <c r="O417" s="7">
        <f>VLOOKUP(A417,'[1]Census Population Pivot table'!A:D,4,FALSE)</f>
        <v>92808</v>
      </c>
      <c r="P417" s="7">
        <f>VLOOKUP(A417,'[1]Census Population Pivot table'!A:E,5,FALSE)</f>
        <v>74877</v>
      </c>
      <c r="Q417" s="7">
        <f>VLOOKUP(A417,'[1]Census Population Pivot table'!A:F,6,FALSE)</f>
        <v>74671</v>
      </c>
      <c r="R417" s="7">
        <f>VLOOKUP(A417,'[1]Census Population Pivot table'!A:G,7,FALSE)</f>
        <v>93129</v>
      </c>
      <c r="S417" s="7">
        <f>VLOOKUP(A417,'[1]Census Population Pivot table'!A:H,8,FALSE)</f>
        <v>101817</v>
      </c>
      <c r="T417" s="7">
        <f>VLOOKUP(A417,'[1]Census Population Pivot table'!A:I,9,FALSE)</f>
        <v>69213</v>
      </c>
      <c r="U417" s="7">
        <f>VLOOKUP(A417,'[1]Census Population Pivot table'!A:J,10,FALSE)</f>
        <v>32302</v>
      </c>
      <c r="V417" s="7">
        <f>VLOOKUP(A417,'[1]Census Population Pivot table'!A:K,11,FALSE)</f>
        <v>14061</v>
      </c>
      <c r="W417" s="7">
        <f>VLOOKUP(A417,'[1]Census Population Pivot table'!A:L,12,FALSE)</f>
        <v>657467</v>
      </c>
      <c r="X417" s="10">
        <f t="shared" si="19"/>
        <v>0</v>
      </c>
      <c r="Y417" s="10">
        <f t="shared" si="19"/>
        <v>0</v>
      </c>
      <c r="Z417" s="10">
        <f t="shared" si="18"/>
        <v>0</v>
      </c>
      <c r="AA417" s="10">
        <f t="shared" si="18"/>
        <v>0</v>
      </c>
      <c r="AB417" s="10">
        <f t="shared" si="18"/>
        <v>0</v>
      </c>
      <c r="AC417" s="10">
        <f t="shared" si="18"/>
        <v>0</v>
      </c>
      <c r="AD417" s="10">
        <f t="shared" si="18"/>
        <v>0</v>
      </c>
      <c r="AE417" s="10">
        <f t="shared" si="18"/>
        <v>0</v>
      </c>
      <c r="AF417" s="10">
        <f t="shared" si="18"/>
        <v>0</v>
      </c>
      <c r="AG417" s="10">
        <f t="shared" si="18"/>
        <v>0</v>
      </c>
      <c r="AH417" s="10">
        <f t="shared" si="18"/>
        <v>0</v>
      </c>
    </row>
    <row r="418" spans="1:34">
      <c r="A418" t="s">
        <v>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10</v>
      </c>
      <c r="H418">
        <v>34</v>
      </c>
      <c r="I418">
        <v>110</v>
      </c>
      <c r="J418">
        <v>351</v>
      </c>
      <c r="K418">
        <v>550</v>
      </c>
      <c r="L418">
        <v>1055</v>
      </c>
      <c r="M418" s="7">
        <f>VLOOKUP(A418,'[1]Census Population Pivot table'!A:B,2,FALSE)</f>
        <v>520160.201</v>
      </c>
      <c r="N418" s="7">
        <f>VLOOKUP(A418,'[1]Census Population Pivot table'!A:C,3,FALSE)</f>
        <v>992039.69600000023</v>
      </c>
      <c r="O418" s="7">
        <f>VLOOKUP(A418,'[1]Census Population Pivot table'!A:D,4,FALSE)</f>
        <v>1108231.0219999999</v>
      </c>
      <c r="P418" s="7">
        <f>VLOOKUP(A418,'[1]Census Population Pivot table'!A:E,5,FALSE)</f>
        <v>1040514.4959999997</v>
      </c>
      <c r="Q418" s="7">
        <f>VLOOKUP(A418,'[1]Census Population Pivot table'!A:F,6,FALSE)</f>
        <v>1141703.4109999998</v>
      </c>
      <c r="R418" s="7">
        <f>VLOOKUP(A418,'[1]Census Population Pivot table'!A:G,7,FALSE)</f>
        <v>1134931.9290000002</v>
      </c>
      <c r="S418" s="7">
        <f>VLOOKUP(A418,'[1]Census Population Pivot table'!A:H,8,FALSE)</f>
        <v>847941.7999999997</v>
      </c>
      <c r="T418" s="7">
        <f>VLOOKUP(A418,'[1]Census Population Pivot table'!A:I,9,FALSE)</f>
        <v>489290.29199999978</v>
      </c>
      <c r="U418" s="7">
        <f>VLOOKUP(A418,'[1]Census Population Pivot table'!A:J,10,FALSE)</f>
        <v>299651.77899999992</v>
      </c>
      <c r="V418" s="7">
        <f>VLOOKUP(A418,'[1]Census Population Pivot table'!A:K,11,FALSE)</f>
        <v>111586.35300000006</v>
      </c>
      <c r="W418" s="7">
        <f>VLOOKUP(A418,'[1]Census Population Pivot table'!A:L,12,FALSE)</f>
        <v>7685567</v>
      </c>
      <c r="X418" s="10">
        <f t="shared" si="19"/>
        <v>0</v>
      </c>
      <c r="Y418" s="10">
        <f t="shared" si="19"/>
        <v>0</v>
      </c>
      <c r="Z418" s="10">
        <f t="shared" si="18"/>
        <v>0</v>
      </c>
      <c r="AA418" s="10">
        <f t="shared" si="18"/>
        <v>0</v>
      </c>
      <c r="AB418" s="10">
        <f t="shared" si="18"/>
        <v>0</v>
      </c>
      <c r="AC418" s="10">
        <f t="shared" si="18"/>
        <v>8.8111011281629006E-6</v>
      </c>
      <c r="AD418" s="10">
        <f t="shared" si="18"/>
        <v>4.00970915692563E-5</v>
      </c>
      <c r="AE418" s="10">
        <f t="shared" si="18"/>
        <v>2.2481541489484538E-4</v>
      </c>
      <c r="AF418" s="10">
        <f t="shared" si="18"/>
        <v>1.1713596400840993E-3</v>
      </c>
      <c r="AG418" s="10">
        <f t="shared" si="18"/>
        <v>4.9289181446767038E-3</v>
      </c>
      <c r="AH418" s="10">
        <f t="shared" si="18"/>
        <v>1.3727028858118081E-4</v>
      </c>
    </row>
    <row r="419" spans="1:34">
      <c r="A419" t="s">
        <v>466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113</v>
      </c>
      <c r="J419">
        <v>329</v>
      </c>
      <c r="K419">
        <v>581</v>
      </c>
      <c r="L419">
        <v>1023</v>
      </c>
      <c r="M419" s="7">
        <f>VLOOKUP(A419,'[1]Census Population Pivot table'!A:B,2,FALSE)</f>
        <v>491480.57300000015</v>
      </c>
      <c r="N419" s="7">
        <f>VLOOKUP(A419,'[1]Census Population Pivot table'!A:C,3,FALSE)</f>
        <v>980611.00600000005</v>
      </c>
      <c r="O419" s="7">
        <f>VLOOKUP(A419,'[1]Census Population Pivot table'!A:D,4,FALSE)</f>
        <v>1065176.642</v>
      </c>
      <c r="P419" s="7">
        <f>VLOOKUP(A419,'[1]Census Population Pivot table'!A:E,5,FALSE)</f>
        <v>1020824.8029999998</v>
      </c>
      <c r="Q419" s="7">
        <f>VLOOKUP(A419,'[1]Census Population Pivot table'!A:F,6,FALSE)</f>
        <v>1108666.9980000001</v>
      </c>
      <c r="R419" s="7">
        <f>VLOOKUP(A419,'[1]Census Population Pivot table'!A:G,7,FALSE)</f>
        <v>1146428.6980000001</v>
      </c>
      <c r="S419" s="7">
        <f>VLOOKUP(A419,'[1]Census Population Pivot table'!A:H,8,FALSE)</f>
        <v>868867.44900000014</v>
      </c>
      <c r="T419" s="7">
        <f>VLOOKUP(A419,'[1]Census Population Pivot table'!A:I,9,FALSE)</f>
        <v>492348.85199999984</v>
      </c>
      <c r="U419" s="7">
        <f>VLOOKUP(A419,'[1]Census Population Pivot table'!A:J,10,FALSE)</f>
        <v>289073.95099999988</v>
      </c>
      <c r="V419" s="7">
        <f>VLOOKUP(A419,'[1]Census Population Pivot table'!A:K,11,FALSE)</f>
        <v>107965.701</v>
      </c>
      <c r="W419" s="7">
        <f>VLOOKUP(A419,'[1]Census Population Pivot table'!A:L,12,FALSE)</f>
        <v>7572296</v>
      </c>
      <c r="X419" s="10">
        <f t="shared" si="19"/>
        <v>0</v>
      </c>
      <c r="Y419" s="10">
        <f t="shared" si="19"/>
        <v>0</v>
      </c>
      <c r="Z419" s="10">
        <f t="shared" si="18"/>
        <v>0</v>
      </c>
      <c r="AA419" s="10">
        <f t="shared" si="18"/>
        <v>0</v>
      </c>
      <c r="AB419" s="10">
        <f t="shared" si="18"/>
        <v>0</v>
      </c>
      <c r="AC419" s="10">
        <f t="shared" si="18"/>
        <v>0</v>
      </c>
      <c r="AD419" s="10">
        <f t="shared" si="18"/>
        <v>0</v>
      </c>
      <c r="AE419" s="10">
        <f t="shared" si="18"/>
        <v>2.2951206150065328E-4</v>
      </c>
      <c r="AF419" s="10">
        <f t="shared" si="18"/>
        <v>1.1381170764846954E-3</v>
      </c>
      <c r="AG419" s="10">
        <f t="shared" si="18"/>
        <v>5.3813386530968755E-3</v>
      </c>
      <c r="AH419" s="10">
        <f t="shared" si="18"/>
        <v>1.3509772993554399E-4</v>
      </c>
    </row>
    <row r="420" spans="1:34">
      <c r="A420" t="s">
        <v>467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24</v>
      </c>
      <c r="H420">
        <v>57</v>
      </c>
      <c r="I420">
        <v>197</v>
      </c>
      <c r="J420">
        <v>346</v>
      </c>
      <c r="K420">
        <v>661</v>
      </c>
      <c r="L420">
        <v>1285</v>
      </c>
      <c r="M420" s="7">
        <f>VLOOKUP(A420,'[1]Census Population Pivot table'!A:B,2,FALSE)</f>
        <v>508880.315</v>
      </c>
      <c r="N420" s="7">
        <f>VLOOKUP(A420,'[1]Census Population Pivot table'!A:C,3,FALSE)</f>
        <v>1017991.3870000001</v>
      </c>
      <c r="O420" s="7">
        <f>VLOOKUP(A420,'[1]Census Population Pivot table'!A:D,4,FALSE)</f>
        <v>1117069.1209999998</v>
      </c>
      <c r="P420" s="7">
        <f>VLOOKUP(A420,'[1]Census Population Pivot table'!A:E,5,FALSE)</f>
        <v>1071799.1509999998</v>
      </c>
      <c r="Q420" s="7">
        <f>VLOOKUP(A420,'[1]Census Population Pivot table'!A:F,6,FALSE)</f>
        <v>1126467.4209999996</v>
      </c>
      <c r="R420" s="7">
        <f>VLOOKUP(A420,'[1]Census Population Pivot table'!A:G,7,FALSE)</f>
        <v>1193534.9299999997</v>
      </c>
      <c r="S420" s="7">
        <f>VLOOKUP(A420,'[1]Census Population Pivot table'!A:H,8,FALSE)</f>
        <v>927378.223</v>
      </c>
      <c r="T420" s="7">
        <f>VLOOKUP(A420,'[1]Census Population Pivot table'!A:I,9,FALSE)</f>
        <v>531499.228</v>
      </c>
      <c r="U420" s="7">
        <f>VLOOKUP(A420,'[1]Census Population Pivot table'!A:J,10,FALSE)</f>
        <v>302107.88100000011</v>
      </c>
      <c r="V420" s="7">
        <f>VLOOKUP(A420,'[1]Census Population Pivot table'!A:K,11,FALSE)</f>
        <v>117058.30799999998</v>
      </c>
      <c r="W420" s="7">
        <f>VLOOKUP(A420,'[1]Census Population Pivot table'!A:L,12,FALSE)</f>
        <v>7910723</v>
      </c>
      <c r="X420" s="10">
        <f t="shared" si="19"/>
        <v>0</v>
      </c>
      <c r="Y420" s="10">
        <f t="shared" si="19"/>
        <v>0</v>
      </c>
      <c r="Z420" s="10">
        <f t="shared" si="18"/>
        <v>0</v>
      </c>
      <c r="AA420" s="10">
        <f t="shared" si="18"/>
        <v>0</v>
      </c>
      <c r="AB420" s="10">
        <f t="shared" si="18"/>
        <v>0</v>
      </c>
      <c r="AC420" s="10">
        <f t="shared" si="18"/>
        <v>2.0108334826865945E-5</v>
      </c>
      <c r="AD420" s="10">
        <f t="shared" si="18"/>
        <v>6.1463595528056736E-5</v>
      </c>
      <c r="AE420" s="10">
        <f t="shared" si="18"/>
        <v>3.7064964466891002E-4</v>
      </c>
      <c r="AF420" s="10">
        <f t="shared" si="18"/>
        <v>1.1452862429629893E-3</v>
      </c>
      <c r="AG420" s="10">
        <f t="shared" si="18"/>
        <v>5.6467585367798081E-3</v>
      </c>
      <c r="AH420" s="10">
        <f t="shared" si="18"/>
        <v>1.6243774431237197E-4</v>
      </c>
    </row>
    <row r="421" spans="1:34">
      <c r="A421" t="s">
        <v>468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20</v>
      </c>
      <c r="I421">
        <v>123</v>
      </c>
      <c r="J421">
        <v>330</v>
      </c>
      <c r="K421">
        <v>643</v>
      </c>
      <c r="L421">
        <v>1116</v>
      </c>
      <c r="M421" s="7">
        <f>VLOOKUP(A421,'[1]Census Population Pivot table'!A:B,2,FALSE)</f>
        <v>484483.03699999989</v>
      </c>
      <c r="N421" s="7">
        <f>VLOOKUP(A421,'[1]Census Population Pivot table'!A:C,3,FALSE)</f>
        <v>979830.39500000002</v>
      </c>
      <c r="O421" s="7">
        <f>VLOOKUP(A421,'[1]Census Population Pivot table'!A:D,4,FALSE)</f>
        <v>1067079.6940000006</v>
      </c>
      <c r="P421" s="7">
        <f>VLOOKUP(A421,'[1]Census Population Pivot table'!A:E,5,FALSE)</f>
        <v>1040960.1819999996</v>
      </c>
      <c r="Q421" s="7">
        <f>VLOOKUP(A421,'[1]Census Population Pivot table'!A:F,6,FALSE)</f>
        <v>1065642.9179999998</v>
      </c>
      <c r="R421" s="7">
        <f>VLOOKUP(A421,'[1]Census Population Pivot table'!A:G,7,FALSE)</f>
        <v>1147663.7379999999</v>
      </c>
      <c r="S421" s="7">
        <f>VLOOKUP(A421,'[1]Census Population Pivot table'!A:H,8,FALSE)</f>
        <v>909371.35099999991</v>
      </c>
      <c r="T421" s="7">
        <f>VLOOKUP(A421,'[1]Census Population Pivot table'!A:I,9,FALSE)</f>
        <v>526110.321</v>
      </c>
      <c r="U421" s="7">
        <f>VLOOKUP(A421,'[1]Census Population Pivot table'!A:J,10,FALSE)</f>
        <v>289142.07600000006</v>
      </c>
      <c r="V421" s="7">
        <f>VLOOKUP(A421,'[1]Census Population Pivot table'!A:K,11,FALSE)</f>
        <v>114265.446</v>
      </c>
      <c r="W421" s="7">
        <f>VLOOKUP(A421,'[1]Census Population Pivot table'!A:L,12,FALSE)</f>
        <v>7625851</v>
      </c>
      <c r="X421" s="10">
        <f t="shared" si="19"/>
        <v>0</v>
      </c>
      <c r="Y421" s="10">
        <f t="shared" si="19"/>
        <v>0</v>
      </c>
      <c r="Z421" s="10">
        <f t="shared" si="18"/>
        <v>0</v>
      </c>
      <c r="AA421" s="10">
        <f t="shared" si="18"/>
        <v>0</v>
      </c>
      <c r="AB421" s="10">
        <f t="shared" si="18"/>
        <v>0</v>
      </c>
      <c r="AC421" s="10">
        <f t="shared" si="18"/>
        <v>0</v>
      </c>
      <c r="AD421" s="10">
        <f t="shared" si="18"/>
        <v>2.1993215398755179E-5</v>
      </c>
      <c r="AE421" s="10">
        <f t="shared" si="18"/>
        <v>2.3379126979719526E-4</v>
      </c>
      <c r="AF421" s="10">
        <f t="shared" si="18"/>
        <v>1.1413074311605895E-3</v>
      </c>
      <c r="AG421" s="10">
        <f t="shared" si="18"/>
        <v>5.6272479783608421E-3</v>
      </c>
      <c r="AH421" s="10">
        <f t="shared" si="18"/>
        <v>1.4634432275165092E-4</v>
      </c>
    </row>
    <row r="422" spans="1:34">
      <c r="A422" t="s">
        <v>469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10</v>
      </c>
      <c r="H422">
        <v>36</v>
      </c>
      <c r="I422">
        <v>195</v>
      </c>
      <c r="J422">
        <v>382</v>
      </c>
      <c r="K422">
        <v>649</v>
      </c>
      <c r="L422">
        <v>1272</v>
      </c>
      <c r="M422" s="7">
        <f>VLOOKUP(A422,'[1]Census Population Pivot table'!A:B,2,FALSE)</f>
        <v>514047.91599999997</v>
      </c>
      <c r="N422" s="7">
        <f>VLOOKUP(A422,'[1]Census Population Pivot table'!A:C,3,FALSE)</f>
        <v>1039829.0399999998</v>
      </c>
      <c r="O422" s="7">
        <f>VLOOKUP(A422,'[1]Census Population Pivot table'!A:D,4,FALSE)</f>
        <v>1111505.6909999996</v>
      </c>
      <c r="P422" s="7">
        <f>VLOOKUP(A422,'[1]Census Population Pivot table'!A:E,5,FALSE)</f>
        <v>1111687.7919999997</v>
      </c>
      <c r="Q422" s="7">
        <f>VLOOKUP(A422,'[1]Census Population Pivot table'!A:F,6,FALSE)</f>
        <v>1102910.8250000002</v>
      </c>
      <c r="R422" s="7">
        <f>VLOOKUP(A422,'[1]Census Population Pivot table'!A:G,7,FALSE)</f>
        <v>1202101.9550000001</v>
      </c>
      <c r="S422" s="7">
        <f>VLOOKUP(A422,'[1]Census Population Pivot table'!A:H,8,FALSE)</f>
        <v>978937.39600000018</v>
      </c>
      <c r="T422" s="7">
        <f>VLOOKUP(A422,'[1]Census Population Pivot table'!A:I,9,FALSE)</f>
        <v>582322.78</v>
      </c>
      <c r="U422" s="7">
        <f>VLOOKUP(A422,'[1]Census Population Pivot table'!A:J,10,FALSE)</f>
        <v>309379.87400000013</v>
      </c>
      <c r="V422" s="7">
        <f>VLOOKUP(A422,'[1]Census Population Pivot table'!A:K,11,FALSE)</f>
        <v>125104.54800000004</v>
      </c>
      <c r="W422" s="7">
        <f>VLOOKUP(A422,'[1]Census Population Pivot table'!A:L,12,FALSE)</f>
        <v>8076916</v>
      </c>
      <c r="X422" s="10">
        <f t="shared" si="19"/>
        <v>0</v>
      </c>
      <c r="Y422" s="10">
        <f t="shared" si="19"/>
        <v>0</v>
      </c>
      <c r="Z422" s="10">
        <f t="shared" si="18"/>
        <v>0</v>
      </c>
      <c r="AA422" s="10">
        <f t="shared" si="18"/>
        <v>0</v>
      </c>
      <c r="AB422" s="10">
        <f t="shared" si="18"/>
        <v>0</v>
      </c>
      <c r="AC422" s="10">
        <f t="shared" si="18"/>
        <v>8.3187619472759278E-6</v>
      </c>
      <c r="AD422" s="10">
        <f t="shared" si="18"/>
        <v>3.6774568166563321E-5</v>
      </c>
      <c r="AE422" s="10">
        <f t="shared" si="18"/>
        <v>3.3486582819239872E-4</v>
      </c>
      <c r="AF422" s="10">
        <f t="shared" si="18"/>
        <v>1.2347280224181611E-3</v>
      </c>
      <c r="AG422" s="10">
        <f t="shared" si="18"/>
        <v>5.1876611232390991E-3</v>
      </c>
      <c r="AH422" s="10">
        <f t="shared" si="18"/>
        <v>1.5748585227331818E-4</v>
      </c>
    </row>
    <row r="423" spans="1:34">
      <c r="A423" t="s">
        <v>470</v>
      </c>
      <c r="B423">
        <v>0</v>
      </c>
      <c r="C423">
        <v>0</v>
      </c>
      <c r="D423">
        <v>0</v>
      </c>
      <c r="E423">
        <v>0</v>
      </c>
      <c r="F423">
        <v>11</v>
      </c>
      <c r="G423">
        <v>29</v>
      </c>
      <c r="H423">
        <v>104</v>
      </c>
      <c r="I423">
        <v>237</v>
      </c>
      <c r="J423">
        <v>372</v>
      </c>
      <c r="K423">
        <v>620</v>
      </c>
      <c r="L423">
        <v>1373</v>
      </c>
      <c r="M423" s="7">
        <f>VLOOKUP(A423,'[1]Census Population Pivot table'!A:B,2,FALSE)</f>
        <v>504885.02699999994</v>
      </c>
      <c r="N423" s="7">
        <f>VLOOKUP(A423,'[1]Census Population Pivot table'!A:C,3,FALSE)</f>
        <v>1031533.0980000003</v>
      </c>
      <c r="O423" s="7">
        <f>VLOOKUP(A423,'[1]Census Population Pivot table'!A:D,4,FALSE)</f>
        <v>1120390.7050000003</v>
      </c>
      <c r="P423" s="7">
        <f>VLOOKUP(A423,'[1]Census Population Pivot table'!A:E,5,FALSE)</f>
        <v>1121477.3060000001</v>
      </c>
      <c r="Q423" s="7">
        <f>VLOOKUP(A423,'[1]Census Population Pivot table'!A:F,6,FALSE)</f>
        <v>1089345.2340000004</v>
      </c>
      <c r="R423" s="7">
        <f>VLOOKUP(A423,'[1]Census Population Pivot table'!A:G,7,FALSE)</f>
        <v>1190254.5730000001</v>
      </c>
      <c r="S423" s="7">
        <f>VLOOKUP(A423,'[1]Census Population Pivot table'!A:H,8,FALSE)</f>
        <v>1002775.7540000001</v>
      </c>
      <c r="T423" s="7">
        <f>VLOOKUP(A423,'[1]Census Population Pivot table'!A:I,9,FALSE)</f>
        <v>612465.08700000052</v>
      </c>
      <c r="U423" s="7">
        <f>VLOOKUP(A423,'[1]Census Population Pivot table'!A:J,10,FALSE)</f>
        <v>310641.24000000017</v>
      </c>
      <c r="V423" s="7">
        <f>VLOOKUP(A423,'[1]Census Population Pivot table'!A:K,11,FALSE)</f>
        <v>129442.75900000002</v>
      </c>
      <c r="W423" s="7">
        <f>VLOOKUP(A423,'[1]Census Population Pivot table'!A:L,12,FALSE)</f>
        <v>8114452</v>
      </c>
      <c r="X423" s="10">
        <f t="shared" si="19"/>
        <v>0</v>
      </c>
      <c r="Y423" s="10">
        <f t="shared" si="19"/>
        <v>0</v>
      </c>
      <c r="Z423" s="10">
        <f t="shared" si="18"/>
        <v>0</v>
      </c>
      <c r="AA423" s="10">
        <f t="shared" si="18"/>
        <v>0</v>
      </c>
      <c r="AB423" s="10">
        <f t="shared" si="18"/>
        <v>1.0097808900864936E-5</v>
      </c>
      <c r="AC423" s="10">
        <f t="shared" si="18"/>
        <v>2.4364535669799102E-5</v>
      </c>
      <c r="AD423" s="10">
        <f t="shared" si="18"/>
        <v>1.0371212066621226E-4</v>
      </c>
      <c r="AE423" s="10">
        <f t="shared" si="18"/>
        <v>3.8696083259354797E-4</v>
      </c>
      <c r="AF423" s="10">
        <f t="shared" si="18"/>
        <v>1.1975229045570375E-3</v>
      </c>
      <c r="AG423" s="10">
        <f t="shared" si="18"/>
        <v>4.7897619363938305E-3</v>
      </c>
      <c r="AH423" s="10">
        <f t="shared" si="18"/>
        <v>1.6920427898273354E-4</v>
      </c>
    </row>
    <row r="424" spans="1:34">
      <c r="A424" t="s">
        <v>471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101</v>
      </c>
      <c r="I424">
        <v>224</v>
      </c>
      <c r="J424">
        <v>350</v>
      </c>
      <c r="K424">
        <v>632</v>
      </c>
      <c r="L424">
        <v>1307</v>
      </c>
      <c r="M424" s="7">
        <f>VLOOKUP(A424,'[1]Census Population Pivot table'!A:B,2,FALSE)</f>
        <v>519156.7680000001</v>
      </c>
      <c r="N424" s="7">
        <f>VLOOKUP(A424,'[1]Census Population Pivot table'!A:C,3,FALSE)</f>
        <v>1053620.382</v>
      </c>
      <c r="O424" s="7">
        <f>VLOOKUP(A424,'[1]Census Population Pivot table'!A:D,4,FALSE)</f>
        <v>1150864.8640000001</v>
      </c>
      <c r="P424" s="7">
        <f>VLOOKUP(A424,'[1]Census Population Pivot table'!A:E,5,FALSE)</f>
        <v>1162712.5460000003</v>
      </c>
      <c r="Q424" s="7">
        <f>VLOOKUP(A424,'[1]Census Population Pivot table'!A:F,6,FALSE)</f>
        <v>1102699.5280000002</v>
      </c>
      <c r="R424" s="7">
        <f>VLOOKUP(A424,'[1]Census Population Pivot table'!A:G,7,FALSE)</f>
        <v>1195958.9739999999</v>
      </c>
      <c r="S424" s="7">
        <f>VLOOKUP(A424,'[1]Census Population Pivot table'!A:H,8,FALSE)</f>
        <v>1033636.951</v>
      </c>
      <c r="T424" s="7">
        <f>VLOOKUP(A424,'[1]Census Population Pivot table'!A:I,9,FALSE)</f>
        <v>645862.08500000008</v>
      </c>
      <c r="U424" s="7">
        <f>VLOOKUP(A424,'[1]Census Population Pivot table'!A:J,10,FALSE)</f>
        <v>323496.64199999999</v>
      </c>
      <c r="V424" s="7">
        <f>VLOOKUP(A424,'[1]Census Population Pivot table'!A:K,11,FALSE)</f>
        <v>138347.98799999995</v>
      </c>
      <c r="W424" s="7">
        <f>VLOOKUP(A424,'[1]Census Population Pivot table'!A:L,12,FALSE)</f>
        <v>8323168</v>
      </c>
      <c r="X424" s="10">
        <f t="shared" si="19"/>
        <v>0</v>
      </c>
      <c r="Y424" s="10">
        <f t="shared" si="19"/>
        <v>0</v>
      </c>
      <c r="Z424" s="10">
        <f t="shared" si="18"/>
        <v>0</v>
      </c>
      <c r="AA424" s="10">
        <f t="shared" si="18"/>
        <v>0</v>
      </c>
      <c r="AB424" s="10">
        <f t="shared" si="18"/>
        <v>0</v>
      </c>
      <c r="AC424" s="10">
        <f t="shared" si="18"/>
        <v>0</v>
      </c>
      <c r="AD424" s="10">
        <f t="shared" si="18"/>
        <v>9.7713225037366147E-5</v>
      </c>
      <c r="AE424" s="10">
        <f t="shared" si="18"/>
        <v>3.4682326955297273E-4</v>
      </c>
      <c r="AF424" s="10">
        <f t="shared" si="18"/>
        <v>1.0819277685114271E-3</v>
      </c>
      <c r="AG424" s="10">
        <f t="shared" si="18"/>
        <v>4.5681907567748673E-3</v>
      </c>
      <c r="AH424" s="10">
        <f t="shared" si="18"/>
        <v>1.5703155337006293E-4</v>
      </c>
    </row>
    <row r="425" spans="1:34">
      <c r="A425" t="s">
        <v>472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80</v>
      </c>
      <c r="I425">
        <v>193</v>
      </c>
      <c r="J425">
        <v>295</v>
      </c>
      <c r="K425">
        <v>494</v>
      </c>
      <c r="L425">
        <v>1062</v>
      </c>
      <c r="M425" s="7">
        <f>VLOOKUP(A425,'[1]Census Population Pivot table'!A:B,2,FALSE)</f>
        <v>504927.08199999988</v>
      </c>
      <c r="N425" s="7">
        <f>VLOOKUP(A425,'[1]Census Population Pivot table'!A:C,3,FALSE)</f>
        <v>1028817.1699999998</v>
      </c>
      <c r="O425" s="7">
        <f>VLOOKUP(A425,'[1]Census Population Pivot table'!A:D,4,FALSE)</f>
        <v>1129045.1639999999</v>
      </c>
      <c r="P425" s="7">
        <f>VLOOKUP(A425,'[1]Census Population Pivot table'!A:E,5,FALSE)</f>
        <v>1143409.2350000003</v>
      </c>
      <c r="Q425" s="7">
        <f>VLOOKUP(A425,'[1]Census Population Pivot table'!A:F,6,FALSE)</f>
        <v>1080543.0089999998</v>
      </c>
      <c r="R425" s="7">
        <f>VLOOKUP(A425,'[1]Census Population Pivot table'!A:G,7,FALSE)</f>
        <v>1159132.4720000005</v>
      </c>
      <c r="S425" s="7">
        <f>VLOOKUP(A425,'[1]Census Population Pivot table'!A:H,8,FALSE)</f>
        <v>1022770.4740000006</v>
      </c>
      <c r="T425" s="7">
        <f>VLOOKUP(A425,'[1]Census Population Pivot table'!A:I,9,FALSE)</f>
        <v>658056.87000000023</v>
      </c>
      <c r="U425" s="7">
        <f>VLOOKUP(A425,'[1]Census Population Pivot table'!A:J,10,FALSE)</f>
        <v>319672.10800000001</v>
      </c>
      <c r="V425" s="7">
        <f>VLOOKUP(A425,'[1]Census Population Pivot table'!A:K,11,FALSE)</f>
        <v>132259.74100000004</v>
      </c>
      <c r="W425" s="7">
        <f>VLOOKUP(A425,'[1]Census Population Pivot table'!A:L,12,FALSE)</f>
        <v>8182040</v>
      </c>
      <c r="X425" s="10">
        <f t="shared" si="19"/>
        <v>0</v>
      </c>
      <c r="Y425" s="10">
        <f t="shared" si="19"/>
        <v>0</v>
      </c>
      <c r="Z425" s="10">
        <f t="shared" si="18"/>
        <v>0</v>
      </c>
      <c r="AA425" s="10">
        <f t="shared" si="18"/>
        <v>0</v>
      </c>
      <c r="AB425" s="10">
        <f t="shared" si="18"/>
        <v>0</v>
      </c>
      <c r="AC425" s="10">
        <f t="shared" si="18"/>
        <v>0</v>
      </c>
      <c r="AD425" s="10">
        <f t="shared" si="18"/>
        <v>7.8218918157780087E-5</v>
      </c>
      <c r="AE425" s="10">
        <f t="shared" si="18"/>
        <v>2.932877214700303E-4</v>
      </c>
      <c r="AF425" s="10">
        <f t="shared" si="18"/>
        <v>9.2282057964218763E-4</v>
      </c>
      <c r="AG425" s="10">
        <f t="shared" si="18"/>
        <v>3.7350746059604022E-3</v>
      </c>
      <c r="AH425" s="10">
        <f t="shared" si="18"/>
        <v>1.297964810731798E-4</v>
      </c>
    </row>
    <row r="426" spans="1:34">
      <c r="A426" t="s">
        <v>473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13</v>
      </c>
      <c r="H426">
        <v>72</v>
      </c>
      <c r="I426">
        <v>201</v>
      </c>
      <c r="J426">
        <v>315</v>
      </c>
      <c r="K426">
        <v>511</v>
      </c>
      <c r="L426">
        <v>1112</v>
      </c>
      <c r="M426" s="7">
        <f>VLOOKUP(A426,'[1]Census Population Pivot table'!A:B,2,FALSE)</f>
        <v>504724</v>
      </c>
      <c r="N426" s="7">
        <f>VLOOKUP(A426,'[1]Census Population Pivot table'!A:C,3,FALSE)</f>
        <v>1028939</v>
      </c>
      <c r="O426" s="7">
        <f>VLOOKUP(A426,'[1]Census Population Pivot table'!A:D,4,FALSE)</f>
        <v>1121874</v>
      </c>
      <c r="P426" s="7">
        <f>VLOOKUP(A426,'[1]Census Population Pivot table'!A:E,5,FALSE)</f>
        <v>1149295</v>
      </c>
      <c r="Q426" s="7">
        <f>VLOOKUP(A426,'[1]Census Population Pivot table'!A:F,6,FALSE)</f>
        <v>1080076</v>
      </c>
      <c r="R426" s="7">
        <f>VLOOKUP(A426,'[1]Census Population Pivot table'!A:G,7,FALSE)</f>
        <v>1149272</v>
      </c>
      <c r="S426" s="7">
        <f>VLOOKUP(A426,'[1]Census Population Pivot table'!A:H,8,FALSE)</f>
        <v>1038827</v>
      </c>
      <c r="T426" s="7">
        <f>VLOOKUP(A426,'[1]Census Population Pivot table'!A:I,9,FALSE)</f>
        <v>684948</v>
      </c>
      <c r="U426" s="7">
        <f>VLOOKUP(A426,'[1]Census Population Pivot table'!A:J,10,FALSE)</f>
        <v>330496</v>
      </c>
      <c r="V426" s="7">
        <f>VLOOKUP(A426,'[1]Census Population Pivot table'!A:K,11,FALSE)</f>
        <v>137011</v>
      </c>
      <c r="W426" s="7">
        <f>VLOOKUP(A426,'[1]Census Population Pivot table'!A:L,12,FALSE)</f>
        <v>8225462</v>
      </c>
      <c r="X426" s="10">
        <f t="shared" si="19"/>
        <v>0</v>
      </c>
      <c r="Y426" s="10">
        <f t="shared" si="19"/>
        <v>0</v>
      </c>
      <c r="Z426" s="10">
        <f t="shared" si="18"/>
        <v>0</v>
      </c>
      <c r="AA426" s="10">
        <f t="shared" si="18"/>
        <v>0</v>
      </c>
      <c r="AB426" s="10">
        <f t="shared" si="18"/>
        <v>0</v>
      </c>
      <c r="AC426" s="10">
        <f t="shared" si="18"/>
        <v>1.131150850277393E-5</v>
      </c>
      <c r="AD426" s="10">
        <f t="shared" si="18"/>
        <v>6.9308941719843634E-5</v>
      </c>
      <c r="AE426" s="10">
        <f t="shared" si="18"/>
        <v>2.9345293365335762E-4</v>
      </c>
      <c r="AF426" s="10">
        <f t="shared" si="18"/>
        <v>9.5311289697908594E-4</v>
      </c>
      <c r="AG426" s="10">
        <f t="shared" si="18"/>
        <v>3.7296275481530682E-3</v>
      </c>
      <c r="AH426" s="10">
        <f t="shared" si="18"/>
        <v>1.3518997473941282E-4</v>
      </c>
    </row>
    <row r="427" spans="1:34">
      <c r="A427" t="s">
        <v>474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33</v>
      </c>
      <c r="H427">
        <v>23</v>
      </c>
      <c r="I427">
        <v>26</v>
      </c>
      <c r="J427">
        <v>144</v>
      </c>
      <c r="K427">
        <v>320</v>
      </c>
      <c r="L427">
        <v>546</v>
      </c>
      <c r="M427" s="7">
        <f>VLOOKUP(A427,'[1]Census Population Pivot table'!A:B,2,FALSE)</f>
        <v>431513.32899999997</v>
      </c>
      <c r="N427" s="7">
        <f>VLOOKUP(A427,'[1]Census Population Pivot table'!A:C,3,FALSE)</f>
        <v>844117.80799999984</v>
      </c>
      <c r="O427" s="7">
        <f>VLOOKUP(A427,'[1]Census Population Pivot table'!A:D,4,FALSE)</f>
        <v>900477.19400000013</v>
      </c>
      <c r="P427" s="7">
        <f>VLOOKUP(A427,'[1]Census Population Pivot table'!A:E,5,FALSE)</f>
        <v>895432.0340000001</v>
      </c>
      <c r="Q427" s="7">
        <f>VLOOKUP(A427,'[1]Census Population Pivot table'!A:F,6,FALSE)</f>
        <v>922174.39899999998</v>
      </c>
      <c r="R427" s="7">
        <f>VLOOKUP(A427,'[1]Census Population Pivot table'!A:G,7,FALSE)</f>
        <v>972846.60000000021</v>
      </c>
      <c r="S427" s="7">
        <f>VLOOKUP(A427,'[1]Census Population Pivot table'!A:H,8,FALSE)</f>
        <v>738332.50100000016</v>
      </c>
      <c r="T427" s="7">
        <f>VLOOKUP(A427,'[1]Census Population Pivot table'!A:I,9,FALSE)</f>
        <v>400285.478</v>
      </c>
      <c r="U427" s="7">
        <f>VLOOKUP(A427,'[1]Census Population Pivot table'!A:J,10,FALSE)</f>
        <v>255177.58699999994</v>
      </c>
      <c r="V427" s="7">
        <f>VLOOKUP(A427,'[1]Census Population Pivot table'!A:K,11,FALSE)</f>
        <v>103078.38500000001</v>
      </c>
      <c r="W427" s="7">
        <f>VLOOKUP(A427,'[1]Census Population Pivot table'!A:L,12,FALSE)</f>
        <v>6465755</v>
      </c>
      <c r="X427" s="10">
        <f t="shared" si="19"/>
        <v>0</v>
      </c>
      <c r="Y427" s="10">
        <f t="shared" si="19"/>
        <v>0</v>
      </c>
      <c r="Z427" s="10">
        <f t="shared" si="18"/>
        <v>0</v>
      </c>
      <c r="AA427" s="10">
        <f t="shared" si="18"/>
        <v>0</v>
      </c>
      <c r="AB427" s="10">
        <f t="shared" si="18"/>
        <v>0</v>
      </c>
      <c r="AC427" s="10">
        <f t="shared" ref="AC427:AH463" si="20">G427/R427</f>
        <v>3.3921072448626528E-5</v>
      </c>
      <c r="AD427" s="10">
        <f t="shared" si="20"/>
        <v>3.1151276652251821E-5</v>
      </c>
      <c r="AE427" s="10">
        <f t="shared" si="20"/>
        <v>6.4953642909823468E-5</v>
      </c>
      <c r="AF427" s="10">
        <f t="shared" si="20"/>
        <v>5.6431288379570749E-4</v>
      </c>
      <c r="AG427" s="10">
        <f t="shared" si="20"/>
        <v>3.1044335822684841E-3</v>
      </c>
      <c r="AH427" s="10">
        <f t="shared" si="20"/>
        <v>8.4444894679739643E-5</v>
      </c>
    </row>
    <row r="428" spans="1:34">
      <c r="A428" t="s">
        <v>475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11</v>
      </c>
      <c r="I428">
        <v>0</v>
      </c>
      <c r="J428">
        <v>102</v>
      </c>
      <c r="K428">
        <v>298</v>
      </c>
      <c r="L428">
        <v>411</v>
      </c>
      <c r="M428" s="7">
        <f>VLOOKUP(A428,'[1]Census Population Pivot table'!A:B,2,FALSE)</f>
        <v>425379.18200000009</v>
      </c>
      <c r="N428" s="7">
        <f>VLOOKUP(A428,'[1]Census Population Pivot table'!A:C,3,FALSE)</f>
        <v>853474.2100000002</v>
      </c>
      <c r="O428" s="7">
        <f>VLOOKUP(A428,'[1]Census Population Pivot table'!A:D,4,FALSE)</f>
        <v>915993.04799999995</v>
      </c>
      <c r="P428" s="7">
        <f>VLOOKUP(A428,'[1]Census Population Pivot table'!A:E,5,FALSE)</f>
        <v>895183.06699999992</v>
      </c>
      <c r="Q428" s="7">
        <f>VLOOKUP(A428,'[1]Census Population Pivot table'!A:F,6,FALSE)</f>
        <v>921788.9049999998</v>
      </c>
      <c r="R428" s="7">
        <f>VLOOKUP(A428,'[1]Census Population Pivot table'!A:G,7,FALSE)</f>
        <v>977533.29300000018</v>
      </c>
      <c r="S428" s="7">
        <f>VLOOKUP(A428,'[1]Census Population Pivot table'!A:H,8,FALSE)</f>
        <v>774018.30899999978</v>
      </c>
      <c r="T428" s="7">
        <f>VLOOKUP(A428,'[1]Census Population Pivot table'!A:I,9,FALSE)</f>
        <v>415531.68199999997</v>
      </c>
      <c r="U428" s="7">
        <f>VLOOKUP(A428,'[1]Census Population Pivot table'!A:J,10,FALSE)</f>
        <v>253453.77699999997</v>
      </c>
      <c r="V428" s="7">
        <f>VLOOKUP(A428,'[1]Census Population Pivot table'!A:K,11,FALSE)</f>
        <v>106946.40900000001</v>
      </c>
      <c r="W428" s="7">
        <f>VLOOKUP(A428,'[1]Census Population Pivot table'!A:L,12,FALSE)</f>
        <v>6541242</v>
      </c>
      <c r="X428" s="10">
        <f t="shared" si="19"/>
        <v>0</v>
      </c>
      <c r="Y428" s="10">
        <f t="shared" si="19"/>
        <v>0</v>
      </c>
      <c r="Z428" s="10">
        <f t="shared" si="19"/>
        <v>0</v>
      </c>
      <c r="AA428" s="10">
        <f t="shared" si="19"/>
        <v>0</v>
      </c>
      <c r="AB428" s="10">
        <f t="shared" si="19"/>
        <v>0</v>
      </c>
      <c r="AC428" s="10">
        <f t="shared" si="20"/>
        <v>0</v>
      </c>
      <c r="AD428" s="10">
        <f t="shared" si="20"/>
        <v>1.4211550130140401E-5</v>
      </c>
      <c r="AE428" s="10">
        <f t="shared" si="20"/>
        <v>0</v>
      </c>
      <c r="AF428" s="10">
        <f t="shared" si="20"/>
        <v>4.0244024455788642E-4</v>
      </c>
      <c r="AG428" s="10">
        <f t="shared" si="20"/>
        <v>2.7864423199099649E-3</v>
      </c>
      <c r="AH428" s="10">
        <f t="shared" si="20"/>
        <v>6.2832104361832202E-5</v>
      </c>
    </row>
    <row r="429" spans="1:34">
      <c r="A429" t="s">
        <v>476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12</v>
      </c>
      <c r="I429">
        <v>46</v>
      </c>
      <c r="J429">
        <v>158</v>
      </c>
      <c r="K429">
        <v>365</v>
      </c>
      <c r="L429">
        <v>581</v>
      </c>
      <c r="M429" s="7">
        <f>VLOOKUP(A429,'[1]Census Population Pivot table'!A:B,2,FALSE)</f>
        <v>431446.04999999993</v>
      </c>
      <c r="N429" s="7">
        <f>VLOOKUP(A429,'[1]Census Population Pivot table'!A:C,3,FALSE)</f>
        <v>858672.20100000012</v>
      </c>
      <c r="O429" s="7">
        <f>VLOOKUP(A429,'[1]Census Population Pivot table'!A:D,4,FALSE)</f>
        <v>921586.12300000002</v>
      </c>
      <c r="P429" s="7">
        <f>VLOOKUP(A429,'[1]Census Population Pivot table'!A:E,5,FALSE)</f>
        <v>915263.39800000028</v>
      </c>
      <c r="Q429" s="7">
        <f>VLOOKUP(A429,'[1]Census Population Pivot table'!A:F,6,FALSE)</f>
        <v>912897.66399999999</v>
      </c>
      <c r="R429" s="7">
        <f>VLOOKUP(A429,'[1]Census Population Pivot table'!A:G,7,FALSE)</f>
        <v>978297.68700000003</v>
      </c>
      <c r="S429" s="7">
        <f>VLOOKUP(A429,'[1]Census Population Pivot table'!A:H,8,FALSE)</f>
        <v>805824.68099999987</v>
      </c>
      <c r="T429" s="7">
        <f>VLOOKUP(A429,'[1]Census Population Pivot table'!A:I,9,FALSE)</f>
        <v>437026.83799999999</v>
      </c>
      <c r="U429" s="7">
        <f>VLOOKUP(A429,'[1]Census Population Pivot table'!A:J,10,FALSE)</f>
        <v>256535.08400000003</v>
      </c>
      <c r="V429" s="7">
        <f>VLOOKUP(A429,'[1]Census Population Pivot table'!A:K,11,FALSE)</f>
        <v>111299.74999999999</v>
      </c>
      <c r="W429" s="7">
        <f>VLOOKUP(A429,'[1]Census Population Pivot table'!A:L,12,FALSE)</f>
        <v>6628098</v>
      </c>
      <c r="X429" s="10">
        <f t="shared" si="19"/>
        <v>0</v>
      </c>
      <c r="Y429" s="10">
        <f t="shared" si="19"/>
        <v>0</v>
      </c>
      <c r="Z429" s="10">
        <f t="shared" si="19"/>
        <v>0</v>
      </c>
      <c r="AA429" s="10">
        <f t="shared" si="19"/>
        <v>0</v>
      </c>
      <c r="AB429" s="10">
        <f t="shared" si="19"/>
        <v>0</v>
      </c>
      <c r="AC429" s="10">
        <f t="shared" si="20"/>
        <v>0</v>
      </c>
      <c r="AD429" s="10">
        <f t="shared" si="20"/>
        <v>1.4891576645565665E-5</v>
      </c>
      <c r="AE429" s="10">
        <f t="shared" si="20"/>
        <v>1.0525669364040292E-4</v>
      </c>
      <c r="AF429" s="10">
        <f t="shared" si="20"/>
        <v>6.1590016280190342E-4</v>
      </c>
      <c r="AG429" s="10">
        <f t="shared" si="20"/>
        <v>3.2794323437384185E-3</v>
      </c>
      <c r="AH429" s="10">
        <f t="shared" si="20"/>
        <v>8.7657122752258639E-5</v>
      </c>
    </row>
    <row r="430" spans="1:34">
      <c r="A430" t="s">
        <v>477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10</v>
      </c>
      <c r="J430">
        <v>155</v>
      </c>
      <c r="K430">
        <v>356</v>
      </c>
      <c r="L430">
        <v>521</v>
      </c>
      <c r="M430" s="7">
        <f>VLOOKUP(A430,'[1]Census Population Pivot table'!A:B,2,FALSE)</f>
        <v>439010.62700000004</v>
      </c>
      <c r="N430" s="7">
        <f>VLOOKUP(A430,'[1]Census Population Pivot table'!A:C,3,FALSE)</f>
        <v>868375.25599999994</v>
      </c>
      <c r="O430" s="7">
        <f>VLOOKUP(A430,'[1]Census Population Pivot table'!A:D,4,FALSE)</f>
        <v>931726.18500000006</v>
      </c>
      <c r="P430" s="7">
        <f>VLOOKUP(A430,'[1]Census Population Pivot table'!A:E,5,FALSE)</f>
        <v>943523.18099999975</v>
      </c>
      <c r="Q430" s="7">
        <f>VLOOKUP(A430,'[1]Census Population Pivot table'!A:F,6,FALSE)</f>
        <v>916011.49700000009</v>
      </c>
      <c r="R430" s="7">
        <f>VLOOKUP(A430,'[1]Census Population Pivot table'!A:G,7,FALSE)</f>
        <v>985833.85600000003</v>
      </c>
      <c r="S430" s="7">
        <f>VLOOKUP(A430,'[1]Census Population Pivot table'!A:H,8,FALSE)</f>
        <v>840025.50900000008</v>
      </c>
      <c r="T430" s="7">
        <f>VLOOKUP(A430,'[1]Census Population Pivot table'!A:I,9,FALSE)</f>
        <v>466808.01599999995</v>
      </c>
      <c r="U430" s="7">
        <f>VLOOKUP(A430,'[1]Census Population Pivot table'!A:J,10,FALSE)</f>
        <v>260373.06199999998</v>
      </c>
      <c r="V430" s="7">
        <f>VLOOKUP(A430,'[1]Census Population Pivot table'!A:K,11,FALSE)</f>
        <v>114731.89100000002</v>
      </c>
      <c r="W430" s="7">
        <f>VLOOKUP(A430,'[1]Census Population Pivot table'!A:L,12,FALSE)</f>
        <v>6763880</v>
      </c>
      <c r="X430" s="10">
        <f t="shared" si="19"/>
        <v>0</v>
      </c>
      <c r="Y430" s="10">
        <f t="shared" si="19"/>
        <v>0</v>
      </c>
      <c r="Z430" s="10">
        <f t="shared" si="19"/>
        <v>0</v>
      </c>
      <c r="AA430" s="10">
        <f t="shared" si="19"/>
        <v>0</v>
      </c>
      <c r="AB430" s="10">
        <f t="shared" si="19"/>
        <v>0</v>
      </c>
      <c r="AC430" s="10">
        <f t="shared" si="20"/>
        <v>0</v>
      </c>
      <c r="AD430" s="10">
        <f t="shared" si="20"/>
        <v>0</v>
      </c>
      <c r="AE430" s="10">
        <f t="shared" si="20"/>
        <v>2.1422082863289993E-5</v>
      </c>
      <c r="AF430" s="10">
        <f t="shared" si="20"/>
        <v>5.9529967812107999E-4</v>
      </c>
      <c r="AG430" s="10">
        <f t="shared" si="20"/>
        <v>3.1028861888103975E-3</v>
      </c>
      <c r="AH430" s="10">
        <f t="shared" si="20"/>
        <v>7.7026795271353129E-5</v>
      </c>
    </row>
    <row r="431" spans="1:34">
      <c r="A431" t="s">
        <v>478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10</v>
      </c>
      <c r="I431">
        <v>22</v>
      </c>
      <c r="J431">
        <v>158</v>
      </c>
      <c r="K431">
        <v>416</v>
      </c>
      <c r="L431">
        <v>606</v>
      </c>
      <c r="M431" s="7">
        <f>VLOOKUP(A431,'[1]Census Population Pivot table'!A:B,2,FALSE)</f>
        <v>439044.24399999995</v>
      </c>
      <c r="N431" s="7">
        <f>VLOOKUP(A431,'[1]Census Population Pivot table'!A:C,3,FALSE)</f>
        <v>867937.19799999997</v>
      </c>
      <c r="O431" s="7">
        <f>VLOOKUP(A431,'[1]Census Population Pivot table'!A:D,4,FALSE)</f>
        <v>926967.89999999979</v>
      </c>
      <c r="P431" s="7">
        <f>VLOOKUP(A431,'[1]Census Population Pivot table'!A:E,5,FALSE)</f>
        <v>953260.40600000019</v>
      </c>
      <c r="Q431" s="7">
        <f>VLOOKUP(A431,'[1]Census Population Pivot table'!A:F,6,FALSE)</f>
        <v>907758.80099999986</v>
      </c>
      <c r="R431" s="7">
        <f>VLOOKUP(A431,'[1]Census Population Pivot table'!A:G,7,FALSE)</f>
        <v>966288.59899999993</v>
      </c>
      <c r="S431" s="7">
        <f>VLOOKUP(A431,'[1]Census Population Pivot table'!A:H,8,FALSE)</f>
        <v>854229.29600000009</v>
      </c>
      <c r="T431" s="7">
        <f>VLOOKUP(A431,'[1]Census Population Pivot table'!A:I,9,FALSE)</f>
        <v>486829.64400000003</v>
      </c>
      <c r="U431" s="7">
        <f>VLOOKUP(A431,'[1]Census Population Pivot table'!A:J,10,FALSE)</f>
        <v>257823.16100000002</v>
      </c>
      <c r="V431" s="7">
        <f>VLOOKUP(A431,'[1]Census Population Pivot table'!A:K,11,FALSE)</f>
        <v>117463.72899999996</v>
      </c>
      <c r="W431" s="7">
        <f>VLOOKUP(A431,'[1]Census Population Pivot table'!A:L,12,FALSE)</f>
        <v>6780347</v>
      </c>
      <c r="X431" s="10">
        <f t="shared" si="19"/>
        <v>0</v>
      </c>
      <c r="Y431" s="10">
        <f t="shared" si="19"/>
        <v>0</v>
      </c>
      <c r="Z431" s="10">
        <f t="shared" si="19"/>
        <v>0</v>
      </c>
      <c r="AA431" s="10">
        <f t="shared" si="19"/>
        <v>0</v>
      </c>
      <c r="AB431" s="10">
        <f t="shared" si="19"/>
        <v>0</v>
      </c>
      <c r="AC431" s="10">
        <f t="shared" si="20"/>
        <v>0</v>
      </c>
      <c r="AD431" s="10">
        <f t="shared" si="20"/>
        <v>1.1706458730490554E-5</v>
      </c>
      <c r="AE431" s="10">
        <f t="shared" si="20"/>
        <v>4.5190345886167933E-5</v>
      </c>
      <c r="AF431" s="10">
        <f t="shared" si="20"/>
        <v>6.1282314353441653E-4</v>
      </c>
      <c r="AG431" s="10">
        <f t="shared" si="20"/>
        <v>3.5415187610807089E-3</v>
      </c>
      <c r="AH431" s="10">
        <f t="shared" si="20"/>
        <v>8.9375956717259455E-5</v>
      </c>
    </row>
    <row r="432" spans="1:34">
      <c r="A432" t="s">
        <v>479</v>
      </c>
      <c r="B432">
        <v>0</v>
      </c>
      <c r="C432">
        <v>0</v>
      </c>
      <c r="D432">
        <v>0</v>
      </c>
      <c r="E432">
        <v>0</v>
      </c>
      <c r="F432">
        <v>11</v>
      </c>
      <c r="G432">
        <v>14</v>
      </c>
      <c r="H432">
        <v>30</v>
      </c>
      <c r="I432">
        <v>47</v>
      </c>
      <c r="J432">
        <v>133</v>
      </c>
      <c r="K432">
        <v>329</v>
      </c>
      <c r="L432">
        <v>564</v>
      </c>
      <c r="M432" s="7">
        <f>VLOOKUP(A432,'[1]Census Population Pivot table'!A:B,2,FALSE)</f>
        <v>446753.47199999995</v>
      </c>
      <c r="N432" s="7">
        <f>VLOOKUP(A432,'[1]Census Population Pivot table'!A:C,3,FALSE)</f>
        <v>884069.02299999993</v>
      </c>
      <c r="O432" s="7">
        <f>VLOOKUP(A432,'[1]Census Population Pivot table'!A:D,4,FALSE)</f>
        <v>935517.06399999966</v>
      </c>
      <c r="P432" s="7">
        <f>VLOOKUP(A432,'[1]Census Population Pivot table'!A:E,5,FALSE)</f>
        <v>983400.26099999982</v>
      </c>
      <c r="Q432" s="7">
        <f>VLOOKUP(A432,'[1]Census Population Pivot table'!A:F,6,FALSE)</f>
        <v>916947.79300000006</v>
      </c>
      <c r="R432" s="7">
        <f>VLOOKUP(A432,'[1]Census Population Pivot table'!A:G,7,FALSE)</f>
        <v>968526.49199999985</v>
      </c>
      <c r="S432" s="7">
        <f>VLOOKUP(A432,'[1]Census Population Pivot table'!A:H,8,FALSE)</f>
        <v>884994.39799999993</v>
      </c>
      <c r="T432" s="7">
        <f>VLOOKUP(A432,'[1]Census Population Pivot table'!A:I,9,FALSE)</f>
        <v>525244.91900000011</v>
      </c>
      <c r="U432" s="7">
        <f>VLOOKUP(A432,'[1]Census Population Pivot table'!A:J,10,FALSE)</f>
        <v>264004.97399999999</v>
      </c>
      <c r="V432" s="7">
        <f>VLOOKUP(A432,'[1]Census Population Pivot table'!A:K,11,FALSE)</f>
        <v>124059.68500000001</v>
      </c>
      <c r="W432" s="7">
        <f>VLOOKUP(A432,'[1]Census Population Pivot table'!A:L,12,FALSE)</f>
        <v>6936198</v>
      </c>
      <c r="X432" s="10">
        <f t="shared" si="19"/>
        <v>0</v>
      </c>
      <c r="Y432" s="10">
        <f t="shared" si="19"/>
        <v>0</v>
      </c>
      <c r="Z432" s="10">
        <f t="shared" si="19"/>
        <v>0</v>
      </c>
      <c r="AA432" s="10">
        <f t="shared" si="19"/>
        <v>0</v>
      </c>
      <c r="AB432" s="10">
        <f t="shared" si="19"/>
        <v>1.1996320929036796E-5</v>
      </c>
      <c r="AC432" s="10">
        <f t="shared" si="20"/>
        <v>1.44549479189672E-5</v>
      </c>
      <c r="AD432" s="10">
        <f t="shared" si="20"/>
        <v>3.3898519660460049E-5</v>
      </c>
      <c r="AE432" s="10">
        <f t="shared" si="20"/>
        <v>8.9482065032598618E-5</v>
      </c>
      <c r="AF432" s="10">
        <f t="shared" si="20"/>
        <v>5.0377838714508463E-4</v>
      </c>
      <c r="AG432" s="10">
        <f t="shared" si="20"/>
        <v>2.6519493419639101E-3</v>
      </c>
      <c r="AH432" s="10">
        <f t="shared" si="20"/>
        <v>8.1312557686502023E-5</v>
      </c>
    </row>
    <row r="433" spans="1:34">
      <c r="A433" t="s">
        <v>480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80</v>
      </c>
      <c r="J433">
        <v>155</v>
      </c>
      <c r="K433">
        <v>436</v>
      </c>
      <c r="L433">
        <v>671</v>
      </c>
      <c r="M433" s="7">
        <f>VLOOKUP(A433,'[1]Census Population Pivot table'!A:B,2,FALSE)</f>
        <v>442528.08699999994</v>
      </c>
      <c r="N433" s="7">
        <f>VLOOKUP(A433,'[1]Census Population Pivot table'!A:C,3,FALSE)</f>
        <v>878668.0700000003</v>
      </c>
      <c r="O433" s="7">
        <f>VLOOKUP(A433,'[1]Census Population Pivot table'!A:D,4,FALSE)</f>
        <v>925867.83100000012</v>
      </c>
      <c r="P433" s="7">
        <f>VLOOKUP(A433,'[1]Census Population Pivot table'!A:E,5,FALSE)</f>
        <v>1001145.6440000001</v>
      </c>
      <c r="Q433" s="7">
        <f>VLOOKUP(A433,'[1]Census Population Pivot table'!A:F,6,FALSE)</f>
        <v>917728.92599999986</v>
      </c>
      <c r="R433" s="7">
        <f>VLOOKUP(A433,'[1]Census Population Pivot table'!A:G,7,FALSE)</f>
        <v>952543.77899999986</v>
      </c>
      <c r="S433" s="7">
        <f>VLOOKUP(A433,'[1]Census Population Pivot table'!A:H,8,FALSE)</f>
        <v>889665.69200000004</v>
      </c>
      <c r="T433" s="7">
        <f>VLOOKUP(A433,'[1]Census Population Pivot table'!A:I,9,FALSE)</f>
        <v>546893.04999999981</v>
      </c>
      <c r="U433" s="7">
        <f>VLOOKUP(A433,'[1]Census Population Pivot table'!A:J,10,FALSE)</f>
        <v>265424.64100000006</v>
      </c>
      <c r="V433" s="7">
        <f>VLOOKUP(A433,'[1]Census Population Pivot table'!A:K,11,FALSE)</f>
        <v>124771.148</v>
      </c>
      <c r="W433" s="7">
        <f>VLOOKUP(A433,'[1]Census Population Pivot table'!A:L,12,FALSE)</f>
        <v>6946663</v>
      </c>
      <c r="X433" s="10">
        <f t="shared" si="19"/>
        <v>0</v>
      </c>
      <c r="Y433" s="10">
        <f t="shared" si="19"/>
        <v>0</v>
      </c>
      <c r="Z433" s="10">
        <f t="shared" si="19"/>
        <v>0</v>
      </c>
      <c r="AA433" s="10">
        <f t="shared" si="19"/>
        <v>0</v>
      </c>
      <c r="AB433" s="10">
        <f t="shared" si="19"/>
        <v>0</v>
      </c>
      <c r="AC433" s="10">
        <f t="shared" si="20"/>
        <v>0</v>
      </c>
      <c r="AD433" s="10">
        <f t="shared" si="20"/>
        <v>0</v>
      </c>
      <c r="AE433" s="10">
        <f t="shared" si="20"/>
        <v>1.4628088618057959E-4</v>
      </c>
      <c r="AF433" s="10">
        <f t="shared" si="20"/>
        <v>5.8396989599771173E-4</v>
      </c>
      <c r="AG433" s="10">
        <f t="shared" si="20"/>
        <v>3.4943975990346741E-3</v>
      </c>
      <c r="AH433" s="10">
        <f t="shared" si="20"/>
        <v>9.6593141195995828E-5</v>
      </c>
    </row>
    <row r="434" spans="1:34">
      <c r="A434" t="s">
        <v>481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39</v>
      </c>
      <c r="I434">
        <v>76</v>
      </c>
      <c r="J434">
        <v>163</v>
      </c>
      <c r="K434">
        <v>365</v>
      </c>
      <c r="L434">
        <v>643</v>
      </c>
      <c r="M434" s="7">
        <f>VLOOKUP(A434,'[1]Census Population Pivot table'!A:B,2,FALSE)</f>
        <v>443365.13500000001</v>
      </c>
      <c r="N434" s="7">
        <f>VLOOKUP(A434,'[1]Census Population Pivot table'!A:C,3,FALSE)</f>
        <v>882630.18600000022</v>
      </c>
      <c r="O434" s="7">
        <f>VLOOKUP(A434,'[1]Census Population Pivot table'!A:D,4,FALSE)</f>
        <v>924086.68499999982</v>
      </c>
      <c r="P434" s="7">
        <f>VLOOKUP(A434,'[1]Census Population Pivot table'!A:E,5,FALSE)</f>
        <v>1015086.5590000001</v>
      </c>
      <c r="Q434" s="7">
        <f>VLOOKUP(A434,'[1]Census Population Pivot table'!A:F,6,FALSE)</f>
        <v>915660.19500000007</v>
      </c>
      <c r="R434" s="7">
        <f>VLOOKUP(A434,'[1]Census Population Pivot table'!A:G,7,FALSE)</f>
        <v>945953.46200000017</v>
      </c>
      <c r="S434" s="7">
        <f>VLOOKUP(A434,'[1]Census Population Pivot table'!A:H,8,FALSE)</f>
        <v>902154.277</v>
      </c>
      <c r="T434" s="7">
        <f>VLOOKUP(A434,'[1]Census Population Pivot table'!A:I,9,FALSE)</f>
        <v>577679.47100000014</v>
      </c>
      <c r="U434" s="7">
        <f>VLOOKUP(A434,'[1]Census Population Pivot table'!A:J,10,FALSE)</f>
        <v>271587.99799999996</v>
      </c>
      <c r="V434" s="7">
        <f>VLOOKUP(A434,'[1]Census Population Pivot table'!A:K,11,FALSE)</f>
        <v>124636.997</v>
      </c>
      <c r="W434" s="7">
        <f>VLOOKUP(A434,'[1]Census Population Pivot table'!A:L,12,FALSE)</f>
        <v>7002722</v>
      </c>
      <c r="X434" s="10">
        <f t="shared" si="19"/>
        <v>0</v>
      </c>
      <c r="Y434" s="10">
        <f t="shared" si="19"/>
        <v>0</v>
      </c>
      <c r="Z434" s="10">
        <f t="shared" si="19"/>
        <v>0</v>
      </c>
      <c r="AA434" s="10">
        <f t="shared" si="19"/>
        <v>0</v>
      </c>
      <c r="AB434" s="10">
        <f t="shared" si="19"/>
        <v>0</v>
      </c>
      <c r="AC434" s="10">
        <f t="shared" si="20"/>
        <v>0</v>
      </c>
      <c r="AD434" s="10">
        <f t="shared" si="20"/>
        <v>4.3229856571416555E-5</v>
      </c>
      <c r="AE434" s="10">
        <f t="shared" si="20"/>
        <v>1.315608461357284E-4</v>
      </c>
      <c r="AF434" s="10">
        <f t="shared" si="20"/>
        <v>6.0017379707626118E-4</v>
      </c>
      <c r="AG434" s="10">
        <f t="shared" si="20"/>
        <v>2.9285044471987717E-3</v>
      </c>
      <c r="AH434" s="10">
        <f t="shared" si="20"/>
        <v>9.1821437435328723E-5</v>
      </c>
    </row>
    <row r="435" spans="1:34">
      <c r="A435" t="s">
        <v>482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</v>
      </c>
      <c r="H435">
        <v>42</v>
      </c>
      <c r="I435">
        <v>115</v>
      </c>
      <c r="J435">
        <v>234</v>
      </c>
      <c r="K435">
        <v>488</v>
      </c>
      <c r="L435">
        <v>889</v>
      </c>
      <c r="M435" s="7">
        <f>VLOOKUP(A435,'[1]Census Population Pivot table'!A:B,2,FALSE)</f>
        <v>442652</v>
      </c>
      <c r="N435" s="7">
        <f>VLOOKUP(A435,'[1]Census Population Pivot table'!A:C,3,FALSE)</f>
        <v>887651</v>
      </c>
      <c r="O435" s="7">
        <f>VLOOKUP(A435,'[1]Census Population Pivot table'!A:D,4,FALSE)</f>
        <v>917135</v>
      </c>
      <c r="P435" s="7">
        <f>VLOOKUP(A435,'[1]Census Population Pivot table'!A:E,5,FALSE)</f>
        <v>1042519</v>
      </c>
      <c r="Q435" s="7">
        <f>VLOOKUP(A435,'[1]Census Population Pivot table'!A:F,6,FALSE)</f>
        <v>930595</v>
      </c>
      <c r="R435" s="7">
        <f>VLOOKUP(A435,'[1]Census Population Pivot table'!A:G,7,FALSE)</f>
        <v>942242</v>
      </c>
      <c r="S435" s="7">
        <f>VLOOKUP(A435,'[1]Census Population Pivot table'!A:H,8,FALSE)</f>
        <v>919015</v>
      </c>
      <c r="T435" s="7">
        <f>VLOOKUP(A435,'[1]Census Population Pivot table'!A:I,9,FALSE)</f>
        <v>612201</v>
      </c>
      <c r="U435" s="7">
        <f>VLOOKUP(A435,'[1]Census Population Pivot table'!A:J,10,FALSE)</f>
        <v>280157</v>
      </c>
      <c r="V435" s="7">
        <f>VLOOKUP(A435,'[1]Census Population Pivot table'!A:K,11,FALSE)</f>
        <v>125907</v>
      </c>
      <c r="W435" s="7">
        <f>VLOOKUP(A435,'[1]Census Population Pivot table'!A:L,12,FALSE)</f>
        <v>7100074</v>
      </c>
      <c r="X435" s="10">
        <f t="shared" si="19"/>
        <v>0</v>
      </c>
      <c r="Y435" s="10">
        <f t="shared" si="19"/>
        <v>0</v>
      </c>
      <c r="Z435" s="10">
        <f t="shared" si="19"/>
        <v>0</v>
      </c>
      <c r="AA435" s="10">
        <f t="shared" si="19"/>
        <v>0</v>
      </c>
      <c r="AB435" s="10">
        <f t="shared" si="19"/>
        <v>0</v>
      </c>
      <c r="AC435" s="10">
        <f t="shared" si="20"/>
        <v>1.0612984774612043E-5</v>
      </c>
      <c r="AD435" s="10">
        <f t="shared" si="20"/>
        <v>4.5701103899283472E-5</v>
      </c>
      <c r="AE435" s="10">
        <f t="shared" si="20"/>
        <v>1.8784680194903309E-4</v>
      </c>
      <c r="AF435" s="10">
        <f t="shared" si="20"/>
        <v>8.3524595137726351E-4</v>
      </c>
      <c r="AG435" s="10">
        <f t="shared" si="20"/>
        <v>3.8758766391066421E-3</v>
      </c>
      <c r="AH435" s="10">
        <f t="shared" si="20"/>
        <v>1.2520996260038979E-4</v>
      </c>
    </row>
    <row r="436" spans="1:34">
      <c r="A436" t="s">
        <v>483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10</v>
      </c>
      <c r="H436">
        <v>0</v>
      </c>
      <c r="I436">
        <v>10</v>
      </c>
      <c r="J436">
        <v>94</v>
      </c>
      <c r="K436">
        <v>174</v>
      </c>
      <c r="L436">
        <v>288</v>
      </c>
      <c r="M436" s="7">
        <f>VLOOKUP(A436,'[1]Census Population Pivot table'!A:B,2,FALSE)</f>
        <v>103052.72900000001</v>
      </c>
      <c r="N436" s="7">
        <f>VLOOKUP(A436,'[1]Census Population Pivot table'!A:C,3,FALSE)</f>
        <v>207112.391</v>
      </c>
      <c r="O436" s="7">
        <f>VLOOKUP(A436,'[1]Census Population Pivot table'!A:D,4,FALSE)</f>
        <v>235779.26299999995</v>
      </c>
      <c r="P436" s="7">
        <f>VLOOKUP(A436,'[1]Census Population Pivot table'!A:E,5,FALSE)</f>
        <v>217248.19099999993</v>
      </c>
      <c r="Q436" s="7">
        <f>VLOOKUP(A436,'[1]Census Population Pivot table'!A:F,6,FALSE)</f>
        <v>236580.52999999997</v>
      </c>
      <c r="R436" s="7">
        <f>VLOOKUP(A436,'[1]Census Population Pivot table'!A:G,7,FALSE)</f>
        <v>268575.61499999993</v>
      </c>
      <c r="S436" s="7">
        <f>VLOOKUP(A436,'[1]Census Population Pivot table'!A:H,8,FALSE)</f>
        <v>228272.58100000012</v>
      </c>
      <c r="T436" s="7">
        <f>VLOOKUP(A436,'[1]Census Population Pivot table'!A:I,9,FALSE)</f>
        <v>143809.76699999999</v>
      </c>
      <c r="U436" s="7">
        <f>VLOOKUP(A436,'[1]Census Population Pivot table'!A:J,10,FALSE)</f>
        <v>96775.189999999988</v>
      </c>
      <c r="V436" s="7">
        <f>VLOOKUP(A436,'[1]Census Population Pivot table'!A:K,11,FALSE)</f>
        <v>35053.653000000013</v>
      </c>
      <c r="W436" s="7">
        <f>VLOOKUP(A436,'[1]Census Population Pivot table'!A:L,12,FALSE)</f>
        <v>1771937</v>
      </c>
      <c r="X436" s="10">
        <f t="shared" si="19"/>
        <v>0</v>
      </c>
      <c r="Y436" s="10">
        <f t="shared" si="19"/>
        <v>0</v>
      </c>
      <c r="Z436" s="10">
        <f t="shared" si="19"/>
        <v>0</v>
      </c>
      <c r="AA436" s="10">
        <f t="shared" si="19"/>
        <v>0</v>
      </c>
      <c r="AB436" s="10">
        <f t="shared" si="19"/>
        <v>0</v>
      </c>
      <c r="AC436" s="10">
        <f t="shared" si="20"/>
        <v>3.7233462166697457E-5</v>
      </c>
      <c r="AD436" s="10">
        <f t="shared" si="20"/>
        <v>0</v>
      </c>
      <c r="AE436" s="10">
        <f t="shared" si="20"/>
        <v>6.9536306251021185E-5</v>
      </c>
      <c r="AF436" s="10">
        <f t="shared" si="20"/>
        <v>9.7132333194075891E-4</v>
      </c>
      <c r="AG436" s="10">
        <f t="shared" si="20"/>
        <v>4.9638193200577394E-3</v>
      </c>
      <c r="AH436" s="10">
        <f t="shared" si="20"/>
        <v>1.6253399528312802E-4</v>
      </c>
    </row>
    <row r="437" spans="1:34">
      <c r="A437" t="s">
        <v>484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108</v>
      </c>
      <c r="K437">
        <v>186</v>
      </c>
      <c r="L437">
        <v>294</v>
      </c>
      <c r="M437" s="7">
        <f>VLOOKUP(A437,'[1]Census Population Pivot table'!A:B,2,FALSE)</f>
        <v>106657.22100000001</v>
      </c>
      <c r="N437" s="7">
        <f>VLOOKUP(A437,'[1]Census Population Pivot table'!A:C,3,FALSE)</f>
        <v>220851.78999999995</v>
      </c>
      <c r="O437" s="7">
        <f>VLOOKUP(A437,'[1]Census Population Pivot table'!A:D,4,FALSE)</f>
        <v>246092.24899999995</v>
      </c>
      <c r="P437" s="7">
        <f>VLOOKUP(A437,'[1]Census Population Pivot table'!A:E,5,FALSE)</f>
        <v>225325.06099999999</v>
      </c>
      <c r="Q437" s="7">
        <f>VLOOKUP(A437,'[1]Census Population Pivot table'!A:F,6,FALSE)</f>
        <v>247463.10300000003</v>
      </c>
      <c r="R437" s="7">
        <f>VLOOKUP(A437,'[1]Census Population Pivot table'!A:G,7,FALSE)</f>
        <v>284961.42700000003</v>
      </c>
      <c r="S437" s="7">
        <f>VLOOKUP(A437,'[1]Census Population Pivot table'!A:H,8,FALSE)</f>
        <v>253306.49899999995</v>
      </c>
      <c r="T437" s="7">
        <f>VLOOKUP(A437,'[1]Census Population Pivot table'!A:I,9,FALSE)</f>
        <v>159360.05500000002</v>
      </c>
      <c r="U437" s="7">
        <f>VLOOKUP(A437,'[1]Census Population Pivot table'!A:J,10,FALSE)</f>
        <v>101273.91899999999</v>
      </c>
      <c r="V437" s="7">
        <f>VLOOKUP(A437,'[1]Census Population Pivot table'!A:K,11,FALSE)</f>
        <v>35991.769000000015</v>
      </c>
      <c r="W437" s="7">
        <f>VLOOKUP(A437,'[1]Census Population Pivot table'!A:L,12,FALSE)</f>
        <v>1881165</v>
      </c>
      <c r="X437" s="10">
        <f t="shared" si="19"/>
        <v>0</v>
      </c>
      <c r="Y437" s="10">
        <f t="shared" si="19"/>
        <v>0</v>
      </c>
      <c r="Z437" s="10">
        <f t="shared" si="19"/>
        <v>0</v>
      </c>
      <c r="AA437" s="10">
        <f t="shared" si="19"/>
        <v>0</v>
      </c>
      <c r="AB437" s="10">
        <f t="shared" si="19"/>
        <v>0</v>
      </c>
      <c r="AC437" s="10">
        <f t="shared" si="20"/>
        <v>0</v>
      </c>
      <c r="AD437" s="10">
        <f t="shared" si="20"/>
        <v>0</v>
      </c>
      <c r="AE437" s="10">
        <f t="shared" si="20"/>
        <v>0</v>
      </c>
      <c r="AF437" s="10">
        <f t="shared" si="20"/>
        <v>1.0664147400082345E-3</v>
      </c>
      <c r="AG437" s="10">
        <f t="shared" si="20"/>
        <v>5.1678482377456895E-3</v>
      </c>
      <c r="AH437" s="10">
        <f t="shared" si="20"/>
        <v>1.5628613120061239E-4</v>
      </c>
    </row>
    <row r="438" spans="1:34">
      <c r="A438" t="s">
        <v>485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13</v>
      </c>
      <c r="J438">
        <v>81</v>
      </c>
      <c r="K438">
        <v>154</v>
      </c>
      <c r="L438">
        <v>248</v>
      </c>
      <c r="M438" s="7">
        <f>VLOOKUP(A438,'[1]Census Population Pivot table'!A:B,2,FALSE)</f>
        <v>103008.74000000002</v>
      </c>
      <c r="N438" s="7">
        <f>VLOOKUP(A438,'[1]Census Population Pivot table'!A:C,3,FALSE)</f>
        <v>211896.30299999993</v>
      </c>
      <c r="O438" s="7">
        <f>VLOOKUP(A438,'[1]Census Population Pivot table'!A:D,4,FALSE)</f>
        <v>237660.94400000002</v>
      </c>
      <c r="P438" s="7">
        <f>VLOOKUP(A438,'[1]Census Population Pivot table'!A:E,5,FALSE)</f>
        <v>214922.45499999993</v>
      </c>
      <c r="Q438" s="7">
        <f>VLOOKUP(A438,'[1]Census Population Pivot table'!A:F,6,FALSE)</f>
        <v>234576.71600000001</v>
      </c>
      <c r="R438" s="7">
        <f>VLOOKUP(A438,'[1]Census Population Pivot table'!A:G,7,FALSE)</f>
        <v>270662.76400000002</v>
      </c>
      <c r="S438" s="7">
        <f>VLOOKUP(A438,'[1]Census Population Pivot table'!A:H,8,FALSE)</f>
        <v>250878.84699999995</v>
      </c>
      <c r="T438" s="7">
        <f>VLOOKUP(A438,'[1]Census Population Pivot table'!A:I,9,FALSE)</f>
        <v>156961.01799999995</v>
      </c>
      <c r="U438" s="7">
        <f>VLOOKUP(A438,'[1]Census Population Pivot table'!A:J,10,FALSE)</f>
        <v>96926.139999999985</v>
      </c>
      <c r="V438" s="7">
        <f>VLOOKUP(A438,'[1]Census Population Pivot table'!A:K,11,FALSE)</f>
        <v>35867.094000000012</v>
      </c>
      <c r="W438" s="7">
        <f>VLOOKUP(A438,'[1]Census Population Pivot table'!A:L,12,FALSE)</f>
        <v>1814205</v>
      </c>
      <c r="X438" s="10">
        <f t="shared" si="19"/>
        <v>0</v>
      </c>
      <c r="Y438" s="10">
        <f t="shared" si="19"/>
        <v>0</v>
      </c>
      <c r="Z438" s="10">
        <f t="shared" si="19"/>
        <v>0</v>
      </c>
      <c r="AA438" s="10">
        <f t="shared" si="19"/>
        <v>0</v>
      </c>
      <c r="AB438" s="10">
        <f t="shared" si="19"/>
        <v>0</v>
      </c>
      <c r="AC438" s="10">
        <f t="shared" si="20"/>
        <v>0</v>
      </c>
      <c r="AD438" s="10">
        <f t="shared" si="20"/>
        <v>0</v>
      </c>
      <c r="AE438" s="10">
        <f t="shared" si="20"/>
        <v>8.2823112169162945E-5</v>
      </c>
      <c r="AF438" s="10">
        <f t="shared" si="20"/>
        <v>8.3568787532444823E-4</v>
      </c>
      <c r="AG438" s="10">
        <f t="shared" si="20"/>
        <v>4.2936291409613487E-3</v>
      </c>
      <c r="AH438" s="10">
        <f t="shared" si="20"/>
        <v>1.3669899487654371E-4</v>
      </c>
    </row>
    <row r="439" spans="1:34">
      <c r="A439" t="s">
        <v>486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98</v>
      </c>
      <c r="K439">
        <v>170</v>
      </c>
      <c r="L439">
        <v>268</v>
      </c>
      <c r="M439" s="7">
        <f>VLOOKUP(A439,'[1]Census Population Pivot table'!A:B,2,FALSE)</f>
        <v>102740.90699999998</v>
      </c>
      <c r="N439" s="7">
        <f>VLOOKUP(A439,'[1]Census Population Pivot table'!A:C,3,FALSE)</f>
        <v>211864.43600000007</v>
      </c>
      <c r="O439" s="7">
        <f>VLOOKUP(A439,'[1]Census Population Pivot table'!A:D,4,FALSE)</f>
        <v>234155.59899999993</v>
      </c>
      <c r="P439" s="7">
        <f>VLOOKUP(A439,'[1]Census Population Pivot table'!A:E,5,FALSE)</f>
        <v>213814.60800000004</v>
      </c>
      <c r="Q439" s="7">
        <f>VLOOKUP(A439,'[1]Census Population Pivot table'!A:F,6,FALSE)</f>
        <v>228370.03199999998</v>
      </c>
      <c r="R439" s="7">
        <f>VLOOKUP(A439,'[1]Census Population Pivot table'!A:G,7,FALSE)</f>
        <v>261112.84199999998</v>
      </c>
      <c r="S439" s="7">
        <f>VLOOKUP(A439,'[1]Census Population Pivot table'!A:H,8,FALSE)</f>
        <v>248115.10600000009</v>
      </c>
      <c r="T439" s="7">
        <f>VLOOKUP(A439,'[1]Census Population Pivot table'!A:I,9,FALSE)</f>
        <v>156890.64599999995</v>
      </c>
      <c r="U439" s="7">
        <f>VLOOKUP(A439,'[1]Census Population Pivot table'!A:J,10,FALSE)</f>
        <v>92547.417999999991</v>
      </c>
      <c r="V439" s="7">
        <f>VLOOKUP(A439,'[1]Census Population Pivot table'!A:K,11,FALSE)</f>
        <v>35308.166000000012</v>
      </c>
      <c r="W439" s="7">
        <f>VLOOKUP(A439,'[1]Census Population Pivot table'!A:L,12,FALSE)</f>
        <v>1785173</v>
      </c>
      <c r="X439" s="10">
        <f t="shared" si="19"/>
        <v>0</v>
      </c>
      <c r="Y439" s="10">
        <f t="shared" si="19"/>
        <v>0</v>
      </c>
      <c r="Z439" s="10">
        <f t="shared" si="19"/>
        <v>0</v>
      </c>
      <c r="AA439" s="10">
        <f t="shared" si="19"/>
        <v>0</v>
      </c>
      <c r="AB439" s="10">
        <f t="shared" si="19"/>
        <v>0</v>
      </c>
      <c r="AC439" s="10">
        <f t="shared" si="20"/>
        <v>0</v>
      </c>
      <c r="AD439" s="10">
        <f t="shared" si="20"/>
        <v>0</v>
      </c>
      <c r="AE439" s="10">
        <f t="shared" si="20"/>
        <v>0</v>
      </c>
      <c r="AF439" s="10">
        <f t="shared" si="20"/>
        <v>1.0589166301754633E-3</v>
      </c>
      <c r="AG439" s="10">
        <f t="shared" si="20"/>
        <v>4.8147502195384478E-3</v>
      </c>
      <c r="AH439" s="10">
        <f t="shared" si="20"/>
        <v>1.5012550604339187E-4</v>
      </c>
    </row>
    <row r="440" spans="1:34">
      <c r="A440" t="s">
        <v>487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37</v>
      </c>
      <c r="J440">
        <v>98</v>
      </c>
      <c r="K440">
        <v>189</v>
      </c>
      <c r="L440">
        <v>324</v>
      </c>
      <c r="M440" s="7">
        <f>VLOOKUP(A440,'[1]Census Population Pivot table'!A:B,2,FALSE)</f>
        <v>104006.58899999999</v>
      </c>
      <c r="N440" s="7">
        <f>VLOOKUP(A440,'[1]Census Population Pivot table'!A:C,3,FALSE)</f>
        <v>216715.171</v>
      </c>
      <c r="O440" s="7">
        <f>VLOOKUP(A440,'[1]Census Population Pivot table'!A:D,4,FALSE)</f>
        <v>239772.72500000001</v>
      </c>
      <c r="P440" s="7">
        <f>VLOOKUP(A440,'[1]Census Population Pivot table'!A:E,5,FALSE)</f>
        <v>221179.50999999998</v>
      </c>
      <c r="Q440" s="7">
        <f>VLOOKUP(A440,'[1]Census Population Pivot table'!A:F,6,FALSE)</f>
        <v>237084.77499999991</v>
      </c>
      <c r="R440" s="7">
        <f>VLOOKUP(A440,'[1]Census Population Pivot table'!A:G,7,FALSE)</f>
        <v>273507.37899999996</v>
      </c>
      <c r="S440" s="7">
        <f>VLOOKUP(A440,'[1]Census Population Pivot table'!A:H,8,FALSE)</f>
        <v>269729.33100000001</v>
      </c>
      <c r="T440" s="7">
        <f>VLOOKUP(A440,'[1]Census Population Pivot table'!A:I,9,FALSE)</f>
        <v>169285.61000000004</v>
      </c>
      <c r="U440" s="7">
        <f>VLOOKUP(A440,'[1]Census Population Pivot table'!A:J,10,FALSE)</f>
        <v>98034.27900000001</v>
      </c>
      <c r="V440" s="7">
        <f>VLOOKUP(A440,'[1]Census Population Pivot table'!A:K,11,FALSE)</f>
        <v>37013.311999999998</v>
      </c>
      <c r="W440" s="7">
        <f>VLOOKUP(A440,'[1]Census Population Pivot table'!A:L,12,FALSE)</f>
        <v>1867261</v>
      </c>
      <c r="X440" s="10">
        <f t="shared" si="19"/>
        <v>0</v>
      </c>
      <c r="Y440" s="10">
        <f t="shared" si="19"/>
        <v>0</v>
      </c>
      <c r="Z440" s="10">
        <f t="shared" si="19"/>
        <v>0</v>
      </c>
      <c r="AA440" s="10">
        <f t="shared" si="19"/>
        <v>0</v>
      </c>
      <c r="AB440" s="10">
        <f t="shared" si="19"/>
        <v>0</v>
      </c>
      <c r="AC440" s="10">
        <f t="shared" si="20"/>
        <v>0</v>
      </c>
      <c r="AD440" s="10">
        <f t="shared" si="20"/>
        <v>0</v>
      </c>
      <c r="AE440" s="10">
        <f t="shared" si="20"/>
        <v>2.1856553548762941E-4</v>
      </c>
      <c r="AF440" s="10">
        <f t="shared" si="20"/>
        <v>9.9965033659297868E-4</v>
      </c>
      <c r="AG440" s="10">
        <f t="shared" si="20"/>
        <v>5.1062709546230286E-3</v>
      </c>
      <c r="AH440" s="10">
        <f t="shared" si="20"/>
        <v>1.735161822583988E-4</v>
      </c>
    </row>
    <row r="441" spans="1:34">
      <c r="A441" t="s">
        <v>488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23</v>
      </c>
      <c r="I441">
        <v>32</v>
      </c>
      <c r="J441">
        <v>52</v>
      </c>
      <c r="K441">
        <v>179</v>
      </c>
      <c r="L441">
        <v>286</v>
      </c>
      <c r="M441" s="7">
        <f>VLOOKUP(A441,'[1]Census Population Pivot table'!A:B,2,FALSE)</f>
        <v>108577.28500000003</v>
      </c>
      <c r="N441" s="7">
        <f>VLOOKUP(A441,'[1]Census Population Pivot table'!A:C,3,FALSE)</f>
        <v>223260.63299999991</v>
      </c>
      <c r="O441" s="7">
        <f>VLOOKUP(A441,'[1]Census Population Pivot table'!A:D,4,FALSE)</f>
        <v>245379.07400000005</v>
      </c>
      <c r="P441" s="7">
        <f>VLOOKUP(A441,'[1]Census Population Pivot table'!A:E,5,FALSE)</f>
        <v>228330.62499999994</v>
      </c>
      <c r="Q441" s="7">
        <f>VLOOKUP(A441,'[1]Census Population Pivot table'!A:F,6,FALSE)</f>
        <v>239359.98599999998</v>
      </c>
      <c r="R441" s="7">
        <f>VLOOKUP(A441,'[1]Census Population Pivot table'!A:G,7,FALSE)</f>
        <v>271149.19</v>
      </c>
      <c r="S441" s="7">
        <f>VLOOKUP(A441,'[1]Census Population Pivot table'!A:H,8,FALSE)</f>
        <v>280810.08399999997</v>
      </c>
      <c r="T441" s="7">
        <f>VLOOKUP(A441,'[1]Census Population Pivot table'!A:I,9,FALSE)</f>
        <v>182525.70899999994</v>
      </c>
      <c r="U441" s="7">
        <f>VLOOKUP(A441,'[1]Census Population Pivot table'!A:J,10,FALSE)</f>
        <v>101930.43300000002</v>
      </c>
      <c r="V441" s="7">
        <f>VLOOKUP(A441,'[1]Census Population Pivot table'!A:K,11,FALSE)</f>
        <v>40147.676999999989</v>
      </c>
      <c r="W441" s="7">
        <f>VLOOKUP(A441,'[1]Census Population Pivot table'!A:L,12,FALSE)</f>
        <v>1921821</v>
      </c>
      <c r="X441" s="10">
        <f t="shared" si="19"/>
        <v>0</v>
      </c>
      <c r="Y441" s="10">
        <f t="shared" si="19"/>
        <v>0</v>
      </c>
      <c r="Z441" s="10">
        <f t="shared" si="19"/>
        <v>0</v>
      </c>
      <c r="AA441" s="10">
        <f t="shared" si="19"/>
        <v>0</v>
      </c>
      <c r="AB441" s="10">
        <f t="shared" si="19"/>
        <v>0</v>
      </c>
      <c r="AC441" s="10">
        <f t="shared" si="20"/>
        <v>0</v>
      </c>
      <c r="AD441" s="10">
        <f t="shared" si="20"/>
        <v>8.1905890530626396E-5</v>
      </c>
      <c r="AE441" s="10">
        <f t="shared" si="20"/>
        <v>1.7531776852322764E-4</v>
      </c>
      <c r="AF441" s="10">
        <f t="shared" si="20"/>
        <v>5.1015186014171049E-4</v>
      </c>
      <c r="AG441" s="10">
        <f t="shared" si="20"/>
        <v>4.4585394069001812E-3</v>
      </c>
      <c r="AH441" s="10">
        <f t="shared" si="20"/>
        <v>1.4881718953013834E-4</v>
      </c>
    </row>
    <row r="442" spans="1:34">
      <c r="A442" t="s">
        <v>489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45</v>
      </c>
      <c r="J442">
        <v>93</v>
      </c>
      <c r="K442">
        <v>207</v>
      </c>
      <c r="L442">
        <v>345</v>
      </c>
      <c r="M442" s="7">
        <f>VLOOKUP(A442,'[1]Census Population Pivot table'!A:B,2,FALSE)</f>
        <v>94981.095999999976</v>
      </c>
      <c r="N442" s="7">
        <f>VLOOKUP(A442,'[1]Census Population Pivot table'!A:C,3,FALSE)</f>
        <v>195820.99499999997</v>
      </c>
      <c r="O442" s="7">
        <f>VLOOKUP(A442,'[1]Census Population Pivot table'!A:D,4,FALSE)</f>
        <v>220865.08000000002</v>
      </c>
      <c r="P442" s="7">
        <f>VLOOKUP(A442,'[1]Census Population Pivot table'!A:E,5,FALSE)</f>
        <v>200473.13200000001</v>
      </c>
      <c r="Q442" s="7">
        <f>VLOOKUP(A442,'[1]Census Population Pivot table'!A:F,6,FALSE)</f>
        <v>207663.67199999996</v>
      </c>
      <c r="R442" s="7">
        <f>VLOOKUP(A442,'[1]Census Population Pivot table'!A:G,7,FALSE)</f>
        <v>231586.53500000003</v>
      </c>
      <c r="S442" s="7">
        <f>VLOOKUP(A442,'[1]Census Population Pivot table'!A:H,8,FALSE)</f>
        <v>240584.99899999995</v>
      </c>
      <c r="T442" s="7">
        <f>VLOOKUP(A442,'[1]Census Population Pivot table'!A:I,9,FALSE)</f>
        <v>161310.69999999998</v>
      </c>
      <c r="U442" s="7">
        <f>VLOOKUP(A442,'[1]Census Population Pivot table'!A:J,10,FALSE)</f>
        <v>87311.701999999976</v>
      </c>
      <c r="V442" s="7">
        <f>VLOOKUP(A442,'[1]Census Population Pivot table'!A:K,11,FALSE)</f>
        <v>36338.036000000007</v>
      </c>
      <c r="W442" s="7">
        <f>VLOOKUP(A442,'[1]Census Population Pivot table'!A:L,12,FALSE)</f>
        <v>1676448</v>
      </c>
      <c r="X442" s="10">
        <f t="shared" si="19"/>
        <v>0</v>
      </c>
      <c r="Y442" s="10">
        <f t="shared" si="19"/>
        <v>0</v>
      </c>
      <c r="Z442" s="10">
        <f t="shared" si="19"/>
        <v>0</v>
      </c>
      <c r="AA442" s="10">
        <f t="shared" si="19"/>
        <v>0</v>
      </c>
      <c r="AB442" s="10">
        <f t="shared" si="19"/>
        <v>0</v>
      </c>
      <c r="AC442" s="10">
        <f t="shared" si="20"/>
        <v>0</v>
      </c>
      <c r="AD442" s="10">
        <f t="shared" si="20"/>
        <v>0</v>
      </c>
      <c r="AE442" s="10">
        <f t="shared" si="20"/>
        <v>2.7896475559277843E-4</v>
      </c>
      <c r="AF442" s="10">
        <f t="shared" si="20"/>
        <v>1.0651493198471842E-3</v>
      </c>
      <c r="AG442" s="10">
        <f t="shared" si="20"/>
        <v>5.6965104002869044E-3</v>
      </c>
      <c r="AH442" s="10">
        <f t="shared" si="20"/>
        <v>2.0579224646395235E-4</v>
      </c>
    </row>
    <row r="443" spans="1:34">
      <c r="A443" t="s">
        <v>490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13</v>
      </c>
      <c r="J443">
        <v>51</v>
      </c>
      <c r="K443">
        <v>143</v>
      </c>
      <c r="L443">
        <v>207</v>
      </c>
      <c r="M443" s="7">
        <f>VLOOKUP(A443,'[1]Census Population Pivot table'!A:B,2,FALSE)</f>
        <v>102524.13400000003</v>
      </c>
      <c r="N443" s="7">
        <f>VLOOKUP(A443,'[1]Census Population Pivot table'!A:C,3,FALSE)</f>
        <v>212908.90199999997</v>
      </c>
      <c r="O443" s="7">
        <f>VLOOKUP(A443,'[1]Census Population Pivot table'!A:D,4,FALSE)</f>
        <v>233946.13500000004</v>
      </c>
      <c r="P443" s="7">
        <f>VLOOKUP(A443,'[1]Census Population Pivot table'!A:E,5,FALSE)</f>
        <v>218566.27200000006</v>
      </c>
      <c r="Q443" s="7">
        <f>VLOOKUP(A443,'[1]Census Population Pivot table'!A:F,6,FALSE)</f>
        <v>225459.24699999997</v>
      </c>
      <c r="R443" s="7">
        <f>VLOOKUP(A443,'[1]Census Population Pivot table'!A:G,7,FALSE)</f>
        <v>248462.54999999993</v>
      </c>
      <c r="S443" s="7">
        <f>VLOOKUP(A443,'[1]Census Population Pivot table'!A:H,8,FALSE)</f>
        <v>262769.85000000003</v>
      </c>
      <c r="T443" s="7">
        <f>VLOOKUP(A443,'[1]Census Population Pivot table'!A:I,9,FALSE)</f>
        <v>184996.07299999997</v>
      </c>
      <c r="U443" s="7">
        <f>VLOOKUP(A443,'[1]Census Population Pivot table'!A:J,10,FALSE)</f>
        <v>96566.765000000014</v>
      </c>
      <c r="V443" s="7">
        <f>VLOOKUP(A443,'[1]Census Population Pivot table'!A:K,11,FALSE)</f>
        <v>37528.494999999988</v>
      </c>
      <c r="W443" s="7">
        <f>VLOOKUP(A443,'[1]Census Population Pivot table'!A:L,12,FALSE)</f>
        <v>1824017</v>
      </c>
      <c r="X443" s="10">
        <f t="shared" si="19"/>
        <v>0</v>
      </c>
      <c r="Y443" s="10">
        <f t="shared" si="19"/>
        <v>0</v>
      </c>
      <c r="Z443" s="10">
        <f t="shared" si="19"/>
        <v>0</v>
      </c>
      <c r="AA443" s="10">
        <f t="shared" si="19"/>
        <v>0</v>
      </c>
      <c r="AB443" s="10">
        <f t="shared" si="19"/>
        <v>0</v>
      </c>
      <c r="AC443" s="10">
        <f t="shared" si="20"/>
        <v>0</v>
      </c>
      <c r="AD443" s="10">
        <f t="shared" si="20"/>
        <v>0</v>
      </c>
      <c r="AE443" s="10">
        <f t="shared" si="20"/>
        <v>7.0271761930860017E-5</v>
      </c>
      <c r="AF443" s="10">
        <f t="shared" si="20"/>
        <v>5.2813201312066314E-4</v>
      </c>
      <c r="AG443" s="10">
        <f t="shared" si="20"/>
        <v>3.8104379085812006E-3</v>
      </c>
      <c r="AH443" s="10">
        <f t="shared" si="20"/>
        <v>1.1348578439784278E-4</v>
      </c>
    </row>
    <row r="444" spans="1:34">
      <c r="A444" t="s">
        <v>491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33</v>
      </c>
      <c r="J444">
        <v>101</v>
      </c>
      <c r="K444">
        <v>160</v>
      </c>
      <c r="L444">
        <v>294</v>
      </c>
      <c r="M444" s="7">
        <f>VLOOKUP(A444,'[1]Census Population Pivot table'!A:B,2,FALSE)</f>
        <v>97919</v>
      </c>
      <c r="N444" s="7">
        <f>VLOOKUP(A444,'[1]Census Population Pivot table'!A:C,3,FALSE)</f>
        <v>207767</v>
      </c>
      <c r="O444" s="7">
        <f>VLOOKUP(A444,'[1]Census Population Pivot table'!A:D,4,FALSE)</f>
        <v>224618</v>
      </c>
      <c r="P444" s="7">
        <f>VLOOKUP(A444,'[1]Census Population Pivot table'!A:E,5,FALSE)</f>
        <v>213472</v>
      </c>
      <c r="Q444" s="7">
        <f>VLOOKUP(A444,'[1]Census Population Pivot table'!A:F,6,FALSE)</f>
        <v>214790</v>
      </c>
      <c r="R444" s="7">
        <f>VLOOKUP(A444,'[1]Census Population Pivot table'!A:G,7,FALSE)</f>
        <v>237863</v>
      </c>
      <c r="S444" s="7">
        <f>VLOOKUP(A444,'[1]Census Population Pivot table'!A:H,8,FALSE)</f>
        <v>257692</v>
      </c>
      <c r="T444" s="7">
        <f>VLOOKUP(A444,'[1]Census Population Pivot table'!A:I,9,FALSE)</f>
        <v>187986</v>
      </c>
      <c r="U444" s="7">
        <f>VLOOKUP(A444,'[1]Census Population Pivot table'!A:J,10,FALSE)</f>
        <v>97923</v>
      </c>
      <c r="V444" s="7">
        <f>VLOOKUP(A444,'[1]Census Population Pivot table'!A:K,11,FALSE)</f>
        <v>37589</v>
      </c>
      <c r="W444" s="7">
        <f>VLOOKUP(A444,'[1]Census Population Pivot table'!A:L,12,FALSE)</f>
        <v>1777619</v>
      </c>
      <c r="X444" s="10">
        <f t="shared" si="19"/>
        <v>0</v>
      </c>
      <c r="Y444" s="10">
        <f t="shared" si="19"/>
        <v>0</v>
      </c>
      <c r="Z444" s="10">
        <f t="shared" si="19"/>
        <v>0</v>
      </c>
      <c r="AA444" s="10">
        <f t="shared" si="19"/>
        <v>0</v>
      </c>
      <c r="AB444" s="10">
        <f t="shared" si="19"/>
        <v>0</v>
      </c>
      <c r="AC444" s="10">
        <f t="shared" si="20"/>
        <v>0</v>
      </c>
      <c r="AD444" s="10">
        <f t="shared" si="20"/>
        <v>0</v>
      </c>
      <c r="AE444" s="10">
        <f t="shared" si="20"/>
        <v>1.7554498739267817E-4</v>
      </c>
      <c r="AF444" s="10">
        <f t="shared" si="20"/>
        <v>1.0314226484074221E-3</v>
      </c>
      <c r="AG444" s="10">
        <f t="shared" si="20"/>
        <v>4.2565644204421507E-3</v>
      </c>
      <c r="AH444" s="10">
        <f t="shared" si="20"/>
        <v>1.6538977137395584E-4</v>
      </c>
    </row>
    <row r="445" spans="1:34">
      <c r="A445" t="s">
        <v>492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22</v>
      </c>
      <c r="H445">
        <v>0</v>
      </c>
      <c r="I445">
        <v>25</v>
      </c>
      <c r="J445">
        <v>234</v>
      </c>
      <c r="K445">
        <v>514</v>
      </c>
      <c r="L445">
        <v>795</v>
      </c>
      <c r="M445" s="7">
        <f>VLOOKUP(A445,'[1]Census Population Pivot table'!A:B,2,FALSE)</f>
        <v>356612.68</v>
      </c>
      <c r="N445" s="7">
        <f>VLOOKUP(A445,'[1]Census Population Pivot table'!A:C,3,FALSE)</f>
        <v>723103.33299999975</v>
      </c>
      <c r="O445" s="7">
        <f>VLOOKUP(A445,'[1]Census Population Pivot table'!A:D,4,FALSE)</f>
        <v>826691.03999999992</v>
      </c>
      <c r="P445" s="7">
        <f>VLOOKUP(A445,'[1]Census Population Pivot table'!A:E,5,FALSE)</f>
        <v>687415.73300000036</v>
      </c>
      <c r="Q445" s="7">
        <f>VLOOKUP(A445,'[1]Census Population Pivot table'!A:F,6,FALSE)</f>
        <v>786252.96199999994</v>
      </c>
      <c r="R445" s="7">
        <f>VLOOKUP(A445,'[1]Census Population Pivot table'!A:G,7,FALSE)</f>
        <v>860910.71599999978</v>
      </c>
      <c r="S445" s="7">
        <f>VLOOKUP(A445,'[1]Census Population Pivot table'!A:H,8,FALSE)</f>
        <v>620627.3670000002</v>
      </c>
      <c r="T445" s="7">
        <f>VLOOKUP(A445,'[1]Census Population Pivot table'!A:I,9,FALSE)</f>
        <v>369176.98999999993</v>
      </c>
      <c r="U445" s="7">
        <f>VLOOKUP(A445,'[1]Census Population Pivot table'!A:J,10,FALSE)</f>
        <v>261492.45700000011</v>
      </c>
      <c r="V445" s="7">
        <f>VLOOKUP(A445,'[1]Census Population Pivot table'!A:K,11,FALSE)</f>
        <v>108896.36799999999</v>
      </c>
      <c r="W445" s="7">
        <f>VLOOKUP(A445,'[1]Census Population Pivot table'!A:L,12,FALSE)</f>
        <v>5599420</v>
      </c>
      <c r="X445" s="10">
        <f t="shared" si="19"/>
        <v>0</v>
      </c>
      <c r="Y445" s="10">
        <f t="shared" si="19"/>
        <v>0</v>
      </c>
      <c r="Z445" s="10">
        <f t="shared" si="19"/>
        <v>0</v>
      </c>
      <c r="AA445" s="10">
        <f t="shared" si="19"/>
        <v>0</v>
      </c>
      <c r="AB445" s="10">
        <f t="shared" si="19"/>
        <v>0</v>
      </c>
      <c r="AC445" s="10">
        <f t="shared" si="20"/>
        <v>2.5554334022251857E-5</v>
      </c>
      <c r="AD445" s="10">
        <f t="shared" si="20"/>
        <v>0</v>
      </c>
      <c r="AE445" s="10">
        <f t="shared" si="20"/>
        <v>6.7718196629752049E-5</v>
      </c>
      <c r="AF445" s="10">
        <f t="shared" si="20"/>
        <v>8.9486328854220031E-4</v>
      </c>
      <c r="AG445" s="10">
        <f t="shared" si="20"/>
        <v>4.7200839609269621E-3</v>
      </c>
      <c r="AH445" s="10">
        <f t="shared" si="20"/>
        <v>1.4197899068117771E-4</v>
      </c>
    </row>
    <row r="446" spans="1:34">
      <c r="A446" t="s">
        <v>493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225</v>
      </c>
      <c r="K446">
        <v>501</v>
      </c>
      <c r="L446">
        <v>726</v>
      </c>
      <c r="M446" s="7">
        <f>VLOOKUP(A446,'[1]Census Population Pivot table'!A:B,2,FALSE)</f>
        <v>352802.071</v>
      </c>
      <c r="N446" s="7">
        <f>VLOOKUP(A446,'[1]Census Population Pivot table'!A:C,3,FALSE)</f>
        <v>741260.86800000002</v>
      </c>
      <c r="O446" s="7">
        <f>VLOOKUP(A446,'[1]Census Population Pivot table'!A:D,4,FALSE)</f>
        <v>795699.28099999996</v>
      </c>
      <c r="P446" s="7">
        <f>VLOOKUP(A446,'[1]Census Population Pivot table'!A:E,5,FALSE)</f>
        <v>697098.72800000012</v>
      </c>
      <c r="Q446" s="7">
        <f>VLOOKUP(A446,'[1]Census Population Pivot table'!A:F,6,FALSE)</f>
        <v>758612.44600000011</v>
      </c>
      <c r="R446" s="7">
        <f>VLOOKUP(A446,'[1]Census Population Pivot table'!A:G,7,FALSE)</f>
        <v>861930.98699999996</v>
      </c>
      <c r="S446" s="7">
        <f>VLOOKUP(A446,'[1]Census Population Pivot table'!A:H,8,FALSE)</f>
        <v>647185.86399999994</v>
      </c>
      <c r="T446" s="7">
        <f>VLOOKUP(A446,'[1]Census Population Pivot table'!A:I,9,FALSE)</f>
        <v>374887.33299999993</v>
      </c>
      <c r="U446" s="7">
        <f>VLOOKUP(A446,'[1]Census Population Pivot table'!A:J,10,FALSE)</f>
        <v>259910.94900000002</v>
      </c>
      <c r="V446" s="7">
        <f>VLOOKUP(A446,'[1]Census Population Pivot table'!A:K,11,FALSE)</f>
        <v>110653.67700000001</v>
      </c>
      <c r="W446" s="7">
        <f>VLOOKUP(A446,'[1]Census Population Pivot table'!A:L,12,FALSE)</f>
        <v>5599318</v>
      </c>
      <c r="X446" s="10">
        <f t="shared" si="19"/>
        <v>0</v>
      </c>
      <c r="Y446" s="10">
        <f t="shared" si="19"/>
        <v>0</v>
      </c>
      <c r="Z446" s="10">
        <f t="shared" si="19"/>
        <v>0</v>
      </c>
      <c r="AA446" s="10">
        <f t="shared" si="19"/>
        <v>0</v>
      </c>
      <c r="AB446" s="10">
        <f t="shared" si="19"/>
        <v>0</v>
      </c>
      <c r="AC446" s="10">
        <f t="shared" si="20"/>
        <v>0</v>
      </c>
      <c r="AD446" s="10">
        <f t="shared" si="20"/>
        <v>0</v>
      </c>
      <c r="AE446" s="10">
        <f t="shared" si="20"/>
        <v>0</v>
      </c>
      <c r="AF446" s="10">
        <f t="shared" si="20"/>
        <v>8.6568111449587294E-4</v>
      </c>
      <c r="AG446" s="10">
        <f t="shared" si="20"/>
        <v>4.5276398722836836E-3</v>
      </c>
      <c r="AH446" s="10">
        <f t="shared" si="20"/>
        <v>1.2965864771388231E-4</v>
      </c>
    </row>
    <row r="447" spans="1:34">
      <c r="A447" t="s">
        <v>494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33</v>
      </c>
      <c r="J447">
        <v>241</v>
      </c>
      <c r="K447">
        <v>532</v>
      </c>
      <c r="L447">
        <v>806</v>
      </c>
      <c r="M447" s="7">
        <f>VLOOKUP(A447,'[1]Census Population Pivot table'!A:B,2,FALSE)</f>
        <v>342937.75700000004</v>
      </c>
      <c r="N447" s="7">
        <f>VLOOKUP(A447,'[1]Census Population Pivot table'!A:C,3,FALSE)</f>
        <v>716424.82899999991</v>
      </c>
      <c r="O447" s="7">
        <f>VLOOKUP(A447,'[1]Census Population Pivot table'!A:D,4,FALSE)</f>
        <v>769875.56700000027</v>
      </c>
      <c r="P447" s="7">
        <f>VLOOKUP(A447,'[1]Census Population Pivot table'!A:E,5,FALSE)</f>
        <v>686946.38899999997</v>
      </c>
      <c r="Q447" s="7">
        <f>VLOOKUP(A447,'[1]Census Population Pivot table'!A:F,6,FALSE)</f>
        <v>717252.41899999988</v>
      </c>
      <c r="R447" s="7">
        <f>VLOOKUP(A447,'[1]Census Population Pivot table'!A:G,7,FALSE)</f>
        <v>832210.02500000014</v>
      </c>
      <c r="S447" s="7">
        <f>VLOOKUP(A447,'[1]Census Population Pivot table'!A:H,8,FALSE)</f>
        <v>650993.71100000001</v>
      </c>
      <c r="T447" s="7">
        <f>VLOOKUP(A447,'[1]Census Population Pivot table'!A:I,9,FALSE)</f>
        <v>372765.93699999992</v>
      </c>
      <c r="U447" s="7">
        <f>VLOOKUP(A447,'[1]Census Population Pivot table'!A:J,10,FALSE)</f>
        <v>251435.00600000005</v>
      </c>
      <c r="V447" s="7">
        <f>VLOOKUP(A447,'[1]Census Population Pivot table'!A:K,11,FALSE)</f>
        <v>109637.28299999998</v>
      </c>
      <c r="W447" s="7">
        <f>VLOOKUP(A447,'[1]Census Population Pivot table'!A:L,12,FALSE)</f>
        <v>5449940</v>
      </c>
      <c r="X447" s="10">
        <f t="shared" si="19"/>
        <v>0</v>
      </c>
      <c r="Y447" s="10">
        <f t="shared" si="19"/>
        <v>0</v>
      </c>
      <c r="Z447" s="10">
        <f t="shared" si="19"/>
        <v>0</v>
      </c>
      <c r="AA447" s="10">
        <f t="shared" si="19"/>
        <v>0</v>
      </c>
      <c r="AB447" s="10">
        <f t="shared" si="19"/>
        <v>0</v>
      </c>
      <c r="AC447" s="10">
        <f t="shared" si="20"/>
        <v>0</v>
      </c>
      <c r="AD447" s="10">
        <f t="shared" si="20"/>
        <v>0</v>
      </c>
      <c r="AE447" s="10">
        <f t="shared" si="20"/>
        <v>8.8527402116143485E-5</v>
      </c>
      <c r="AF447" s="10">
        <f t="shared" si="20"/>
        <v>9.5849819734329254E-4</v>
      </c>
      <c r="AG447" s="10">
        <f t="shared" si="20"/>
        <v>4.852363953601441E-3</v>
      </c>
      <c r="AH447" s="10">
        <f t="shared" si="20"/>
        <v>1.4789153642058445E-4</v>
      </c>
    </row>
    <row r="448" spans="1:34">
      <c r="A448" t="s">
        <v>495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37</v>
      </c>
      <c r="J448">
        <v>257</v>
      </c>
      <c r="K448">
        <v>546</v>
      </c>
      <c r="L448">
        <v>840</v>
      </c>
      <c r="M448" s="7">
        <f>VLOOKUP(A448,'[1]Census Population Pivot table'!A:B,2,FALSE)</f>
        <v>372734.53100000002</v>
      </c>
      <c r="N448" s="7">
        <f>VLOOKUP(A448,'[1]Census Population Pivot table'!A:C,3,FALSE)</f>
        <v>779805.79099999974</v>
      </c>
      <c r="O448" s="7">
        <f>VLOOKUP(A448,'[1]Census Population Pivot table'!A:D,4,FALSE)</f>
        <v>826314.68299999973</v>
      </c>
      <c r="P448" s="7">
        <f>VLOOKUP(A448,'[1]Census Population Pivot table'!A:E,5,FALSE)</f>
        <v>753507.29700000025</v>
      </c>
      <c r="Q448" s="7">
        <f>VLOOKUP(A448,'[1]Census Population Pivot table'!A:F,6,FALSE)</f>
        <v>763540.5149999999</v>
      </c>
      <c r="R448" s="7">
        <f>VLOOKUP(A448,'[1]Census Population Pivot table'!A:G,7,FALSE)</f>
        <v>909270.14900000009</v>
      </c>
      <c r="S448" s="7">
        <f>VLOOKUP(A448,'[1]Census Population Pivot table'!A:H,8,FALSE)</f>
        <v>743279.62800000026</v>
      </c>
      <c r="T448" s="7">
        <f>VLOOKUP(A448,'[1]Census Population Pivot table'!A:I,9,FALSE)</f>
        <v>427679.75600000005</v>
      </c>
      <c r="U448" s="7">
        <f>VLOOKUP(A448,'[1]Census Population Pivot table'!A:J,10,FALSE)</f>
        <v>273361.77899999998</v>
      </c>
      <c r="V448" s="7">
        <f>VLOOKUP(A448,'[1]Census Population Pivot table'!A:K,11,FALSE)</f>
        <v>121166.33599999995</v>
      </c>
      <c r="W448" s="7">
        <f>VLOOKUP(A448,'[1]Census Population Pivot table'!A:L,12,FALSE)</f>
        <v>5972135</v>
      </c>
      <c r="X448" s="10">
        <f t="shared" si="19"/>
        <v>0</v>
      </c>
      <c r="Y448" s="10">
        <f t="shared" si="19"/>
        <v>0</v>
      </c>
      <c r="Z448" s="10">
        <f t="shared" si="19"/>
        <v>0</v>
      </c>
      <c r="AA448" s="10">
        <f t="shared" si="19"/>
        <v>0</v>
      </c>
      <c r="AB448" s="10">
        <f t="shared" si="19"/>
        <v>0</v>
      </c>
      <c r="AC448" s="10">
        <f t="shared" si="20"/>
        <v>0</v>
      </c>
      <c r="AD448" s="10">
        <f t="shared" si="20"/>
        <v>0</v>
      </c>
      <c r="AE448" s="10">
        <f t="shared" si="20"/>
        <v>8.6513330315311903E-5</v>
      </c>
      <c r="AF448" s="10">
        <f t="shared" si="20"/>
        <v>9.4014606189697072E-4</v>
      </c>
      <c r="AG448" s="10">
        <f t="shared" si="20"/>
        <v>4.5062021187138998E-3</v>
      </c>
      <c r="AH448" s="10">
        <f t="shared" si="20"/>
        <v>1.4065321698186661E-4</v>
      </c>
    </row>
    <row r="449" spans="1:34">
      <c r="A449" t="s">
        <v>496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24</v>
      </c>
      <c r="I449">
        <v>70</v>
      </c>
      <c r="J449">
        <v>228</v>
      </c>
      <c r="K449">
        <v>642</v>
      </c>
      <c r="L449">
        <v>964</v>
      </c>
      <c r="M449" s="7">
        <f>VLOOKUP(A449,'[1]Census Population Pivot table'!A:B,2,FALSE)</f>
        <v>345495.31899999996</v>
      </c>
      <c r="N449" s="7">
        <f>VLOOKUP(A449,'[1]Census Population Pivot table'!A:C,3,FALSE)</f>
        <v>728173.12999999977</v>
      </c>
      <c r="O449" s="7">
        <f>VLOOKUP(A449,'[1]Census Population Pivot table'!A:D,4,FALSE)</f>
        <v>777201.20999999985</v>
      </c>
      <c r="P449" s="7">
        <f>VLOOKUP(A449,'[1]Census Population Pivot table'!A:E,5,FALSE)</f>
        <v>715220.52500000002</v>
      </c>
      <c r="Q449" s="7">
        <f>VLOOKUP(A449,'[1]Census Population Pivot table'!A:F,6,FALSE)</f>
        <v>702748.81600000022</v>
      </c>
      <c r="R449" s="7">
        <f>VLOOKUP(A449,'[1]Census Population Pivot table'!A:G,7,FALSE)</f>
        <v>842062.28800000018</v>
      </c>
      <c r="S449" s="7">
        <f>VLOOKUP(A449,'[1]Census Population Pivot table'!A:H,8,FALSE)</f>
        <v>709697.55999999994</v>
      </c>
      <c r="T449" s="7">
        <f>VLOOKUP(A449,'[1]Census Population Pivot table'!A:I,9,FALSE)</f>
        <v>408751.78399999987</v>
      </c>
      <c r="U449" s="7">
        <f>VLOOKUP(A449,'[1]Census Population Pivot table'!A:J,10,FALSE)</f>
        <v>252233.97000000003</v>
      </c>
      <c r="V449" s="7">
        <f>VLOOKUP(A449,'[1]Census Population Pivot table'!A:K,11,FALSE)</f>
        <v>117273.65499999998</v>
      </c>
      <c r="W449" s="7">
        <f>VLOOKUP(A449,'[1]Census Population Pivot table'!A:L,12,FALSE)</f>
        <v>5597184</v>
      </c>
      <c r="X449" s="10">
        <f t="shared" si="19"/>
        <v>0</v>
      </c>
      <c r="Y449" s="10">
        <f t="shared" si="19"/>
        <v>0</v>
      </c>
      <c r="Z449" s="10">
        <f t="shared" si="19"/>
        <v>0</v>
      </c>
      <c r="AA449" s="10">
        <f t="shared" si="19"/>
        <v>0</v>
      </c>
      <c r="AB449" s="10">
        <f t="shared" si="19"/>
        <v>0</v>
      </c>
      <c r="AC449" s="10">
        <f t="shared" si="20"/>
        <v>0</v>
      </c>
      <c r="AD449" s="10">
        <f t="shared" si="20"/>
        <v>3.3817222085419036E-5</v>
      </c>
      <c r="AE449" s="10">
        <f t="shared" si="20"/>
        <v>1.7125307519147128E-4</v>
      </c>
      <c r="AF449" s="10">
        <f t="shared" si="20"/>
        <v>9.0392265562009742E-4</v>
      </c>
      <c r="AG449" s="10">
        <f t="shared" si="20"/>
        <v>5.4743752976744867E-3</v>
      </c>
      <c r="AH449" s="10">
        <f t="shared" si="20"/>
        <v>1.722294639590194E-4</v>
      </c>
    </row>
    <row r="450" spans="1:34">
      <c r="A450" t="s">
        <v>497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14</v>
      </c>
      <c r="H450">
        <v>21</v>
      </c>
      <c r="I450">
        <v>44</v>
      </c>
      <c r="J450">
        <v>193</v>
      </c>
      <c r="K450">
        <v>560</v>
      </c>
      <c r="L450">
        <v>832</v>
      </c>
      <c r="M450" s="7">
        <f>VLOOKUP(A450,'[1]Census Population Pivot table'!A:B,2,FALSE)</f>
        <v>344165.7080000001</v>
      </c>
      <c r="N450" s="7">
        <f>VLOOKUP(A450,'[1]Census Population Pivot table'!A:C,3,FALSE)</f>
        <v>734668.0560000001</v>
      </c>
      <c r="O450" s="7">
        <f>VLOOKUP(A450,'[1]Census Population Pivot table'!A:D,4,FALSE)</f>
        <v>783003.67099999974</v>
      </c>
      <c r="P450" s="7">
        <f>VLOOKUP(A450,'[1]Census Population Pivot table'!A:E,5,FALSE)</f>
        <v>724271.63100000017</v>
      </c>
      <c r="Q450" s="7">
        <f>VLOOKUP(A450,'[1]Census Population Pivot table'!A:F,6,FALSE)</f>
        <v>698781.62099999981</v>
      </c>
      <c r="R450" s="7">
        <f>VLOOKUP(A450,'[1]Census Population Pivot table'!A:G,7,FALSE)</f>
        <v>840070.8520000003</v>
      </c>
      <c r="S450" s="7">
        <f>VLOOKUP(A450,'[1]Census Population Pivot table'!A:H,8,FALSE)</f>
        <v>741174.67699999979</v>
      </c>
      <c r="T450" s="7">
        <f>VLOOKUP(A450,'[1]Census Population Pivot table'!A:I,9,FALSE)</f>
        <v>435391.01</v>
      </c>
      <c r="U450" s="7">
        <f>VLOOKUP(A450,'[1]Census Population Pivot table'!A:J,10,FALSE)</f>
        <v>258240.84299999999</v>
      </c>
      <c r="V450" s="7">
        <f>VLOOKUP(A450,'[1]Census Population Pivot table'!A:K,11,FALSE)</f>
        <v>120649.95100000002</v>
      </c>
      <c r="W450" s="7">
        <f>VLOOKUP(A450,'[1]Census Population Pivot table'!A:L,12,FALSE)</f>
        <v>5678734</v>
      </c>
      <c r="X450" s="10">
        <f t="shared" si="19"/>
        <v>0</v>
      </c>
      <c r="Y450" s="10">
        <f t="shared" si="19"/>
        <v>0</v>
      </c>
      <c r="Z450" s="10">
        <f t="shared" si="19"/>
        <v>0</v>
      </c>
      <c r="AA450" s="10">
        <f t="shared" si="19"/>
        <v>0</v>
      </c>
      <c r="AB450" s="10">
        <f t="shared" si="19"/>
        <v>0</v>
      </c>
      <c r="AC450" s="10">
        <f t="shared" si="20"/>
        <v>1.6665260991581212E-5</v>
      </c>
      <c r="AD450" s="10">
        <f t="shared" si="20"/>
        <v>2.833340189791725E-5</v>
      </c>
      <c r="AE450" s="10">
        <f t="shared" si="20"/>
        <v>1.0105858639570899E-4</v>
      </c>
      <c r="AF450" s="10">
        <f t="shared" si="20"/>
        <v>7.4736435088232735E-4</v>
      </c>
      <c r="AG450" s="10">
        <f t="shared" si="20"/>
        <v>4.6415269576031565E-3</v>
      </c>
      <c r="AH450" s="10">
        <f t="shared" si="20"/>
        <v>1.465115288020182E-4</v>
      </c>
    </row>
    <row r="451" spans="1:34">
      <c r="A451" t="s">
        <v>498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52</v>
      </c>
      <c r="J451">
        <v>238</v>
      </c>
      <c r="K451">
        <v>595</v>
      </c>
      <c r="L451">
        <v>885</v>
      </c>
      <c r="M451" s="7">
        <f>VLOOKUP(A451,'[1]Census Population Pivot table'!A:B,2,FALSE)</f>
        <v>342008.89399999997</v>
      </c>
      <c r="N451" s="7">
        <f>VLOOKUP(A451,'[1]Census Population Pivot table'!A:C,3,FALSE)</f>
        <v>731318.73699999996</v>
      </c>
      <c r="O451" s="7">
        <f>VLOOKUP(A451,'[1]Census Population Pivot table'!A:D,4,FALSE)</f>
        <v>787011.92599999986</v>
      </c>
      <c r="P451" s="7">
        <f>VLOOKUP(A451,'[1]Census Population Pivot table'!A:E,5,FALSE)</f>
        <v>729174.46100000001</v>
      </c>
      <c r="Q451" s="7">
        <f>VLOOKUP(A451,'[1]Census Population Pivot table'!A:F,6,FALSE)</f>
        <v>695763.66299999983</v>
      </c>
      <c r="R451" s="7">
        <f>VLOOKUP(A451,'[1]Census Population Pivot table'!A:G,7,FALSE)</f>
        <v>822600.08900000015</v>
      </c>
      <c r="S451" s="7">
        <f>VLOOKUP(A451,'[1]Census Population Pivot table'!A:H,8,FALSE)</f>
        <v>757189.6</v>
      </c>
      <c r="T451" s="7">
        <f>VLOOKUP(A451,'[1]Census Population Pivot table'!A:I,9,FALSE)</f>
        <v>457661.91899999994</v>
      </c>
      <c r="U451" s="7">
        <f>VLOOKUP(A451,'[1]Census Population Pivot table'!A:J,10,FALSE)</f>
        <v>259861.66600000011</v>
      </c>
      <c r="V451" s="7">
        <f>VLOOKUP(A451,'[1]Census Population Pivot table'!A:K,11,FALSE)</f>
        <v>121939.39099999999</v>
      </c>
      <c r="W451" s="7">
        <f>VLOOKUP(A451,'[1]Census Population Pivot table'!A:L,12,FALSE)</f>
        <v>5702115</v>
      </c>
      <c r="X451" s="10">
        <f t="shared" si="19"/>
        <v>0</v>
      </c>
      <c r="Y451" s="10">
        <f t="shared" si="19"/>
        <v>0</v>
      </c>
      <c r="Z451" s="10">
        <f t="shared" si="19"/>
        <v>0</v>
      </c>
      <c r="AA451" s="10">
        <f t="shared" si="19"/>
        <v>0</v>
      </c>
      <c r="AB451" s="10">
        <f t="shared" si="19"/>
        <v>0</v>
      </c>
      <c r="AC451" s="10">
        <f t="shared" si="20"/>
        <v>0</v>
      </c>
      <c r="AD451" s="10">
        <f t="shared" si="20"/>
        <v>0</v>
      </c>
      <c r="AE451" s="10">
        <f t="shared" si="20"/>
        <v>1.1362098929624951E-4</v>
      </c>
      <c r="AF451" s="10">
        <f t="shared" si="20"/>
        <v>9.1587190855614651E-4</v>
      </c>
      <c r="AG451" s="10">
        <f t="shared" si="20"/>
        <v>4.8794732786552955E-3</v>
      </c>
      <c r="AH451" s="10">
        <f t="shared" si="20"/>
        <v>1.55205568460124E-4</v>
      </c>
    </row>
    <row r="452" spans="1:34">
      <c r="A452" t="s">
        <v>499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35</v>
      </c>
      <c r="I452">
        <v>45</v>
      </c>
      <c r="J452">
        <v>158</v>
      </c>
      <c r="K452">
        <v>471</v>
      </c>
      <c r="L452">
        <v>709</v>
      </c>
      <c r="M452" s="7">
        <f>VLOOKUP(A452,'[1]Census Population Pivot table'!A:B,2,FALSE)</f>
        <v>339130.30900000001</v>
      </c>
      <c r="N452" s="7">
        <f>VLOOKUP(A452,'[1]Census Population Pivot table'!A:C,3,FALSE)</f>
        <v>731300.22200000018</v>
      </c>
      <c r="O452" s="7">
        <f>VLOOKUP(A452,'[1]Census Population Pivot table'!A:D,4,FALSE)</f>
        <v>785299.5190000002</v>
      </c>
      <c r="P452" s="7">
        <f>VLOOKUP(A452,'[1]Census Population Pivot table'!A:E,5,FALSE)</f>
        <v>724944.37999999989</v>
      </c>
      <c r="Q452" s="7">
        <f>VLOOKUP(A452,'[1]Census Population Pivot table'!A:F,6,FALSE)</f>
        <v>687993.98299999989</v>
      </c>
      <c r="R452" s="7">
        <f>VLOOKUP(A452,'[1]Census Population Pivot table'!A:G,7,FALSE)</f>
        <v>804035.45599999989</v>
      </c>
      <c r="S452" s="7">
        <f>VLOOKUP(A452,'[1]Census Population Pivot table'!A:H,8,FALSE)</f>
        <v>765383.67100000009</v>
      </c>
      <c r="T452" s="7">
        <f>VLOOKUP(A452,'[1]Census Population Pivot table'!A:I,9,FALSE)</f>
        <v>474602.10699999996</v>
      </c>
      <c r="U452" s="7">
        <f>VLOOKUP(A452,'[1]Census Population Pivot table'!A:J,10,FALSE)</f>
        <v>257183.75200000004</v>
      </c>
      <c r="V452" s="7">
        <f>VLOOKUP(A452,'[1]Census Population Pivot table'!A:K,11,FALSE)</f>
        <v>122997.08700000007</v>
      </c>
      <c r="W452" s="7">
        <f>VLOOKUP(A452,'[1]Census Population Pivot table'!A:L,12,FALSE)</f>
        <v>5693776</v>
      </c>
      <c r="X452" s="10">
        <f t="shared" si="19"/>
        <v>0</v>
      </c>
      <c r="Y452" s="10">
        <f t="shared" si="19"/>
        <v>0</v>
      </c>
      <c r="Z452" s="10">
        <f t="shared" si="19"/>
        <v>0</v>
      </c>
      <c r="AA452" s="10">
        <f t="shared" si="19"/>
        <v>0</v>
      </c>
      <c r="AB452" s="10">
        <f t="shared" si="19"/>
        <v>0</v>
      </c>
      <c r="AC452" s="10">
        <f t="shared" si="20"/>
        <v>0</v>
      </c>
      <c r="AD452" s="10">
        <f t="shared" si="20"/>
        <v>4.5728699639321148E-5</v>
      </c>
      <c r="AE452" s="10">
        <f t="shared" si="20"/>
        <v>9.4816266797568191E-5</v>
      </c>
      <c r="AF452" s="10">
        <f t="shared" si="20"/>
        <v>6.1434674146911103E-4</v>
      </c>
      <c r="AG452" s="10">
        <f t="shared" si="20"/>
        <v>3.8293589831115246E-3</v>
      </c>
      <c r="AH452" s="10">
        <f t="shared" si="20"/>
        <v>1.2452193412596492E-4</v>
      </c>
    </row>
    <row r="453" spans="1:34">
      <c r="A453" t="s">
        <v>500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23</v>
      </c>
      <c r="I453">
        <v>105</v>
      </c>
      <c r="J453">
        <v>180</v>
      </c>
      <c r="K453">
        <v>521</v>
      </c>
      <c r="L453">
        <v>829</v>
      </c>
      <c r="M453" s="7">
        <f>VLOOKUP(A453,'[1]Census Population Pivot table'!A:B,2,FALSE)</f>
        <v>341261</v>
      </c>
      <c r="N453" s="7">
        <f>VLOOKUP(A453,'[1]Census Population Pivot table'!A:C,3,FALSE)</f>
        <v>740143</v>
      </c>
      <c r="O453" s="7">
        <f>VLOOKUP(A453,'[1]Census Population Pivot table'!A:D,4,FALSE)</f>
        <v>792281</v>
      </c>
      <c r="P453" s="7">
        <f>VLOOKUP(A453,'[1]Census Population Pivot table'!A:E,5,FALSE)</f>
        <v>738604</v>
      </c>
      <c r="Q453" s="7">
        <f>VLOOKUP(A453,'[1]Census Population Pivot table'!A:F,6,FALSE)</f>
        <v>702893</v>
      </c>
      <c r="R453" s="7">
        <f>VLOOKUP(A453,'[1]Census Population Pivot table'!A:G,7,FALSE)</f>
        <v>806048</v>
      </c>
      <c r="S453" s="7">
        <f>VLOOKUP(A453,'[1]Census Population Pivot table'!A:H,8,FALSE)</f>
        <v>802186</v>
      </c>
      <c r="T453" s="7">
        <f>VLOOKUP(A453,'[1]Census Population Pivot table'!A:I,9,FALSE)</f>
        <v>513232</v>
      </c>
      <c r="U453" s="7">
        <f>VLOOKUP(A453,'[1]Census Population Pivot table'!A:J,10,FALSE)</f>
        <v>269252</v>
      </c>
      <c r="V453" s="7">
        <f>VLOOKUP(A453,'[1]Census Population Pivot table'!A:K,11,FALSE)</f>
        <v>126275</v>
      </c>
      <c r="W453" s="7">
        <f>VLOOKUP(A453,'[1]Census Population Pivot table'!A:L,12,FALSE)</f>
        <v>5832175</v>
      </c>
      <c r="X453" s="10">
        <f t="shared" si="19"/>
        <v>0</v>
      </c>
      <c r="Y453" s="10">
        <f t="shared" si="19"/>
        <v>0</v>
      </c>
      <c r="Z453" s="10">
        <f t="shared" si="19"/>
        <v>0</v>
      </c>
      <c r="AA453" s="10">
        <f t="shared" si="19"/>
        <v>0</v>
      </c>
      <c r="AB453" s="10">
        <f t="shared" si="19"/>
        <v>0</v>
      </c>
      <c r="AC453" s="10">
        <f t="shared" si="20"/>
        <v>0</v>
      </c>
      <c r="AD453" s="10">
        <f t="shared" si="20"/>
        <v>2.8671654703522624E-5</v>
      </c>
      <c r="AE453" s="10">
        <f t="shared" si="20"/>
        <v>2.0458584032172585E-4</v>
      </c>
      <c r="AF453" s="10">
        <f t="shared" si="20"/>
        <v>6.6851871109592498E-4</v>
      </c>
      <c r="AG453" s="10">
        <f t="shared" si="20"/>
        <v>4.1259156602652938E-3</v>
      </c>
      <c r="AH453" s="10">
        <f t="shared" si="20"/>
        <v>1.4214251115578664E-4</v>
      </c>
    </row>
    <row r="454" spans="1:34">
      <c r="A454" t="s">
        <v>501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10</v>
      </c>
      <c r="L454">
        <v>10</v>
      </c>
      <c r="M454" s="7">
        <f>VLOOKUP(A454,'[1]Census Population Pivot table'!A:B,2,FALSE)</f>
        <v>35722.439000000006</v>
      </c>
      <c r="N454" s="7">
        <f>VLOOKUP(A454,'[1]Census Population Pivot table'!A:C,3,FALSE)</f>
        <v>67029.884000000005</v>
      </c>
      <c r="O454" s="7">
        <f>VLOOKUP(A454,'[1]Census Population Pivot table'!A:D,4,FALSE)</f>
        <v>80415.207000000009</v>
      </c>
      <c r="P454" s="7">
        <f>VLOOKUP(A454,'[1]Census Population Pivot table'!A:E,5,FALSE)</f>
        <v>67060.034</v>
      </c>
      <c r="Q454" s="7">
        <f>VLOOKUP(A454,'[1]Census Population Pivot table'!A:F,6,FALSE)</f>
        <v>64126.428</v>
      </c>
      <c r="R454" s="7">
        <f>VLOOKUP(A454,'[1]Census Population Pivot table'!A:G,7,FALSE)</f>
        <v>81240.143999999986</v>
      </c>
      <c r="S454" s="7">
        <f>VLOOKUP(A454,'[1]Census Population Pivot table'!A:H,8,FALSE)</f>
        <v>61507.877999999997</v>
      </c>
      <c r="T454" s="7">
        <f>VLOOKUP(A454,'[1]Census Population Pivot table'!A:I,9,FALSE)</f>
        <v>33323.114999999998</v>
      </c>
      <c r="U454" s="7">
        <f>VLOOKUP(A454,'[1]Census Population Pivot table'!A:J,10,FALSE)</f>
        <v>21280.575999999997</v>
      </c>
      <c r="V454" s="7">
        <f>VLOOKUP(A454,'[1]Census Population Pivot table'!A:K,11,FALSE)</f>
        <v>7882.1490000000003</v>
      </c>
      <c r="W454" s="7">
        <f>VLOOKUP(A454,'[1]Census Population Pivot table'!A:L,12,FALSE)</f>
        <v>519426</v>
      </c>
      <c r="X454" s="10">
        <f t="shared" si="19"/>
        <v>0</v>
      </c>
      <c r="Y454" s="10">
        <f t="shared" si="19"/>
        <v>0</v>
      </c>
      <c r="Z454" s="10">
        <f t="shared" si="19"/>
        <v>0</v>
      </c>
      <c r="AA454" s="10">
        <f t="shared" si="19"/>
        <v>0</v>
      </c>
      <c r="AB454" s="10">
        <f t="shared" si="19"/>
        <v>0</v>
      </c>
      <c r="AC454" s="10">
        <f t="shared" si="20"/>
        <v>0</v>
      </c>
      <c r="AD454" s="10">
        <f t="shared" si="20"/>
        <v>0</v>
      </c>
      <c r="AE454" s="10">
        <f t="shared" si="20"/>
        <v>0</v>
      </c>
      <c r="AF454" s="10">
        <f t="shared" si="20"/>
        <v>0</v>
      </c>
      <c r="AG454" s="10">
        <f t="shared" si="20"/>
        <v>1.2686895413928359E-3</v>
      </c>
      <c r="AH454" s="10">
        <f t="shared" si="20"/>
        <v>1.9252020499551429E-5</v>
      </c>
    </row>
    <row r="455" spans="1:34">
      <c r="A455" t="s">
        <v>502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10</v>
      </c>
      <c r="L455">
        <v>10</v>
      </c>
      <c r="M455" s="7">
        <f>VLOOKUP(A455,'[1]Census Population Pivot table'!A:B,2,FALSE)</f>
        <v>40494.825000000004</v>
      </c>
      <c r="N455" s="7">
        <f>VLOOKUP(A455,'[1]Census Population Pivot table'!A:C,3,FALSE)</f>
        <v>77715.874999999985</v>
      </c>
      <c r="O455" s="7">
        <f>VLOOKUP(A455,'[1]Census Population Pivot table'!A:D,4,FALSE)</f>
        <v>88851.178</v>
      </c>
      <c r="P455" s="7">
        <f>VLOOKUP(A455,'[1]Census Population Pivot table'!A:E,5,FALSE)</f>
        <v>77156.800999999992</v>
      </c>
      <c r="Q455" s="7">
        <f>VLOOKUP(A455,'[1]Census Population Pivot table'!A:F,6,FALSE)</f>
        <v>73259.838999999993</v>
      </c>
      <c r="R455" s="7">
        <f>VLOOKUP(A455,'[1]Census Population Pivot table'!A:G,7,FALSE)</f>
        <v>93035.099999999991</v>
      </c>
      <c r="S455" s="7">
        <f>VLOOKUP(A455,'[1]Census Population Pivot table'!A:H,8,FALSE)</f>
        <v>74793.721999999994</v>
      </c>
      <c r="T455" s="7">
        <f>VLOOKUP(A455,'[1]Census Population Pivot table'!A:I,9,FALSE)</f>
        <v>41131.65</v>
      </c>
      <c r="U455" s="7">
        <f>VLOOKUP(A455,'[1]Census Population Pivot table'!A:J,10,FALSE)</f>
        <v>24625.828999999994</v>
      </c>
      <c r="V455" s="7">
        <f>VLOOKUP(A455,'[1]Census Population Pivot table'!A:K,11,FALSE)</f>
        <v>9434.969000000001</v>
      </c>
      <c r="W455" s="7">
        <f>VLOOKUP(A455,'[1]Census Population Pivot table'!A:L,12,FALSE)</f>
        <v>600605</v>
      </c>
      <c r="X455" s="10">
        <f t="shared" si="19"/>
        <v>0</v>
      </c>
      <c r="Y455" s="10">
        <f t="shared" si="19"/>
        <v>0</v>
      </c>
      <c r="Z455" s="10">
        <f t="shared" si="19"/>
        <v>0</v>
      </c>
      <c r="AA455" s="10">
        <f t="shared" si="19"/>
        <v>0</v>
      </c>
      <c r="AB455" s="10">
        <f t="shared" si="19"/>
        <v>0</v>
      </c>
      <c r="AC455" s="10">
        <f t="shared" si="20"/>
        <v>0</v>
      </c>
      <c r="AD455" s="10">
        <f t="shared" si="20"/>
        <v>0</v>
      </c>
      <c r="AE455" s="10">
        <f t="shared" si="20"/>
        <v>0</v>
      </c>
      <c r="AF455" s="10">
        <f t="shared" si="20"/>
        <v>0</v>
      </c>
      <c r="AG455" s="10">
        <f t="shared" si="20"/>
        <v>1.0598868952298624E-3</v>
      </c>
      <c r="AH455" s="10">
        <f t="shared" si="20"/>
        <v>1.6649878039643359E-5</v>
      </c>
    </row>
    <row r="456" spans="1:34">
      <c r="A456" t="s">
        <v>503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22</v>
      </c>
      <c r="L456">
        <v>22</v>
      </c>
      <c r="M456" s="7">
        <f>VLOOKUP(A456,'[1]Census Population Pivot table'!A:B,2,FALSE)</f>
        <v>45915.47</v>
      </c>
      <c r="N456" s="7">
        <f>VLOOKUP(A456,'[1]Census Population Pivot table'!A:C,3,FALSE)</f>
        <v>84792.402999999991</v>
      </c>
      <c r="O456" s="7">
        <f>VLOOKUP(A456,'[1]Census Population Pivot table'!A:D,4,FALSE)</f>
        <v>91280.776000000027</v>
      </c>
      <c r="P456" s="7">
        <f>VLOOKUP(A456,'[1]Census Population Pivot table'!A:E,5,FALSE)</f>
        <v>86544.811999999991</v>
      </c>
      <c r="Q456" s="7">
        <f>VLOOKUP(A456,'[1]Census Population Pivot table'!A:F,6,FALSE)</f>
        <v>76519.243999999992</v>
      </c>
      <c r="R456" s="7">
        <f>VLOOKUP(A456,'[1]Census Population Pivot table'!A:G,7,FALSE)</f>
        <v>93801.688999999998</v>
      </c>
      <c r="S456" s="7">
        <f>VLOOKUP(A456,'[1]Census Population Pivot table'!A:H,8,FALSE)</f>
        <v>78728.544999999984</v>
      </c>
      <c r="T456" s="7">
        <f>VLOOKUP(A456,'[1]Census Population Pivot table'!A:I,9,FALSE)</f>
        <v>42336.460999999996</v>
      </c>
      <c r="U456" s="7">
        <f>VLOOKUP(A456,'[1]Census Population Pivot table'!A:J,10,FALSE)</f>
        <v>24834.790000000005</v>
      </c>
      <c r="V456" s="7">
        <f>VLOOKUP(A456,'[1]Census Population Pivot table'!A:K,11,FALSE)</f>
        <v>9252.020999999997</v>
      </c>
      <c r="W456" s="7">
        <f>VLOOKUP(A456,'[1]Census Population Pivot table'!A:L,12,FALSE)</f>
        <v>633559</v>
      </c>
      <c r="X456" s="10">
        <f t="shared" si="19"/>
        <v>0</v>
      </c>
      <c r="Y456" s="10">
        <f t="shared" si="19"/>
        <v>0</v>
      </c>
      <c r="Z456" s="10">
        <f t="shared" si="19"/>
        <v>0</v>
      </c>
      <c r="AA456" s="10">
        <f t="shared" si="19"/>
        <v>0</v>
      </c>
      <c r="AB456" s="10">
        <f t="shared" si="19"/>
        <v>0</v>
      </c>
      <c r="AC456" s="10">
        <f t="shared" si="20"/>
        <v>0</v>
      </c>
      <c r="AD456" s="10">
        <f t="shared" si="20"/>
        <v>0</v>
      </c>
      <c r="AE456" s="10">
        <f t="shared" si="20"/>
        <v>0</v>
      </c>
      <c r="AF456" s="10">
        <f t="shared" si="20"/>
        <v>0</v>
      </c>
      <c r="AG456" s="10">
        <f t="shared" si="20"/>
        <v>2.3778588483532414E-3</v>
      </c>
      <c r="AH456" s="10">
        <f t="shared" si="20"/>
        <v>3.4724469228595915E-5</v>
      </c>
    </row>
    <row r="457" spans="1:34">
      <c r="A457" t="s">
        <v>504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7">
        <f>VLOOKUP(A457,'[1]Census Population Pivot table'!A:B,2,FALSE)</f>
        <v>49010.877000000015</v>
      </c>
      <c r="N457" s="7">
        <f>VLOOKUP(A457,'[1]Census Population Pivot table'!A:C,3,FALSE)</f>
        <v>94064.870999999985</v>
      </c>
      <c r="O457" s="7">
        <f>VLOOKUP(A457,'[1]Census Population Pivot table'!A:D,4,FALSE)</f>
        <v>100166.54399999998</v>
      </c>
      <c r="P457" s="7">
        <f>VLOOKUP(A457,'[1]Census Population Pivot table'!A:E,5,FALSE)</f>
        <v>95369.759000000005</v>
      </c>
      <c r="Q457" s="7">
        <f>VLOOKUP(A457,'[1]Census Population Pivot table'!A:F,6,FALSE)</f>
        <v>86695.840000000011</v>
      </c>
      <c r="R457" s="7">
        <f>VLOOKUP(A457,'[1]Census Population Pivot table'!A:G,7,FALSE)</f>
        <v>105041.95300000001</v>
      </c>
      <c r="S457" s="7">
        <f>VLOOKUP(A457,'[1]Census Population Pivot table'!A:H,8,FALSE)</f>
        <v>93464.829000000027</v>
      </c>
      <c r="T457" s="7">
        <f>VLOOKUP(A457,'[1]Census Population Pivot table'!A:I,9,FALSE)</f>
        <v>52432.534</v>
      </c>
      <c r="U457" s="7">
        <f>VLOOKUP(A457,'[1]Census Population Pivot table'!A:J,10,FALSE)</f>
        <v>29317.275999999994</v>
      </c>
      <c r="V457" s="7">
        <f>VLOOKUP(A457,'[1]Census Population Pivot table'!A:K,11,FALSE)</f>
        <v>11632.696</v>
      </c>
      <c r="W457" s="7">
        <f>VLOOKUP(A457,'[1]Census Population Pivot table'!A:L,12,FALSE)</f>
        <v>717595</v>
      </c>
      <c r="X457" s="10">
        <f t="shared" si="19"/>
        <v>0</v>
      </c>
      <c r="Y457" s="10">
        <f t="shared" si="19"/>
        <v>0</v>
      </c>
      <c r="Z457" s="10">
        <f t="shared" si="19"/>
        <v>0</v>
      </c>
      <c r="AA457" s="10">
        <f t="shared" si="19"/>
        <v>0</v>
      </c>
      <c r="AB457" s="10">
        <f t="shared" si="19"/>
        <v>0</v>
      </c>
      <c r="AC457" s="10">
        <f t="shared" si="20"/>
        <v>0</v>
      </c>
      <c r="AD457" s="10">
        <f t="shared" si="20"/>
        <v>0</v>
      </c>
      <c r="AE457" s="10">
        <f t="shared" si="20"/>
        <v>0</v>
      </c>
      <c r="AF457" s="10">
        <f t="shared" si="20"/>
        <v>0</v>
      </c>
      <c r="AG457" s="10">
        <f t="shared" si="20"/>
        <v>0</v>
      </c>
      <c r="AH457" s="10">
        <f t="shared" si="20"/>
        <v>0</v>
      </c>
    </row>
    <row r="458" spans="1:34">
      <c r="A458" t="s">
        <v>505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12</v>
      </c>
      <c r="L458">
        <v>12</v>
      </c>
      <c r="M458" s="7">
        <f>VLOOKUP(A458,'[1]Census Population Pivot table'!A:B,2,FALSE)</f>
        <v>38707.881000000001</v>
      </c>
      <c r="N458" s="7">
        <f>VLOOKUP(A458,'[1]Census Population Pivot table'!A:C,3,FALSE)</f>
        <v>75759.210999999996</v>
      </c>
      <c r="O458" s="7">
        <f>VLOOKUP(A458,'[1]Census Population Pivot table'!A:D,4,FALSE)</f>
        <v>78987.667000000001</v>
      </c>
      <c r="P458" s="7">
        <f>VLOOKUP(A458,'[1]Census Population Pivot table'!A:E,5,FALSE)</f>
        <v>76794.134999999995</v>
      </c>
      <c r="Q458" s="7">
        <f>VLOOKUP(A458,'[1]Census Population Pivot table'!A:F,6,FALSE)</f>
        <v>67701.121999999988</v>
      </c>
      <c r="R458" s="7">
        <f>VLOOKUP(A458,'[1]Census Population Pivot table'!A:G,7,FALSE)</f>
        <v>79644.967000000004</v>
      </c>
      <c r="S458" s="7">
        <f>VLOOKUP(A458,'[1]Census Population Pivot table'!A:H,8,FALSE)</f>
        <v>76243.84599999999</v>
      </c>
      <c r="T458" s="7">
        <f>VLOOKUP(A458,'[1]Census Population Pivot table'!A:I,9,FALSE)</f>
        <v>41835.700000000004</v>
      </c>
      <c r="U458" s="7">
        <f>VLOOKUP(A458,'[1]Census Population Pivot table'!A:J,10,FALSE)</f>
        <v>22436.706000000002</v>
      </c>
      <c r="V458" s="7">
        <f>VLOOKUP(A458,'[1]Census Population Pivot table'!A:K,11,FALSE)</f>
        <v>8757.4509999999991</v>
      </c>
      <c r="W458" s="7">
        <f>VLOOKUP(A458,'[1]Census Population Pivot table'!A:L,12,FALSE)</f>
        <v>566391</v>
      </c>
      <c r="X458" s="10">
        <f t="shared" si="19"/>
        <v>0</v>
      </c>
      <c r="Y458" s="10">
        <f t="shared" si="19"/>
        <v>0</v>
      </c>
      <c r="Z458" s="10">
        <f t="shared" si="19"/>
        <v>0</v>
      </c>
      <c r="AA458" s="10">
        <f t="shared" si="19"/>
        <v>0</v>
      </c>
      <c r="AB458" s="10">
        <f t="shared" si="19"/>
        <v>0</v>
      </c>
      <c r="AC458" s="10">
        <f t="shared" si="20"/>
        <v>0</v>
      </c>
      <c r="AD458" s="10">
        <f t="shared" si="20"/>
        <v>0</v>
      </c>
      <c r="AE458" s="10">
        <f t="shared" si="20"/>
        <v>0</v>
      </c>
      <c r="AF458" s="10">
        <f t="shared" si="20"/>
        <v>0</v>
      </c>
      <c r="AG458" s="10">
        <f t="shared" si="20"/>
        <v>1.370261734835856E-3</v>
      </c>
      <c r="AH458" s="10">
        <f t="shared" si="20"/>
        <v>2.1186777332266931E-5</v>
      </c>
    </row>
    <row r="459" spans="1:34">
      <c r="A459" t="s">
        <v>506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7">
        <f>VLOOKUP(A459,'[1]Census Population Pivot table'!A:B,2,FALSE)</f>
        <v>42941.430999999997</v>
      </c>
      <c r="N459" s="7">
        <f>VLOOKUP(A459,'[1]Census Population Pivot table'!A:C,3,FALSE)</f>
        <v>85763.886999999988</v>
      </c>
      <c r="O459" s="7">
        <f>VLOOKUP(A459,'[1]Census Population Pivot table'!A:D,4,FALSE)</f>
        <v>90180.114999999991</v>
      </c>
      <c r="P459" s="7">
        <f>VLOOKUP(A459,'[1]Census Population Pivot table'!A:E,5,FALSE)</f>
        <v>90796.286000000007</v>
      </c>
      <c r="Q459" s="7">
        <f>VLOOKUP(A459,'[1]Census Population Pivot table'!A:F,6,FALSE)</f>
        <v>78030.465000000011</v>
      </c>
      <c r="R459" s="7">
        <f>VLOOKUP(A459,'[1]Census Population Pivot table'!A:G,7,FALSE)</f>
        <v>88806.283999999971</v>
      </c>
      <c r="S459" s="7">
        <f>VLOOKUP(A459,'[1]Census Population Pivot table'!A:H,8,FALSE)</f>
        <v>88308.285000000003</v>
      </c>
      <c r="T459" s="7">
        <f>VLOOKUP(A459,'[1]Census Population Pivot table'!A:I,9,FALSE)</f>
        <v>51068.714000000007</v>
      </c>
      <c r="U459" s="7">
        <f>VLOOKUP(A459,'[1]Census Population Pivot table'!A:J,10,FALSE)</f>
        <v>27424.261999999999</v>
      </c>
      <c r="V459" s="7">
        <f>VLOOKUP(A459,'[1]Census Population Pivot table'!A:K,11,FALSE)</f>
        <v>10953.800000000001</v>
      </c>
      <c r="W459" s="7">
        <f>VLOOKUP(A459,'[1]Census Population Pivot table'!A:L,12,FALSE)</f>
        <v>654471</v>
      </c>
      <c r="X459" s="10">
        <f t="shared" si="19"/>
        <v>0</v>
      </c>
      <c r="Y459" s="10">
        <f t="shared" si="19"/>
        <v>0</v>
      </c>
      <c r="Z459" s="10">
        <f t="shared" si="19"/>
        <v>0</v>
      </c>
      <c r="AA459" s="10">
        <f t="shared" si="19"/>
        <v>0</v>
      </c>
      <c r="AB459" s="10">
        <f t="shared" si="19"/>
        <v>0</v>
      </c>
      <c r="AC459" s="10">
        <f t="shared" si="20"/>
        <v>0</v>
      </c>
      <c r="AD459" s="10">
        <f t="shared" si="20"/>
        <v>0</v>
      </c>
      <c r="AE459" s="10">
        <f t="shared" si="20"/>
        <v>0</v>
      </c>
      <c r="AF459" s="10">
        <f t="shared" si="20"/>
        <v>0</v>
      </c>
      <c r="AG459" s="10">
        <f t="shared" si="20"/>
        <v>0</v>
      </c>
      <c r="AH459" s="10">
        <f t="shared" si="20"/>
        <v>0</v>
      </c>
    </row>
    <row r="460" spans="1:34">
      <c r="A460" t="s">
        <v>507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s="7">
        <f>VLOOKUP(A460,'[1]Census Population Pivot table'!A:B,2,FALSE)</f>
        <v>39527.417000000001</v>
      </c>
      <c r="N460" s="7">
        <f>VLOOKUP(A460,'[1]Census Population Pivot table'!A:C,3,FALSE)</f>
        <v>79470.554000000018</v>
      </c>
      <c r="O460" s="7">
        <f>VLOOKUP(A460,'[1]Census Population Pivot table'!A:D,4,FALSE)</f>
        <v>83521.739999999976</v>
      </c>
      <c r="P460" s="7">
        <f>VLOOKUP(A460,'[1]Census Population Pivot table'!A:E,5,FALSE)</f>
        <v>84054.645999999979</v>
      </c>
      <c r="Q460" s="7">
        <f>VLOOKUP(A460,'[1]Census Population Pivot table'!A:F,6,FALSE)</f>
        <v>73225.517999999996</v>
      </c>
      <c r="R460" s="7">
        <f>VLOOKUP(A460,'[1]Census Population Pivot table'!A:G,7,FALSE)</f>
        <v>80365.710000000036</v>
      </c>
      <c r="S460" s="7">
        <f>VLOOKUP(A460,'[1]Census Population Pivot table'!A:H,8,FALSE)</f>
        <v>83839.366999999998</v>
      </c>
      <c r="T460" s="7">
        <f>VLOOKUP(A460,'[1]Census Population Pivot table'!A:I,9,FALSE)</f>
        <v>48198.788999999982</v>
      </c>
      <c r="U460" s="7">
        <f>VLOOKUP(A460,'[1]Census Population Pivot table'!A:J,10,FALSE)</f>
        <v>24389.503000000008</v>
      </c>
      <c r="V460" s="7">
        <f>VLOOKUP(A460,'[1]Census Population Pivot table'!A:K,11,FALSE)</f>
        <v>9883.5869999999995</v>
      </c>
      <c r="W460" s="7">
        <f>VLOOKUP(A460,'[1]Census Population Pivot table'!A:L,12,FALSE)</f>
        <v>606146</v>
      </c>
      <c r="X460" s="10">
        <f t="shared" si="19"/>
        <v>0</v>
      </c>
      <c r="Y460" s="10">
        <f t="shared" si="19"/>
        <v>0</v>
      </c>
      <c r="Z460" s="10">
        <f t="shared" si="19"/>
        <v>0</v>
      </c>
      <c r="AA460" s="10">
        <f t="shared" si="19"/>
        <v>0</v>
      </c>
      <c r="AB460" s="10">
        <f t="shared" si="19"/>
        <v>0</v>
      </c>
      <c r="AC460" s="10">
        <f t="shared" si="20"/>
        <v>0</v>
      </c>
      <c r="AD460" s="10">
        <f t="shared" si="20"/>
        <v>0</v>
      </c>
      <c r="AE460" s="10">
        <f t="shared" si="20"/>
        <v>0</v>
      </c>
      <c r="AF460" s="10">
        <f t="shared" si="20"/>
        <v>0</v>
      </c>
      <c r="AG460" s="10">
        <f t="shared" si="20"/>
        <v>0</v>
      </c>
      <c r="AH460" s="10">
        <f t="shared" si="20"/>
        <v>0</v>
      </c>
    </row>
    <row r="461" spans="1:34">
      <c r="A461" t="s">
        <v>508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s="7">
        <f>VLOOKUP(A461,'[1]Census Population Pivot table'!A:B,2,FALSE)</f>
        <v>35176.455000000002</v>
      </c>
      <c r="N461" s="7">
        <f>VLOOKUP(A461,'[1]Census Population Pivot table'!A:C,3,FALSE)</f>
        <v>73714.14899999999</v>
      </c>
      <c r="O461" s="7">
        <f>VLOOKUP(A461,'[1]Census Population Pivot table'!A:D,4,FALSE)</f>
        <v>70389.62</v>
      </c>
      <c r="P461" s="7">
        <f>VLOOKUP(A461,'[1]Census Population Pivot table'!A:E,5,FALSE)</f>
        <v>71218.364000000016</v>
      </c>
      <c r="Q461" s="7">
        <f>VLOOKUP(A461,'[1]Census Population Pivot table'!A:F,6,FALSE)</f>
        <v>64976.394</v>
      </c>
      <c r="R461" s="7">
        <f>VLOOKUP(A461,'[1]Census Population Pivot table'!A:G,7,FALSE)</f>
        <v>68859.576000000001</v>
      </c>
      <c r="S461" s="7">
        <f>VLOOKUP(A461,'[1]Census Population Pivot table'!A:H,8,FALSE)</f>
        <v>75210.060999999987</v>
      </c>
      <c r="T461" s="7">
        <f>VLOOKUP(A461,'[1]Census Population Pivot table'!A:I,9,FALSE)</f>
        <v>47088.686999999998</v>
      </c>
      <c r="U461" s="7">
        <f>VLOOKUP(A461,'[1]Census Population Pivot table'!A:J,10,FALSE)</f>
        <v>23758.260999999999</v>
      </c>
      <c r="V461" s="7">
        <f>VLOOKUP(A461,'[1]Census Population Pivot table'!A:K,11,FALSE)</f>
        <v>9213.5969999999998</v>
      </c>
      <c r="W461" s="7">
        <f>VLOOKUP(A461,'[1]Census Population Pivot table'!A:L,12,FALSE)</f>
        <v>539403</v>
      </c>
      <c r="X461" s="10">
        <f t="shared" si="19"/>
        <v>0</v>
      </c>
      <c r="Y461" s="10">
        <f t="shared" si="19"/>
        <v>0</v>
      </c>
      <c r="Z461" s="10">
        <f t="shared" si="19"/>
        <v>0</v>
      </c>
      <c r="AA461" s="10">
        <f t="shared" si="19"/>
        <v>0</v>
      </c>
      <c r="AB461" s="10">
        <f t="shared" si="19"/>
        <v>0</v>
      </c>
      <c r="AC461" s="10">
        <f t="shared" si="20"/>
        <v>0</v>
      </c>
      <c r="AD461" s="10">
        <f t="shared" si="20"/>
        <v>0</v>
      </c>
      <c r="AE461" s="10">
        <f t="shared" si="20"/>
        <v>0</v>
      </c>
      <c r="AF461" s="10">
        <f t="shared" si="20"/>
        <v>0</v>
      </c>
      <c r="AG461" s="10">
        <f t="shared" si="20"/>
        <v>0</v>
      </c>
      <c r="AH461" s="10">
        <f t="shared" si="20"/>
        <v>0</v>
      </c>
    </row>
    <row r="462" spans="1:34">
      <c r="A462" t="s">
        <v>509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22</v>
      </c>
      <c r="L462">
        <v>22</v>
      </c>
      <c r="M462" s="7">
        <f>VLOOKUP(A462,'[1]Census Population Pivot table'!A:B,2,FALSE)</f>
        <v>39641</v>
      </c>
      <c r="N462" s="7">
        <f>VLOOKUP(A462,'[1]Census Population Pivot table'!A:C,3,FALSE)</f>
        <v>83314</v>
      </c>
      <c r="O462" s="7">
        <f>VLOOKUP(A462,'[1]Census Population Pivot table'!A:D,4,FALSE)</f>
        <v>85784</v>
      </c>
      <c r="P462" s="7">
        <f>VLOOKUP(A462,'[1]Census Population Pivot table'!A:E,5,FALSE)</f>
        <v>86765</v>
      </c>
      <c r="Q462" s="7">
        <f>VLOOKUP(A462,'[1]Census Population Pivot table'!A:F,6,FALSE)</f>
        <v>74910</v>
      </c>
      <c r="R462" s="7">
        <f>VLOOKUP(A462,'[1]Census Population Pivot table'!A:G,7,FALSE)</f>
        <v>76858</v>
      </c>
      <c r="S462" s="7">
        <f>VLOOKUP(A462,'[1]Census Population Pivot table'!A:H,8,FALSE)</f>
        <v>88143</v>
      </c>
      <c r="T462" s="7">
        <f>VLOOKUP(A462,'[1]Census Population Pivot table'!A:I,9,FALSE)</f>
        <v>55233</v>
      </c>
      <c r="U462" s="7">
        <f>VLOOKUP(A462,'[1]Census Population Pivot table'!A:J,10,FALSE)</f>
        <v>26931</v>
      </c>
      <c r="V462" s="7">
        <f>VLOOKUP(A462,'[1]Census Population Pivot table'!A:K,11,FALSE)</f>
        <v>10586</v>
      </c>
      <c r="W462" s="7">
        <f>VLOOKUP(A462,'[1]Census Population Pivot table'!A:L,12,FALSE)</f>
        <v>628165</v>
      </c>
      <c r="X462" s="10">
        <f t="shared" si="19"/>
        <v>0</v>
      </c>
      <c r="Y462" s="10">
        <f t="shared" si="19"/>
        <v>0</v>
      </c>
      <c r="Z462" s="10">
        <f t="shared" si="19"/>
        <v>0</v>
      </c>
      <c r="AA462" s="10">
        <f t="shared" si="19"/>
        <v>0</v>
      </c>
      <c r="AB462" s="10">
        <f t="shared" si="19"/>
        <v>0</v>
      </c>
      <c r="AC462" s="10">
        <f t="shared" si="20"/>
        <v>0</v>
      </c>
      <c r="AD462" s="10">
        <f t="shared" si="20"/>
        <v>0</v>
      </c>
      <c r="AE462" s="10">
        <f t="shared" si="20"/>
        <v>0</v>
      </c>
      <c r="AF462" s="10">
        <f t="shared" si="20"/>
        <v>0</v>
      </c>
      <c r="AG462" s="10">
        <f t="shared" si="20"/>
        <v>2.0782165123748348E-3</v>
      </c>
      <c r="AH462" s="10">
        <f t="shared" si="20"/>
        <v>3.5022645324078867E-5</v>
      </c>
    </row>
    <row r="463" spans="1:34">
      <c r="A463" t="s">
        <v>30</v>
      </c>
      <c r="B463">
        <v>0</v>
      </c>
      <c r="C463">
        <v>10</v>
      </c>
      <c r="D463">
        <v>11</v>
      </c>
      <c r="E463">
        <v>304</v>
      </c>
      <c r="F463">
        <v>1192</v>
      </c>
      <c r="G463">
        <v>7779</v>
      </c>
      <c r="H463">
        <v>26857</v>
      </c>
      <c r="I463">
        <v>53446</v>
      </c>
      <c r="J463">
        <v>113081</v>
      </c>
      <c r="K463">
        <v>212739</v>
      </c>
      <c r="L463">
        <v>415419</v>
      </c>
      <c r="M463" s="7">
        <f>VLOOKUP(A463,'[1]Census Population Pivot table'!A:B,2,FALSE)</f>
        <v>181007116.52100021</v>
      </c>
      <c r="N463" s="7">
        <f>VLOOKUP(A463,'[1]Census Population Pivot table'!A:C,3,FALSE)</f>
        <v>368849550.91200012</v>
      </c>
      <c r="O463" s="7">
        <f>VLOOKUP(A463,'[1]Census Population Pivot table'!A:D,4,FALSE)</f>
        <v>392772911.95800012</v>
      </c>
      <c r="P463" s="7">
        <f>VLOOKUP(A463,'[1]Census Population Pivot table'!A:E,5,FALSE)</f>
        <v>376965419.34800011</v>
      </c>
      <c r="Q463" s="7">
        <f>VLOOKUP(A463,'[1]Census Population Pivot table'!A:F,6,FALSE)</f>
        <v>371444092.01299977</v>
      </c>
      <c r="R463" s="7">
        <f>VLOOKUP(A463,'[1]Census Population Pivot table'!A:G,7,FALSE)</f>
        <v>396436684.33399981</v>
      </c>
      <c r="S463" s="7">
        <f>VLOOKUP(A463,'[1]Census Population Pivot table'!A:H,8,FALSE)</f>
        <v>335529555.39699984</v>
      </c>
      <c r="T463" s="7">
        <f>VLOOKUP(A463,'[1]Census Population Pivot table'!A:I,9,FALSE)</f>
        <v>209251030.39900002</v>
      </c>
      <c r="U463" s="7">
        <f>VLOOKUP(A463,'[1]Census Population Pivot table'!A:J,10,FALSE)</f>
        <v>120628938.23599999</v>
      </c>
      <c r="V463" s="7">
        <f>VLOOKUP(A463,'[1]Census Population Pivot table'!A:K,11,FALSE)</f>
        <v>50828365.23800002</v>
      </c>
      <c r="W463" s="7">
        <f>VLOOKUP(A463,'[1]Census Population Pivot table'!A:L,12,FALSE)</f>
        <v>2803629531</v>
      </c>
      <c r="X463" s="10">
        <f t="shared" si="19"/>
        <v>0</v>
      </c>
      <c r="Y463" s="10">
        <f t="shared" si="19"/>
        <v>2.7111324862059528E-8</v>
      </c>
      <c r="Z463" s="10">
        <f t="shared" si="19"/>
        <v>2.800600465333579E-8</v>
      </c>
      <c r="AA463" s="10">
        <f t="shared" si="19"/>
        <v>8.0644001915559998E-7</v>
      </c>
      <c r="AB463" s="10">
        <f t="shared" si="19"/>
        <v>3.2090966733111546E-6</v>
      </c>
      <c r="AC463" s="10">
        <f t="shared" si="20"/>
        <v>1.9622301132571664E-5</v>
      </c>
      <c r="AD463" s="10">
        <f t="shared" si="20"/>
        <v>8.0043619311636187E-5</v>
      </c>
      <c r="AE463" s="10">
        <f t="shared" si="20"/>
        <v>2.5541570762203241E-4</v>
      </c>
      <c r="AF463" s="10">
        <f t="shared" si="20"/>
        <v>9.3742846164132599E-4</v>
      </c>
      <c r="AG463" s="10">
        <f t="shared" si="20"/>
        <v>4.1854385637599308E-3</v>
      </c>
      <c r="AH463" s="10">
        <f t="shared" si="20"/>
        <v>1.4817185915852018E-4</v>
      </c>
    </row>
  </sheetData>
  <mergeCells count="3">
    <mergeCell ref="C1:H1"/>
    <mergeCell ref="P1:S1"/>
    <mergeCell ref="AB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EF5A-BEA6-42B6-9B08-E95296DCFA57}">
  <sheetPr>
    <tabColor theme="5" tint="0.39997558519241921"/>
  </sheetPr>
  <dimension ref="A1:R462"/>
  <sheetViews>
    <sheetView tabSelected="1" workbookViewId="0">
      <selection activeCell="E25" sqref="E25"/>
    </sheetView>
  </sheetViews>
  <sheetFormatPr defaultRowHeight="15"/>
  <cols>
    <col min="1" max="2" width="18.7109375" customWidth="1"/>
    <col min="3" max="3" width="23.85546875" bestFit="1" customWidth="1"/>
    <col min="4" max="5" width="12.85546875" bestFit="1" customWidth="1"/>
    <col min="7" max="7" width="15.7109375" bestFit="1" customWidth="1"/>
    <col min="8" max="8" width="24.5703125" bestFit="1" customWidth="1"/>
    <col min="9" max="9" width="19.28515625" bestFit="1" customWidth="1"/>
    <col min="10" max="11" width="10.85546875" bestFit="1" customWidth="1"/>
    <col min="13" max="13" width="20.85546875" bestFit="1" customWidth="1"/>
    <col min="14" max="14" width="15.5703125" bestFit="1" customWidth="1"/>
    <col min="15" max="15" width="49.42578125" bestFit="1" customWidth="1"/>
    <col min="16" max="16" width="28.7109375" bestFit="1" customWidth="1"/>
  </cols>
  <sheetData>
    <row r="1" spans="1:17">
      <c r="A1" s="56"/>
      <c r="B1" s="56"/>
      <c r="C1" s="56"/>
      <c r="D1" s="52" t="s">
        <v>511</v>
      </c>
      <c r="E1" s="52"/>
      <c r="F1" s="52"/>
      <c r="G1" s="52"/>
      <c r="H1" s="52"/>
      <c r="I1" s="52"/>
      <c r="J1" s="53" t="s">
        <v>15</v>
      </c>
      <c r="K1" s="53"/>
      <c r="L1" s="53"/>
      <c r="M1" s="53"/>
      <c r="N1" s="53"/>
      <c r="O1" s="54" t="s">
        <v>512</v>
      </c>
      <c r="P1" s="55"/>
    </row>
    <row r="2" spans="1:17">
      <c r="C2" t="s">
        <v>18</v>
      </c>
      <c r="O2" s="12"/>
    </row>
    <row r="3" spans="1:17">
      <c r="A3" s="8" t="s">
        <v>4</v>
      </c>
      <c r="B3" s="8" t="s">
        <v>594</v>
      </c>
      <c r="C3" s="8" t="s">
        <v>19</v>
      </c>
      <c r="D3" s="13" t="s">
        <v>38</v>
      </c>
      <c r="E3" s="13" t="s">
        <v>39</v>
      </c>
      <c r="F3" s="13" t="s">
        <v>29</v>
      </c>
      <c r="G3" s="13" t="s">
        <v>13</v>
      </c>
      <c r="H3" s="9" t="s">
        <v>515</v>
      </c>
      <c r="I3" s="13" t="s">
        <v>513</v>
      </c>
      <c r="J3" s="8" t="s">
        <v>27</v>
      </c>
      <c r="K3" s="8" t="s">
        <v>28</v>
      </c>
      <c r="L3" s="8" t="s">
        <v>29</v>
      </c>
      <c r="M3" s="9" t="s">
        <v>516</v>
      </c>
      <c r="N3" s="8" t="s">
        <v>514</v>
      </c>
      <c r="O3" s="14" t="s">
        <v>517</v>
      </c>
      <c r="P3" s="9" t="s">
        <v>518</v>
      </c>
    </row>
    <row r="4" spans="1:17">
      <c r="A4" t="s">
        <v>527</v>
      </c>
      <c r="B4" t="s">
        <v>595</v>
      </c>
      <c r="C4" t="s">
        <v>51</v>
      </c>
      <c r="D4" s="15">
        <v>341648.00099999999</v>
      </c>
      <c r="E4" s="15">
        <v>217111.679</v>
      </c>
      <c r="F4" s="15">
        <v>77806.246000000014</v>
      </c>
      <c r="G4" s="15">
        <v>4713550</v>
      </c>
      <c r="H4" s="15">
        <v>4077928.7810000004</v>
      </c>
      <c r="I4" s="16">
        <v>636565.92599999998</v>
      </c>
      <c r="J4">
        <v>83</v>
      </c>
      <c r="K4">
        <v>261</v>
      </c>
      <c r="L4">
        <v>356</v>
      </c>
      <c r="M4" s="19">
        <v>55</v>
      </c>
      <c r="N4">
        <v>700</v>
      </c>
      <c r="O4" s="17">
        <v>1.099650439034024E-3</v>
      </c>
      <c r="P4" s="20">
        <v>1.3487238976869223E-5</v>
      </c>
    </row>
    <row r="5" spans="1:17">
      <c r="A5" t="s">
        <v>527</v>
      </c>
      <c r="B5" t="s">
        <v>596</v>
      </c>
      <c r="C5" t="s">
        <v>52</v>
      </c>
      <c r="D5" s="15">
        <v>366249.07199999981</v>
      </c>
      <c r="E5" s="15">
        <v>214827.42199999999</v>
      </c>
      <c r="F5" s="15">
        <v>76841.016999999978</v>
      </c>
      <c r="G5" s="15">
        <v>4862140</v>
      </c>
      <c r="H5" s="15">
        <v>4207655.7259999998</v>
      </c>
      <c r="I5" s="16">
        <v>657917.51099999982</v>
      </c>
      <c r="J5">
        <v>143</v>
      </c>
      <c r="K5">
        <v>263</v>
      </c>
      <c r="L5">
        <v>348</v>
      </c>
      <c r="M5" s="19">
        <v>55</v>
      </c>
      <c r="N5">
        <v>754</v>
      </c>
      <c r="O5" s="17">
        <v>1.1460403278428627E-3</v>
      </c>
      <c r="P5" s="20">
        <v>1.30714116319316E-5</v>
      </c>
    </row>
    <row r="6" spans="1:17">
      <c r="A6" t="s">
        <v>527</v>
      </c>
      <c r="B6" t="s">
        <v>597</v>
      </c>
      <c r="C6" t="s">
        <v>53</v>
      </c>
      <c r="D6" s="15">
        <v>390500.00599999994</v>
      </c>
      <c r="E6" s="15">
        <v>226963.753</v>
      </c>
      <c r="F6" s="15">
        <v>81442.062000000005</v>
      </c>
      <c r="G6" s="15">
        <v>5081072</v>
      </c>
      <c r="H6" s="15">
        <v>4382426.7300000004</v>
      </c>
      <c r="I6" s="16">
        <v>698905.821</v>
      </c>
      <c r="J6">
        <v>116</v>
      </c>
      <c r="K6">
        <v>292</v>
      </c>
      <c r="L6">
        <v>348</v>
      </c>
      <c r="M6" s="19">
        <v>20</v>
      </c>
      <c r="N6">
        <v>756</v>
      </c>
      <c r="O6" s="17">
        <v>1.0816908048044431E-3</v>
      </c>
      <c r="P6" s="20">
        <v>4.5636815472782581E-6</v>
      </c>
    </row>
    <row r="7" spans="1:17">
      <c r="A7" t="s">
        <v>527</v>
      </c>
      <c r="B7" t="s">
        <v>598</v>
      </c>
      <c r="C7" t="s">
        <v>54</v>
      </c>
      <c r="D7" s="15">
        <v>384670.60800000007</v>
      </c>
      <c r="E7" s="15">
        <v>216927.48000000007</v>
      </c>
      <c r="F7" s="15">
        <v>79572.686999999991</v>
      </c>
      <c r="G7" s="15">
        <v>4866478</v>
      </c>
      <c r="H7" s="15">
        <v>4185178.0260000001</v>
      </c>
      <c r="I7" s="16">
        <v>681170.77500000014</v>
      </c>
      <c r="J7">
        <v>108</v>
      </c>
      <c r="K7">
        <v>270</v>
      </c>
      <c r="L7">
        <v>358</v>
      </c>
      <c r="M7" s="19">
        <v>25</v>
      </c>
      <c r="N7">
        <v>736</v>
      </c>
      <c r="O7" s="17">
        <v>1.080492626830621E-3</v>
      </c>
      <c r="P7" s="20">
        <v>5.9734615456475205E-6</v>
      </c>
    </row>
    <row r="8" spans="1:17">
      <c r="A8" t="s">
        <v>527</v>
      </c>
      <c r="B8" t="s">
        <v>599</v>
      </c>
      <c r="C8" t="s">
        <v>55</v>
      </c>
      <c r="D8" s="15">
        <v>396294.59200000006</v>
      </c>
      <c r="E8" s="15">
        <v>220396.19699999999</v>
      </c>
      <c r="F8" s="15">
        <v>82020.393999999986</v>
      </c>
      <c r="G8" s="15">
        <v>4876320</v>
      </c>
      <c r="H8" s="15">
        <v>4179281.4299999997</v>
      </c>
      <c r="I8" s="16">
        <v>698711.18300000008</v>
      </c>
      <c r="J8">
        <v>103</v>
      </c>
      <c r="K8">
        <v>283</v>
      </c>
      <c r="L8">
        <v>381</v>
      </c>
      <c r="M8" s="19">
        <v>94</v>
      </c>
      <c r="N8">
        <v>767</v>
      </c>
      <c r="O8" s="17">
        <v>1.0977354000644354E-3</v>
      </c>
      <c r="P8" s="20">
        <v>2.2491904786608258E-5</v>
      </c>
      <c r="Q8" t="s">
        <v>18</v>
      </c>
    </row>
    <row r="9" spans="1:17">
      <c r="A9" t="s">
        <v>527</v>
      </c>
      <c r="B9" t="s">
        <v>600</v>
      </c>
      <c r="C9" t="s">
        <v>56</v>
      </c>
      <c r="D9" s="15">
        <v>380790.53500000003</v>
      </c>
      <c r="E9" s="15">
        <v>206634.05299999999</v>
      </c>
      <c r="F9" s="15">
        <v>77027.340000000011</v>
      </c>
      <c r="G9" s="15">
        <v>4622427</v>
      </c>
      <c r="H9" s="15">
        <v>3956957.0360000008</v>
      </c>
      <c r="I9" s="16">
        <v>664451.92799999996</v>
      </c>
      <c r="J9">
        <v>167</v>
      </c>
      <c r="K9">
        <v>261</v>
      </c>
      <c r="L9">
        <v>345</v>
      </c>
      <c r="M9" s="19">
        <v>114</v>
      </c>
      <c r="N9">
        <v>773</v>
      </c>
      <c r="O9" s="17">
        <v>1.1633648235873583E-3</v>
      </c>
      <c r="P9" s="20">
        <v>2.8810017132569133E-5</v>
      </c>
    </row>
    <row r="10" spans="1:17">
      <c r="A10" t="s">
        <v>527</v>
      </c>
      <c r="B10" t="s">
        <v>601</v>
      </c>
      <c r="C10" t="s">
        <v>57</v>
      </c>
      <c r="D10" s="15">
        <v>408052.16699999996</v>
      </c>
      <c r="E10" s="15">
        <v>216651.45399999997</v>
      </c>
      <c r="F10" s="15">
        <v>80089.160000000018</v>
      </c>
      <c r="G10" s="15">
        <v>4727058</v>
      </c>
      <c r="H10" s="15">
        <v>4022073.395</v>
      </c>
      <c r="I10" s="16">
        <v>704792.78099999996</v>
      </c>
      <c r="J10">
        <v>186</v>
      </c>
      <c r="K10">
        <v>308</v>
      </c>
      <c r="L10">
        <v>381</v>
      </c>
      <c r="M10" s="19">
        <v>102</v>
      </c>
      <c r="N10">
        <v>875</v>
      </c>
      <c r="O10" s="17">
        <v>1.2414996628633177E-3</v>
      </c>
      <c r="P10" s="20">
        <v>2.5360054375636275E-5</v>
      </c>
      <c r="Q10" t="s">
        <v>18</v>
      </c>
    </row>
    <row r="11" spans="1:17">
      <c r="A11" t="s">
        <v>527</v>
      </c>
      <c r="B11" t="s">
        <v>602</v>
      </c>
      <c r="C11" t="s">
        <v>58</v>
      </c>
      <c r="D11" s="15">
        <v>447754.11099999998</v>
      </c>
      <c r="E11" s="15">
        <v>232425.34900000007</v>
      </c>
      <c r="F11" s="15">
        <v>85788.299999999974</v>
      </c>
      <c r="G11" s="15">
        <v>4939554</v>
      </c>
      <c r="H11" s="15">
        <v>4173074.8080000007</v>
      </c>
      <c r="I11" s="16">
        <v>765967.76</v>
      </c>
      <c r="J11">
        <v>191</v>
      </c>
      <c r="K11">
        <v>277</v>
      </c>
      <c r="L11">
        <v>289</v>
      </c>
      <c r="M11" s="19">
        <v>118</v>
      </c>
      <c r="N11">
        <v>757</v>
      </c>
      <c r="O11" s="17">
        <v>9.8829224874947739E-4</v>
      </c>
      <c r="P11" s="20">
        <v>2.8276512027483399E-5</v>
      </c>
    </row>
    <row r="12" spans="1:17">
      <c r="A12" t="s">
        <v>527</v>
      </c>
      <c r="B12" t="s">
        <v>603</v>
      </c>
      <c r="C12" t="s">
        <v>59</v>
      </c>
      <c r="D12" s="15">
        <v>443258</v>
      </c>
      <c r="E12" s="15">
        <v>225993</v>
      </c>
      <c r="F12" s="15">
        <v>82154</v>
      </c>
      <c r="G12" s="15">
        <v>4761712</v>
      </c>
      <c r="H12" s="15">
        <v>4010307</v>
      </c>
      <c r="I12" s="16">
        <v>751405</v>
      </c>
      <c r="J12">
        <v>227</v>
      </c>
      <c r="K12">
        <v>338</v>
      </c>
      <c r="L12">
        <v>375</v>
      </c>
      <c r="M12" s="19">
        <v>104</v>
      </c>
      <c r="N12">
        <v>940</v>
      </c>
      <c r="O12" s="17">
        <v>1.2509898124180702E-3</v>
      </c>
      <c r="P12" s="20">
        <v>2.5933176686971844E-5</v>
      </c>
    </row>
    <row r="13" spans="1:17">
      <c r="A13" t="s">
        <v>580</v>
      </c>
      <c r="B13" t="s">
        <v>595</v>
      </c>
      <c r="C13" t="s">
        <v>60</v>
      </c>
      <c r="D13" s="15">
        <v>33475.446000000004</v>
      </c>
      <c r="E13" s="15">
        <v>16093.718000000003</v>
      </c>
      <c r="F13" s="15">
        <v>5240.0789999999997</v>
      </c>
      <c r="G13" s="15">
        <v>734628</v>
      </c>
      <c r="H13" s="15">
        <v>680233.96200000006</v>
      </c>
      <c r="I13" s="16">
        <v>54809.243000000002</v>
      </c>
      <c r="J13">
        <v>0</v>
      </c>
      <c r="K13">
        <v>0</v>
      </c>
      <c r="L13">
        <v>0</v>
      </c>
      <c r="M13" s="19">
        <v>0</v>
      </c>
      <c r="N13">
        <v>0</v>
      </c>
      <c r="O13" s="17">
        <v>0</v>
      </c>
      <c r="P13" s="20">
        <v>0</v>
      </c>
    </row>
    <row r="14" spans="1:17">
      <c r="A14" t="s">
        <v>580</v>
      </c>
      <c r="B14" t="s">
        <v>596</v>
      </c>
      <c r="C14" t="s">
        <v>61</v>
      </c>
      <c r="D14" s="15">
        <v>33808.065000000002</v>
      </c>
      <c r="E14" s="15">
        <v>15441.694999999994</v>
      </c>
      <c r="F14" s="15">
        <v>5010.1500000000005</v>
      </c>
      <c r="G14" s="15">
        <v>702506</v>
      </c>
      <c r="H14" s="15">
        <v>648359.84</v>
      </c>
      <c r="I14" s="16">
        <v>54259.909999999996</v>
      </c>
      <c r="J14">
        <v>0</v>
      </c>
      <c r="K14">
        <v>0</v>
      </c>
      <c r="L14">
        <v>0</v>
      </c>
      <c r="M14" s="19">
        <v>0</v>
      </c>
      <c r="N14">
        <v>0</v>
      </c>
      <c r="O14" s="17">
        <v>0</v>
      </c>
      <c r="P14" s="20">
        <v>0</v>
      </c>
      <c r="Q14" t="s">
        <v>18</v>
      </c>
    </row>
    <row r="15" spans="1:17">
      <c r="A15" t="s">
        <v>580</v>
      </c>
      <c r="B15" t="s">
        <v>597</v>
      </c>
      <c r="C15" t="s">
        <v>62</v>
      </c>
      <c r="D15" s="15">
        <v>33438.928000000007</v>
      </c>
      <c r="E15" s="15">
        <v>15400.793</v>
      </c>
      <c r="F15" s="15">
        <v>4467.2799999999988</v>
      </c>
      <c r="G15" s="15">
        <v>677432</v>
      </c>
      <c r="H15" s="15">
        <v>624306.16100000008</v>
      </c>
      <c r="I15" s="16">
        <v>53307.001000000004</v>
      </c>
      <c r="J15">
        <v>0</v>
      </c>
      <c r="K15">
        <v>0</v>
      </c>
      <c r="L15">
        <v>0</v>
      </c>
      <c r="M15" s="19">
        <v>0</v>
      </c>
      <c r="N15">
        <v>0</v>
      </c>
      <c r="O15" s="17">
        <v>0</v>
      </c>
      <c r="P15" s="20">
        <v>0</v>
      </c>
    </row>
    <row r="16" spans="1:17">
      <c r="A16" t="s">
        <v>580</v>
      </c>
      <c r="B16" t="s">
        <v>598</v>
      </c>
      <c r="C16" t="s">
        <v>63</v>
      </c>
      <c r="D16" s="15">
        <v>34090.461000000003</v>
      </c>
      <c r="E16" s="15">
        <v>14680.168</v>
      </c>
      <c r="F16" s="15">
        <v>4485.6340000000009</v>
      </c>
      <c r="G16" s="15">
        <v>675805</v>
      </c>
      <c r="H16" s="15">
        <v>622588.28399999999</v>
      </c>
      <c r="I16" s="16">
        <v>53256.262999999999</v>
      </c>
      <c r="J16">
        <v>0</v>
      </c>
      <c r="K16">
        <v>0</v>
      </c>
      <c r="L16">
        <v>0</v>
      </c>
      <c r="M16" s="19">
        <v>0</v>
      </c>
      <c r="N16">
        <v>0</v>
      </c>
      <c r="O16" s="17">
        <v>0</v>
      </c>
      <c r="P16" s="20">
        <v>0</v>
      </c>
    </row>
    <row r="17" spans="1:16">
      <c r="A17" t="s">
        <v>580</v>
      </c>
      <c r="B17" t="s">
        <v>599</v>
      </c>
      <c r="C17" t="s">
        <v>64</v>
      </c>
      <c r="D17" s="15">
        <v>40322.754999999997</v>
      </c>
      <c r="E17" s="15">
        <v>17175.344000000001</v>
      </c>
      <c r="F17" s="15">
        <v>5636.7080000000005</v>
      </c>
      <c r="G17" s="15">
        <v>724271</v>
      </c>
      <c r="H17" s="15">
        <v>661008.99700000009</v>
      </c>
      <c r="I17" s="16">
        <v>63134.807000000001</v>
      </c>
      <c r="J17">
        <v>0</v>
      </c>
      <c r="K17">
        <v>0</v>
      </c>
      <c r="L17">
        <v>0</v>
      </c>
      <c r="M17" s="19">
        <v>0</v>
      </c>
      <c r="N17">
        <v>0</v>
      </c>
      <c r="O17" s="17">
        <v>0</v>
      </c>
      <c r="P17" s="20">
        <v>0</v>
      </c>
    </row>
    <row r="18" spans="1:16">
      <c r="A18" t="s">
        <v>580</v>
      </c>
      <c r="B18" t="s">
        <v>600</v>
      </c>
      <c r="C18" t="s">
        <v>65</v>
      </c>
      <c r="D18" s="15">
        <v>37158.247000000018</v>
      </c>
      <c r="E18" s="15">
        <v>15515.553000000002</v>
      </c>
      <c r="F18" s="15">
        <v>5565.7160000000013</v>
      </c>
      <c r="G18" s="15">
        <v>647536</v>
      </c>
      <c r="H18" s="15">
        <v>589629.27799999993</v>
      </c>
      <c r="I18" s="16">
        <v>58239.516000000018</v>
      </c>
      <c r="J18">
        <v>0</v>
      </c>
      <c r="K18">
        <v>0</v>
      </c>
      <c r="L18">
        <v>0</v>
      </c>
      <c r="M18" s="19">
        <v>0</v>
      </c>
      <c r="N18">
        <v>0</v>
      </c>
      <c r="O18" s="17">
        <v>0</v>
      </c>
      <c r="P18" s="20">
        <v>0</v>
      </c>
    </row>
    <row r="19" spans="1:16">
      <c r="A19" t="s">
        <v>580</v>
      </c>
      <c r="B19" t="s">
        <v>601</v>
      </c>
      <c r="C19" t="s">
        <v>66</v>
      </c>
      <c r="D19" s="15">
        <v>44175.777999999991</v>
      </c>
      <c r="E19" s="15">
        <v>18066.054</v>
      </c>
      <c r="F19" s="15">
        <v>6495.7960000000012</v>
      </c>
      <c r="G19" s="15">
        <v>705215</v>
      </c>
      <c r="H19" s="15">
        <v>636479.33100000001</v>
      </c>
      <c r="I19" s="16">
        <v>68737.627999999997</v>
      </c>
      <c r="J19">
        <v>0</v>
      </c>
      <c r="K19">
        <v>0</v>
      </c>
      <c r="L19">
        <v>0</v>
      </c>
      <c r="M19" s="19">
        <v>0</v>
      </c>
      <c r="N19">
        <v>0</v>
      </c>
      <c r="O19" s="17">
        <v>0</v>
      </c>
      <c r="P19" s="20">
        <v>0</v>
      </c>
    </row>
    <row r="20" spans="1:16">
      <c r="A20" t="s">
        <v>580</v>
      </c>
      <c r="B20" t="s">
        <v>602</v>
      </c>
      <c r="C20" t="s">
        <v>67</v>
      </c>
      <c r="D20" s="15">
        <v>49566.242000000006</v>
      </c>
      <c r="E20" s="15">
        <v>19227.582000000002</v>
      </c>
      <c r="F20" s="15">
        <v>7466.1139999999987</v>
      </c>
      <c r="G20" s="15">
        <v>728682</v>
      </c>
      <c r="H20" s="15">
        <v>651876.82199999993</v>
      </c>
      <c r="I20" s="16">
        <v>76259.938000000009</v>
      </c>
      <c r="J20">
        <v>0</v>
      </c>
      <c r="K20">
        <v>0</v>
      </c>
      <c r="L20">
        <v>0</v>
      </c>
      <c r="M20" s="19">
        <v>0</v>
      </c>
      <c r="N20">
        <v>0</v>
      </c>
      <c r="O20" s="17">
        <v>0</v>
      </c>
      <c r="P20" s="20">
        <v>0</v>
      </c>
    </row>
    <row r="21" spans="1:16">
      <c r="A21" t="s">
        <v>580</v>
      </c>
      <c r="B21" t="s">
        <v>603</v>
      </c>
      <c r="C21" t="s">
        <v>68</v>
      </c>
      <c r="D21" s="15">
        <v>52637</v>
      </c>
      <c r="E21" s="15">
        <v>20247</v>
      </c>
      <c r="F21" s="15">
        <v>7051</v>
      </c>
      <c r="G21" s="15">
        <v>731616</v>
      </c>
      <c r="H21" s="15">
        <v>651681</v>
      </c>
      <c r="I21" s="16">
        <v>79935</v>
      </c>
      <c r="J21">
        <v>0</v>
      </c>
      <c r="K21">
        <v>0</v>
      </c>
      <c r="L21">
        <v>0</v>
      </c>
      <c r="M21" s="19">
        <v>0</v>
      </c>
      <c r="N21">
        <v>0</v>
      </c>
      <c r="O21" s="17">
        <v>0</v>
      </c>
      <c r="P21" s="20">
        <v>0</v>
      </c>
    </row>
    <row r="22" spans="1:16">
      <c r="A22" t="s">
        <v>530</v>
      </c>
      <c r="B22" t="s">
        <v>595</v>
      </c>
      <c r="C22" t="s">
        <v>69</v>
      </c>
      <c r="D22" s="15">
        <v>422658.01999999996</v>
      </c>
      <c r="E22" s="15">
        <v>294833.44300000003</v>
      </c>
      <c r="F22" s="15">
        <v>96568.51999999999</v>
      </c>
      <c r="G22" s="15">
        <v>6324865</v>
      </c>
      <c r="H22" s="15">
        <v>5508902.5249999994</v>
      </c>
      <c r="I22" s="16">
        <v>814059.98300000001</v>
      </c>
      <c r="J22">
        <v>151</v>
      </c>
      <c r="K22">
        <v>278</v>
      </c>
      <c r="L22">
        <v>350</v>
      </c>
      <c r="M22" s="19">
        <v>69</v>
      </c>
      <c r="N22">
        <v>779</v>
      </c>
      <c r="O22" s="17">
        <v>9.5693194146358131E-4</v>
      </c>
      <c r="P22" s="20">
        <v>1.2525180775457632E-5</v>
      </c>
    </row>
    <row r="23" spans="1:16">
      <c r="A23" t="s">
        <v>530</v>
      </c>
      <c r="B23" t="s">
        <v>596</v>
      </c>
      <c r="C23" t="s">
        <v>70</v>
      </c>
      <c r="D23" s="15">
        <v>463952.11099999998</v>
      </c>
      <c r="E23" s="15">
        <v>279255.54599999997</v>
      </c>
      <c r="F23" s="15">
        <v>95229.909999999989</v>
      </c>
      <c r="G23" s="15">
        <v>6287420</v>
      </c>
      <c r="H23" s="15">
        <v>5441128.7070000004</v>
      </c>
      <c r="I23" s="16">
        <v>838437.56699999992</v>
      </c>
      <c r="J23">
        <v>57</v>
      </c>
      <c r="K23">
        <v>208</v>
      </c>
      <c r="L23">
        <v>295</v>
      </c>
      <c r="M23" s="19">
        <v>26</v>
      </c>
      <c r="N23">
        <v>560</v>
      </c>
      <c r="O23" s="17">
        <v>6.679090036527431E-4</v>
      </c>
      <c r="P23" s="20">
        <v>4.778420324178521E-6</v>
      </c>
    </row>
    <row r="24" spans="1:16">
      <c r="A24" t="s">
        <v>530</v>
      </c>
      <c r="B24" t="s">
        <v>597</v>
      </c>
      <c r="C24" t="s">
        <v>71</v>
      </c>
      <c r="D24" s="15">
        <v>479824.01000000007</v>
      </c>
      <c r="E24" s="15">
        <v>282415.424</v>
      </c>
      <c r="F24" s="15">
        <v>97631.558000000005</v>
      </c>
      <c r="G24" s="15">
        <v>6304046</v>
      </c>
      <c r="H24" s="15">
        <v>5439685.4230000004</v>
      </c>
      <c r="I24" s="16">
        <v>859870.99200000009</v>
      </c>
      <c r="J24">
        <v>65</v>
      </c>
      <c r="K24">
        <v>188</v>
      </c>
      <c r="L24">
        <v>269</v>
      </c>
      <c r="M24" s="19">
        <v>10</v>
      </c>
      <c r="N24">
        <v>522</v>
      </c>
      <c r="O24" s="17">
        <v>6.070678100046896E-4</v>
      </c>
      <c r="P24" s="20">
        <v>1.8383415992619982E-6</v>
      </c>
    </row>
    <row r="25" spans="1:16">
      <c r="A25" t="s">
        <v>530</v>
      </c>
      <c r="B25" t="s">
        <v>598</v>
      </c>
      <c r="C25" t="s">
        <v>72</v>
      </c>
      <c r="D25" s="15">
        <v>504676.92300000001</v>
      </c>
      <c r="E25" s="15">
        <v>285554.89899999998</v>
      </c>
      <c r="F25" s="15">
        <v>104701.458</v>
      </c>
      <c r="G25" s="15">
        <v>6462829</v>
      </c>
      <c r="H25" s="15">
        <v>5558974.7870000005</v>
      </c>
      <c r="I25" s="16">
        <v>894933.27999999991</v>
      </c>
      <c r="J25">
        <v>35</v>
      </c>
      <c r="K25">
        <v>199</v>
      </c>
      <c r="L25">
        <v>273</v>
      </c>
      <c r="M25" s="19">
        <v>11</v>
      </c>
      <c r="N25">
        <v>507</v>
      </c>
      <c r="O25" s="17">
        <v>5.6652267976893208E-4</v>
      </c>
      <c r="P25" s="20">
        <v>1.9787821354621299E-6</v>
      </c>
    </row>
    <row r="26" spans="1:16">
      <c r="A26" t="s">
        <v>530</v>
      </c>
      <c r="B26" t="s">
        <v>599</v>
      </c>
      <c r="C26" t="s">
        <v>73</v>
      </c>
      <c r="D26" s="15">
        <v>531488.652</v>
      </c>
      <c r="E26" s="15">
        <v>293287.13300000003</v>
      </c>
      <c r="F26" s="15">
        <v>107786.72500000001</v>
      </c>
      <c r="G26" s="15">
        <v>6518081</v>
      </c>
      <c r="H26" s="15">
        <v>5583920.7640000004</v>
      </c>
      <c r="I26" s="16">
        <v>932562.51</v>
      </c>
      <c r="J26">
        <v>48</v>
      </c>
      <c r="K26">
        <v>187</v>
      </c>
      <c r="L26">
        <v>348</v>
      </c>
      <c r="M26" s="19">
        <v>10</v>
      </c>
      <c r="N26">
        <v>583</v>
      </c>
      <c r="O26" s="17">
        <v>6.251591649336193E-4</v>
      </c>
      <c r="P26" s="20">
        <v>1.7908563575025684E-6</v>
      </c>
    </row>
    <row r="27" spans="1:16">
      <c r="A27" t="s">
        <v>530</v>
      </c>
      <c r="B27" t="s">
        <v>600</v>
      </c>
      <c r="C27" t="s">
        <v>74</v>
      </c>
      <c r="D27" s="15">
        <v>556746.95499999996</v>
      </c>
      <c r="E27" s="15">
        <v>300493.87800000003</v>
      </c>
      <c r="F27" s="15">
        <v>113770.36700000001</v>
      </c>
      <c r="G27" s="15">
        <v>6552388</v>
      </c>
      <c r="H27" s="15">
        <v>5577447.9629999995</v>
      </c>
      <c r="I27" s="16">
        <v>971011.2</v>
      </c>
      <c r="J27">
        <v>109</v>
      </c>
      <c r="K27">
        <v>174</v>
      </c>
      <c r="L27">
        <v>270</v>
      </c>
      <c r="M27" s="19">
        <v>58</v>
      </c>
      <c r="N27">
        <v>553</v>
      </c>
      <c r="O27" s="17">
        <v>5.6950939391842235E-4</v>
      </c>
      <c r="P27" s="20">
        <v>1.0399021270079756E-5</v>
      </c>
    </row>
    <row r="28" spans="1:16">
      <c r="A28" t="s">
        <v>530</v>
      </c>
      <c r="B28" t="s">
        <v>601</v>
      </c>
      <c r="C28" t="s">
        <v>75</v>
      </c>
      <c r="D28" s="15">
        <v>581227.27800000005</v>
      </c>
      <c r="E28" s="15">
        <v>309296.212</v>
      </c>
      <c r="F28" s="15">
        <v>119063.27099999999</v>
      </c>
      <c r="G28" s="15">
        <v>6522731</v>
      </c>
      <c r="H28" s="15">
        <v>5523563.6129999999</v>
      </c>
      <c r="I28" s="16">
        <v>1009586.7609999999</v>
      </c>
      <c r="J28">
        <v>72</v>
      </c>
      <c r="K28">
        <v>203</v>
      </c>
      <c r="L28">
        <v>321</v>
      </c>
      <c r="M28" s="19">
        <v>12</v>
      </c>
      <c r="N28">
        <v>596</v>
      </c>
      <c r="O28" s="17">
        <v>5.903405462742593E-4</v>
      </c>
      <c r="P28" s="20">
        <v>2.1725105096567303E-6</v>
      </c>
    </row>
    <row r="29" spans="1:16">
      <c r="A29" t="s">
        <v>530</v>
      </c>
      <c r="B29" t="s">
        <v>602</v>
      </c>
      <c r="C29" t="s">
        <v>76</v>
      </c>
      <c r="D29" s="15">
        <v>587133.42099999986</v>
      </c>
      <c r="E29" s="15">
        <v>308298.37099999998</v>
      </c>
      <c r="F29" s="15">
        <v>116430.857</v>
      </c>
      <c r="G29" s="15">
        <v>6545958</v>
      </c>
      <c r="H29" s="15">
        <v>5536113.8629999999</v>
      </c>
      <c r="I29" s="16">
        <v>1011862.6489999999</v>
      </c>
      <c r="J29">
        <v>137</v>
      </c>
      <c r="K29">
        <v>213</v>
      </c>
      <c r="L29">
        <v>299</v>
      </c>
      <c r="M29" s="19">
        <v>93</v>
      </c>
      <c r="N29">
        <v>649</v>
      </c>
      <c r="O29" s="17">
        <v>6.4139139896248908E-4</v>
      </c>
      <c r="P29" s="20">
        <v>1.6798787434910819E-5</v>
      </c>
    </row>
    <row r="30" spans="1:16">
      <c r="A30" t="s">
        <v>530</v>
      </c>
      <c r="B30" t="s">
        <v>603</v>
      </c>
      <c r="C30" t="s">
        <v>77</v>
      </c>
      <c r="D30" s="15">
        <v>637694</v>
      </c>
      <c r="E30" s="15">
        <v>331749</v>
      </c>
      <c r="F30" s="15">
        <v>123325</v>
      </c>
      <c r="G30" s="15">
        <v>6742401</v>
      </c>
      <c r="H30" s="15">
        <v>5649633</v>
      </c>
      <c r="I30" s="16">
        <v>1092768</v>
      </c>
      <c r="J30">
        <v>124</v>
      </c>
      <c r="K30">
        <v>203</v>
      </c>
      <c r="L30">
        <v>339</v>
      </c>
      <c r="M30" s="19">
        <v>30</v>
      </c>
      <c r="N30">
        <v>666</v>
      </c>
      <c r="O30" s="17">
        <v>6.0946147764209791E-4</v>
      </c>
      <c r="P30" s="20">
        <v>5.3100794334782454E-6</v>
      </c>
    </row>
    <row r="31" spans="1:16">
      <c r="A31" t="s">
        <v>534</v>
      </c>
      <c r="B31" t="s">
        <v>595</v>
      </c>
      <c r="C31" t="s">
        <v>78</v>
      </c>
      <c r="D31" s="15">
        <v>211225.89</v>
      </c>
      <c r="E31" s="15">
        <v>137599.99900000001</v>
      </c>
      <c r="F31" s="15">
        <v>51390.42099999998</v>
      </c>
      <c r="G31" s="15">
        <v>2843554</v>
      </c>
      <c r="H31" s="15">
        <v>2445092.196</v>
      </c>
      <c r="I31" s="16">
        <v>400216.31</v>
      </c>
      <c r="J31">
        <v>12</v>
      </c>
      <c r="K31">
        <v>198</v>
      </c>
      <c r="L31">
        <v>288</v>
      </c>
      <c r="M31" s="19">
        <v>10</v>
      </c>
      <c r="N31">
        <v>498</v>
      </c>
      <c r="O31" s="17">
        <v>1.2443270990130312E-3</v>
      </c>
      <c r="P31" s="20">
        <v>4.0898253310690297E-6</v>
      </c>
    </row>
    <row r="32" spans="1:16">
      <c r="A32" t="s">
        <v>534</v>
      </c>
      <c r="B32" t="s">
        <v>596</v>
      </c>
      <c r="C32" t="s">
        <v>79</v>
      </c>
      <c r="D32" s="15">
        <v>240599.25100000002</v>
      </c>
      <c r="E32" s="15">
        <v>142096.35199999998</v>
      </c>
      <c r="F32" s="15">
        <v>53408.835000000006</v>
      </c>
      <c r="G32" s="15">
        <v>3041661</v>
      </c>
      <c r="H32" s="15">
        <v>2605607.3530000001</v>
      </c>
      <c r="I32" s="16">
        <v>436104.43800000002</v>
      </c>
      <c r="J32">
        <v>26</v>
      </c>
      <c r="K32">
        <v>173</v>
      </c>
      <c r="L32">
        <v>263</v>
      </c>
      <c r="M32" s="19">
        <v>0</v>
      </c>
      <c r="N32">
        <v>462</v>
      </c>
      <c r="O32" s="17">
        <v>1.0593792673121111E-3</v>
      </c>
      <c r="P32" s="20">
        <v>0</v>
      </c>
    </row>
    <row r="33" spans="1:16">
      <c r="A33" t="s">
        <v>534</v>
      </c>
      <c r="B33" t="s">
        <v>597</v>
      </c>
      <c r="C33" t="s">
        <v>80</v>
      </c>
      <c r="D33" s="15">
        <v>234666.11500000002</v>
      </c>
      <c r="E33" s="15">
        <v>137703.33599999998</v>
      </c>
      <c r="F33" s="15">
        <v>51657.542999999998</v>
      </c>
      <c r="G33" s="15">
        <v>2971204</v>
      </c>
      <c r="H33" s="15">
        <v>2546497.9550000005</v>
      </c>
      <c r="I33" s="16">
        <v>424026.99400000001</v>
      </c>
      <c r="J33">
        <v>33</v>
      </c>
      <c r="K33">
        <v>187</v>
      </c>
      <c r="L33">
        <v>343</v>
      </c>
      <c r="M33" s="19">
        <v>11</v>
      </c>
      <c r="N33">
        <v>563</v>
      </c>
      <c r="O33" s="17">
        <v>1.3277456576266935E-3</v>
      </c>
      <c r="P33" s="20">
        <v>4.3196578966033366E-6</v>
      </c>
    </row>
    <row r="34" spans="1:16">
      <c r="A34" t="s">
        <v>534</v>
      </c>
      <c r="B34" t="s">
        <v>598</v>
      </c>
      <c r="C34" t="s">
        <v>81</v>
      </c>
      <c r="D34" s="15">
        <v>251004.82699999999</v>
      </c>
      <c r="E34" s="15">
        <v>144373.21399999992</v>
      </c>
      <c r="F34" s="15">
        <v>53390.073999999993</v>
      </c>
      <c r="G34" s="15">
        <v>3063186</v>
      </c>
      <c r="H34" s="15">
        <v>2614284.7969999998</v>
      </c>
      <c r="I34" s="16">
        <v>448768.11499999987</v>
      </c>
      <c r="J34">
        <v>35</v>
      </c>
      <c r="K34">
        <v>148</v>
      </c>
      <c r="L34">
        <v>353</v>
      </c>
      <c r="M34" s="19">
        <v>10</v>
      </c>
      <c r="N34">
        <v>536</v>
      </c>
      <c r="O34" s="17">
        <v>1.1943807549696353E-3</v>
      </c>
      <c r="P34" s="20">
        <v>3.8251379541645254E-6</v>
      </c>
    </row>
    <row r="35" spans="1:16">
      <c r="A35" t="s">
        <v>534</v>
      </c>
      <c r="B35" t="s">
        <v>599</v>
      </c>
      <c r="C35" t="s">
        <v>82</v>
      </c>
      <c r="D35" s="15">
        <v>250170.57299999997</v>
      </c>
      <c r="E35" s="15">
        <v>141744.07000000004</v>
      </c>
      <c r="F35" s="15">
        <v>53803.536</v>
      </c>
      <c r="G35" s="15">
        <v>3039533</v>
      </c>
      <c r="H35" s="15">
        <v>2593175.8140000002</v>
      </c>
      <c r="I35" s="16">
        <v>445718.17900000006</v>
      </c>
      <c r="J35">
        <v>105</v>
      </c>
      <c r="K35">
        <v>179</v>
      </c>
      <c r="L35">
        <v>335</v>
      </c>
      <c r="M35" s="19">
        <v>0</v>
      </c>
      <c r="N35">
        <v>619</v>
      </c>
      <c r="O35" s="17">
        <v>1.3887699204658194E-3</v>
      </c>
      <c r="P35" s="20">
        <v>0</v>
      </c>
    </row>
    <row r="36" spans="1:16">
      <c r="A36" t="s">
        <v>534</v>
      </c>
      <c r="B36" t="s">
        <v>600</v>
      </c>
      <c r="C36" t="s">
        <v>83</v>
      </c>
      <c r="D36" s="15">
        <v>248650.27500000002</v>
      </c>
      <c r="E36" s="15">
        <v>136221.62299999996</v>
      </c>
      <c r="F36" s="15">
        <v>51222.317000000003</v>
      </c>
      <c r="G36" s="15">
        <v>2953381</v>
      </c>
      <c r="H36" s="15">
        <v>2517489.551</v>
      </c>
      <c r="I36" s="16">
        <v>436094.21499999997</v>
      </c>
      <c r="J36">
        <v>55</v>
      </c>
      <c r="K36">
        <v>170</v>
      </c>
      <c r="L36">
        <v>260</v>
      </c>
      <c r="M36" s="19">
        <v>43</v>
      </c>
      <c r="N36">
        <v>485</v>
      </c>
      <c r="O36" s="17">
        <v>1.1121449983004248E-3</v>
      </c>
      <c r="P36" s="20">
        <v>1.7080507834846619E-5</v>
      </c>
    </row>
    <row r="37" spans="1:16">
      <c r="A37" t="s">
        <v>534</v>
      </c>
      <c r="B37" t="s">
        <v>601</v>
      </c>
      <c r="C37" t="s">
        <v>84</v>
      </c>
      <c r="D37" s="15">
        <v>276435.07699999993</v>
      </c>
      <c r="E37" s="15">
        <v>148365.69300000003</v>
      </c>
      <c r="F37" s="15">
        <v>57187.350000000013</v>
      </c>
      <c r="G37" s="15">
        <v>3099972</v>
      </c>
      <c r="H37" s="15">
        <v>2617501.0520000001</v>
      </c>
      <c r="I37" s="16">
        <v>481988.12</v>
      </c>
      <c r="J37">
        <v>75</v>
      </c>
      <c r="K37">
        <v>178</v>
      </c>
      <c r="L37">
        <v>268</v>
      </c>
      <c r="M37" s="19">
        <v>0</v>
      </c>
      <c r="N37">
        <v>521</v>
      </c>
      <c r="O37" s="17">
        <v>1.0809395053139484E-3</v>
      </c>
      <c r="P37" s="20">
        <v>0</v>
      </c>
    </row>
    <row r="38" spans="1:16">
      <c r="A38" t="s">
        <v>534</v>
      </c>
      <c r="B38" t="s">
        <v>602</v>
      </c>
      <c r="C38" t="s">
        <v>85</v>
      </c>
      <c r="D38" s="15">
        <v>277137.89199999999</v>
      </c>
      <c r="E38" s="15">
        <v>145816.55200000003</v>
      </c>
      <c r="F38" s="15">
        <v>57302.288999999982</v>
      </c>
      <c r="G38" s="15">
        <v>3082240</v>
      </c>
      <c r="H38" s="15">
        <v>2601757.3659999995</v>
      </c>
      <c r="I38" s="16">
        <v>480256.73300000001</v>
      </c>
      <c r="J38">
        <v>88</v>
      </c>
      <c r="K38">
        <v>164</v>
      </c>
      <c r="L38">
        <v>239</v>
      </c>
      <c r="M38" s="19">
        <v>0</v>
      </c>
      <c r="N38">
        <v>491</v>
      </c>
      <c r="O38" s="17">
        <v>1.0223698415072506E-3</v>
      </c>
      <c r="P38" s="20">
        <v>0</v>
      </c>
    </row>
    <row r="39" spans="1:16">
      <c r="A39" t="s">
        <v>534</v>
      </c>
      <c r="B39" t="s">
        <v>603</v>
      </c>
      <c r="C39" t="s">
        <v>86</v>
      </c>
      <c r="D39" s="15">
        <v>289374</v>
      </c>
      <c r="E39" s="15">
        <v>148419</v>
      </c>
      <c r="F39" s="15">
        <v>57541</v>
      </c>
      <c r="G39" s="15">
        <v>3144162</v>
      </c>
      <c r="H39" s="15">
        <v>2648828</v>
      </c>
      <c r="I39" s="16">
        <v>495334</v>
      </c>
      <c r="J39">
        <v>89</v>
      </c>
      <c r="K39">
        <v>220</v>
      </c>
      <c r="L39">
        <v>240</v>
      </c>
      <c r="M39" s="19">
        <v>11</v>
      </c>
      <c r="N39">
        <v>549</v>
      </c>
      <c r="O39" s="17">
        <v>1.1083430574117667E-3</v>
      </c>
      <c r="P39" s="20">
        <v>4.152780021956881E-6</v>
      </c>
    </row>
    <row r="40" spans="1:16">
      <c r="A40" t="s">
        <v>525</v>
      </c>
      <c r="B40" t="s">
        <v>595</v>
      </c>
      <c r="C40" t="s">
        <v>87</v>
      </c>
      <c r="D40" s="15">
        <v>2054746.4149999998</v>
      </c>
      <c r="E40" s="15">
        <v>1376966.0410000004</v>
      </c>
      <c r="F40" s="15">
        <v>543958.95400000003</v>
      </c>
      <c r="G40" s="15">
        <v>36329077</v>
      </c>
      <c r="H40" s="15">
        <v>32389754.631999999</v>
      </c>
      <c r="I40" s="16">
        <v>3975671.41</v>
      </c>
      <c r="J40">
        <v>708</v>
      </c>
      <c r="K40">
        <v>1633</v>
      </c>
      <c r="L40">
        <v>2856</v>
      </c>
      <c r="M40" s="19">
        <v>1064</v>
      </c>
      <c r="N40">
        <v>5197</v>
      </c>
      <c r="O40" s="17">
        <v>1.3072005867808879E-3</v>
      </c>
      <c r="P40" s="20">
        <v>3.2849893804036524E-5</v>
      </c>
    </row>
    <row r="41" spans="1:16">
      <c r="A41" t="s">
        <v>525</v>
      </c>
      <c r="B41" t="s">
        <v>596</v>
      </c>
      <c r="C41" t="s">
        <v>88</v>
      </c>
      <c r="D41" s="15">
        <v>2113248.1669999994</v>
      </c>
      <c r="E41" s="15">
        <v>1351939.3490000002</v>
      </c>
      <c r="F41" s="15">
        <v>555556.43999999971</v>
      </c>
      <c r="G41" s="15">
        <v>36388689</v>
      </c>
      <c r="H41" s="15">
        <v>32379711.412</v>
      </c>
      <c r="I41" s="16">
        <v>4020743.9559999993</v>
      </c>
      <c r="J41">
        <v>695</v>
      </c>
      <c r="K41">
        <v>1579</v>
      </c>
      <c r="L41">
        <v>2955</v>
      </c>
      <c r="M41" s="19">
        <v>503</v>
      </c>
      <c r="N41">
        <v>5229</v>
      </c>
      <c r="O41" s="17">
        <v>1.3005055923038739E-3</v>
      </c>
      <c r="P41" s="20">
        <v>1.5534418871120234E-5</v>
      </c>
    </row>
    <row r="42" spans="1:16">
      <c r="A42" t="s">
        <v>525</v>
      </c>
      <c r="B42" t="s">
        <v>597</v>
      </c>
      <c r="C42" t="s">
        <v>89</v>
      </c>
      <c r="D42" s="15">
        <v>2221492.0700000008</v>
      </c>
      <c r="E42" s="15">
        <v>1381366.4650000003</v>
      </c>
      <c r="F42" s="15">
        <v>582306.38</v>
      </c>
      <c r="G42" s="15">
        <v>36986746</v>
      </c>
      <c r="H42" s="15">
        <v>32838531.205000002</v>
      </c>
      <c r="I42" s="16">
        <v>4185164.915000001</v>
      </c>
      <c r="J42">
        <v>671</v>
      </c>
      <c r="K42">
        <v>1617</v>
      </c>
      <c r="L42">
        <v>3050</v>
      </c>
      <c r="M42" s="19">
        <v>708</v>
      </c>
      <c r="N42">
        <v>5338</v>
      </c>
      <c r="O42" s="17">
        <v>1.2754575048806646E-3</v>
      </c>
      <c r="P42" s="20">
        <v>2.1560038589429961E-5</v>
      </c>
    </row>
    <row r="43" spans="1:16">
      <c r="A43" t="s">
        <v>525</v>
      </c>
      <c r="B43" t="s">
        <v>598</v>
      </c>
      <c r="C43" t="s">
        <v>90</v>
      </c>
      <c r="D43" s="15">
        <v>2307167.7280000006</v>
      </c>
      <c r="E43" s="15">
        <v>1393418.5709999995</v>
      </c>
      <c r="F43" s="15">
        <v>614601.32299999997</v>
      </c>
      <c r="G43" s="15">
        <v>37341855</v>
      </c>
      <c r="H43" s="15">
        <v>33037936.693999998</v>
      </c>
      <c r="I43" s="16">
        <v>4315187.6220000004</v>
      </c>
      <c r="J43">
        <v>738</v>
      </c>
      <c r="K43">
        <v>1443</v>
      </c>
      <c r="L43">
        <v>2938</v>
      </c>
      <c r="M43" s="19">
        <v>563</v>
      </c>
      <c r="N43">
        <v>5119</v>
      </c>
      <c r="O43" s="17">
        <v>1.1862751862519131E-3</v>
      </c>
      <c r="P43" s="20">
        <v>1.7041015763622011E-5</v>
      </c>
    </row>
    <row r="44" spans="1:16">
      <c r="A44" t="s">
        <v>525</v>
      </c>
      <c r="B44" t="s">
        <v>599</v>
      </c>
      <c r="C44" t="s">
        <v>91</v>
      </c>
      <c r="D44" s="15">
        <v>2422926.571</v>
      </c>
      <c r="E44" s="15">
        <v>1392902.209</v>
      </c>
      <c r="F44" s="15">
        <v>627498.29699999979</v>
      </c>
      <c r="G44" s="15">
        <v>37606937</v>
      </c>
      <c r="H44" s="15">
        <v>33191090.137000002</v>
      </c>
      <c r="I44" s="16">
        <v>4443327.0769999996</v>
      </c>
      <c r="J44">
        <v>828</v>
      </c>
      <c r="K44">
        <v>1602</v>
      </c>
      <c r="L44">
        <v>3264</v>
      </c>
      <c r="M44" s="19">
        <v>693</v>
      </c>
      <c r="N44">
        <v>5694</v>
      </c>
      <c r="O44" s="17">
        <v>1.2814721719393246E-3</v>
      </c>
      <c r="P44" s="20">
        <v>2.087909728603561E-5</v>
      </c>
    </row>
    <row r="45" spans="1:16">
      <c r="A45" t="s">
        <v>525</v>
      </c>
      <c r="B45" t="s">
        <v>600</v>
      </c>
      <c r="C45" t="s">
        <v>92</v>
      </c>
      <c r="D45" s="15">
        <v>2551854.8160000006</v>
      </c>
      <c r="E45" s="15">
        <v>1417003.8309999993</v>
      </c>
      <c r="F45" s="15">
        <v>652687.04499999981</v>
      </c>
      <c r="G45" s="15">
        <v>38107157</v>
      </c>
      <c r="H45" s="15">
        <v>33479940.355000004</v>
      </c>
      <c r="I45" s="16">
        <v>4621545.6919999998</v>
      </c>
      <c r="J45">
        <v>800</v>
      </c>
      <c r="K45">
        <v>1450</v>
      </c>
      <c r="L45">
        <v>2638</v>
      </c>
      <c r="M45" s="19">
        <v>948</v>
      </c>
      <c r="N45">
        <v>4888</v>
      </c>
      <c r="O45" s="17">
        <v>1.0576548033401983E-3</v>
      </c>
      <c r="P45" s="20">
        <v>2.8315462630697984E-5</v>
      </c>
    </row>
    <row r="46" spans="1:16">
      <c r="A46" t="s">
        <v>525</v>
      </c>
      <c r="B46" t="s">
        <v>601</v>
      </c>
      <c r="C46" t="s">
        <v>93</v>
      </c>
      <c r="D46" s="15">
        <v>2704567.6330000008</v>
      </c>
      <c r="E46" s="15">
        <v>1454993.4750000003</v>
      </c>
      <c r="F46" s="15">
        <v>665943.7420000002</v>
      </c>
      <c r="G46" s="15">
        <v>38692954</v>
      </c>
      <c r="H46" s="15">
        <v>33840956.848999992</v>
      </c>
      <c r="I46" s="16">
        <v>4825504.8500000015</v>
      </c>
      <c r="J46">
        <v>869</v>
      </c>
      <c r="K46">
        <v>1537</v>
      </c>
      <c r="L46">
        <v>3017</v>
      </c>
      <c r="M46" s="19">
        <v>620</v>
      </c>
      <c r="N46">
        <v>5423</v>
      </c>
      <c r="O46" s="17">
        <v>1.1238202361354996E-3</v>
      </c>
      <c r="P46" s="20">
        <v>1.8320994963779258E-5</v>
      </c>
    </row>
    <row r="47" spans="1:16">
      <c r="A47" t="s">
        <v>525</v>
      </c>
      <c r="B47" t="s">
        <v>602</v>
      </c>
      <c r="C47" t="s">
        <v>94</v>
      </c>
      <c r="D47" s="15">
        <v>2837645.6860000012</v>
      </c>
      <c r="E47" s="15">
        <v>1489475.1889999998</v>
      </c>
      <c r="F47" s="15">
        <v>679341.22999999986</v>
      </c>
      <c r="G47" s="15">
        <v>38841344</v>
      </c>
      <c r="H47" s="15">
        <v>33838735.306999996</v>
      </c>
      <c r="I47" s="16">
        <v>5006462.1050000004</v>
      </c>
      <c r="J47">
        <v>921</v>
      </c>
      <c r="K47">
        <v>1439</v>
      </c>
      <c r="L47">
        <v>2725</v>
      </c>
      <c r="M47" s="19">
        <v>733</v>
      </c>
      <c r="N47">
        <v>5085</v>
      </c>
      <c r="O47" s="17">
        <v>1.0156873043983621E-3</v>
      </c>
      <c r="P47" s="20">
        <v>2.1661566052924238E-5</v>
      </c>
    </row>
    <row r="48" spans="1:16">
      <c r="A48" t="s">
        <v>525</v>
      </c>
      <c r="B48" t="s">
        <v>603</v>
      </c>
      <c r="C48" t="s">
        <v>95</v>
      </c>
      <c r="D48" s="15">
        <v>2930983</v>
      </c>
      <c r="E48" s="15">
        <v>1498514</v>
      </c>
      <c r="F48" s="15">
        <v>685572</v>
      </c>
      <c r="G48" s="15">
        <v>38760119</v>
      </c>
      <c r="H48" s="15">
        <v>33645050</v>
      </c>
      <c r="I48" s="16">
        <v>5115069</v>
      </c>
      <c r="J48">
        <v>930</v>
      </c>
      <c r="K48">
        <v>1595</v>
      </c>
      <c r="L48">
        <v>2985</v>
      </c>
      <c r="M48" s="19">
        <v>687</v>
      </c>
      <c r="N48">
        <v>5510</v>
      </c>
      <c r="O48" s="17">
        <v>1.0772093201479784E-3</v>
      </c>
      <c r="P48" s="20">
        <v>2.0419051242307559E-5</v>
      </c>
    </row>
    <row r="49" spans="1:16">
      <c r="A49" t="s">
        <v>541</v>
      </c>
      <c r="B49" t="s">
        <v>595</v>
      </c>
      <c r="C49" t="s">
        <v>96</v>
      </c>
      <c r="D49" s="15">
        <v>271109.02100000007</v>
      </c>
      <c r="E49" s="15">
        <v>165377.90499999997</v>
      </c>
      <c r="F49" s="15">
        <v>63453.125000000015</v>
      </c>
      <c r="G49" s="15">
        <v>4868211</v>
      </c>
      <c r="H49" s="15">
        <v>4363960.5750000002</v>
      </c>
      <c r="I49" s="16">
        <v>499940.05100000004</v>
      </c>
      <c r="J49">
        <v>10</v>
      </c>
      <c r="K49">
        <v>135</v>
      </c>
      <c r="L49">
        <v>266</v>
      </c>
      <c r="M49" s="19">
        <v>39</v>
      </c>
      <c r="N49">
        <v>411</v>
      </c>
      <c r="O49" s="17">
        <v>8.2209856797410292E-4</v>
      </c>
      <c r="P49" s="20">
        <v>8.936836007048482E-6</v>
      </c>
    </row>
    <row r="50" spans="1:16">
      <c r="A50" t="s">
        <v>541</v>
      </c>
      <c r="B50" t="s">
        <v>596</v>
      </c>
      <c r="C50" t="s">
        <v>97</v>
      </c>
      <c r="D50" s="15">
        <v>285350.03700000013</v>
      </c>
      <c r="E50" s="15">
        <v>168567.77599999995</v>
      </c>
      <c r="F50" s="15">
        <v>67422.401999999987</v>
      </c>
      <c r="G50" s="15">
        <v>4913915</v>
      </c>
      <c r="H50" s="15">
        <v>4391400.3759999992</v>
      </c>
      <c r="I50" s="16">
        <v>521340.21500000008</v>
      </c>
      <c r="J50">
        <v>0</v>
      </c>
      <c r="K50">
        <v>125</v>
      </c>
      <c r="L50">
        <v>260</v>
      </c>
      <c r="M50" s="19">
        <v>0</v>
      </c>
      <c r="N50">
        <v>385</v>
      </c>
      <c r="O50" s="17">
        <v>7.3848130054574815E-4</v>
      </c>
      <c r="P50" s="20">
        <v>0</v>
      </c>
    </row>
    <row r="51" spans="1:16">
      <c r="A51" t="s">
        <v>541</v>
      </c>
      <c r="B51" t="s">
        <v>597</v>
      </c>
      <c r="C51" t="s">
        <v>98</v>
      </c>
      <c r="D51" s="15">
        <v>305320.66499999998</v>
      </c>
      <c r="E51" s="15">
        <v>173396.42299999986</v>
      </c>
      <c r="F51" s="15">
        <v>70467.198999999993</v>
      </c>
      <c r="G51" s="15">
        <v>5053317</v>
      </c>
      <c r="H51" s="15">
        <v>4501638.1919999998</v>
      </c>
      <c r="I51" s="16">
        <v>549184.28699999989</v>
      </c>
      <c r="J51">
        <v>20</v>
      </c>
      <c r="K51">
        <v>116</v>
      </c>
      <c r="L51">
        <v>272</v>
      </c>
      <c r="M51" s="19">
        <v>0</v>
      </c>
      <c r="N51">
        <v>408</v>
      </c>
      <c r="O51" s="17">
        <v>7.4292001730195186E-4</v>
      </c>
      <c r="P51" s="20">
        <v>0</v>
      </c>
    </row>
    <row r="52" spans="1:16">
      <c r="A52" t="s">
        <v>541</v>
      </c>
      <c r="B52" t="s">
        <v>598</v>
      </c>
      <c r="C52" t="s">
        <v>99</v>
      </c>
      <c r="D52" s="15">
        <v>316002.33599999995</v>
      </c>
      <c r="E52" s="15">
        <v>171605.11999999997</v>
      </c>
      <c r="F52" s="15">
        <v>71939.259000000005</v>
      </c>
      <c r="G52" s="15">
        <v>5005219</v>
      </c>
      <c r="H52" s="15">
        <v>4447039.4460000005</v>
      </c>
      <c r="I52" s="16">
        <v>559546.71499999985</v>
      </c>
      <c r="J52">
        <v>10</v>
      </c>
      <c r="K52">
        <v>111</v>
      </c>
      <c r="L52">
        <v>254</v>
      </c>
      <c r="M52" s="19">
        <v>0</v>
      </c>
      <c r="N52">
        <v>375</v>
      </c>
      <c r="O52" s="17">
        <v>6.7018533028113676E-4</v>
      </c>
      <c r="P52" s="20">
        <v>0</v>
      </c>
    </row>
    <row r="53" spans="1:16">
      <c r="A53" t="s">
        <v>541</v>
      </c>
      <c r="B53" t="s">
        <v>599</v>
      </c>
      <c r="C53" t="s">
        <v>100</v>
      </c>
      <c r="D53" s="15">
        <v>343268.37999999983</v>
      </c>
      <c r="E53" s="15">
        <v>177608.52800000002</v>
      </c>
      <c r="F53" s="15">
        <v>73987.858999999997</v>
      </c>
      <c r="G53" s="15">
        <v>5177271</v>
      </c>
      <c r="H53" s="15">
        <v>4581162.6829999993</v>
      </c>
      <c r="I53" s="16">
        <v>594864.76699999976</v>
      </c>
      <c r="J53">
        <v>11</v>
      </c>
      <c r="K53">
        <v>84</v>
      </c>
      <c r="L53">
        <v>280</v>
      </c>
      <c r="M53" s="19">
        <v>22</v>
      </c>
      <c r="N53">
        <v>375</v>
      </c>
      <c r="O53" s="17">
        <v>6.3039537858526444E-4</v>
      </c>
      <c r="P53" s="20">
        <v>4.8022743400138721E-6</v>
      </c>
    </row>
    <row r="54" spans="1:16">
      <c r="A54" t="s">
        <v>541</v>
      </c>
      <c r="B54" t="s">
        <v>600</v>
      </c>
      <c r="C54" t="s">
        <v>101</v>
      </c>
      <c r="D54" s="15">
        <v>364386.022</v>
      </c>
      <c r="E54" s="15">
        <v>182117.53</v>
      </c>
      <c r="F54" s="15">
        <v>77792.742000000027</v>
      </c>
      <c r="G54" s="15">
        <v>5270658</v>
      </c>
      <c r="H54" s="15">
        <v>4644402.0860000001</v>
      </c>
      <c r="I54" s="16">
        <v>624296.29399999999</v>
      </c>
      <c r="J54">
        <v>33</v>
      </c>
      <c r="K54">
        <v>108</v>
      </c>
      <c r="L54">
        <v>286</v>
      </c>
      <c r="M54" s="19">
        <v>33</v>
      </c>
      <c r="N54">
        <v>427</v>
      </c>
      <c r="O54" s="17">
        <v>6.8397010218356348E-4</v>
      </c>
      <c r="P54" s="20">
        <v>7.1053279601855724E-6</v>
      </c>
    </row>
    <row r="55" spans="1:16">
      <c r="A55" t="s">
        <v>541</v>
      </c>
      <c r="B55" t="s">
        <v>601</v>
      </c>
      <c r="C55" t="s">
        <v>102</v>
      </c>
      <c r="D55" s="15">
        <v>433053.18500000023</v>
      </c>
      <c r="E55" s="15">
        <v>213526.79700000005</v>
      </c>
      <c r="F55" s="15">
        <v>87907.391000000003</v>
      </c>
      <c r="G55" s="15">
        <v>5872653</v>
      </c>
      <c r="H55" s="15">
        <v>5138309.1129999999</v>
      </c>
      <c r="I55" s="16">
        <v>734487.37300000037</v>
      </c>
      <c r="J55">
        <v>21</v>
      </c>
      <c r="K55">
        <v>117</v>
      </c>
      <c r="L55">
        <v>302</v>
      </c>
      <c r="M55" s="19">
        <v>0</v>
      </c>
      <c r="N55">
        <v>440</v>
      </c>
      <c r="O55" s="17">
        <v>5.990572692935863E-4</v>
      </c>
      <c r="P55" s="20">
        <v>0</v>
      </c>
    </row>
    <row r="56" spans="1:16">
      <c r="A56" t="s">
        <v>541</v>
      </c>
      <c r="B56" t="s">
        <v>602</v>
      </c>
      <c r="C56" t="s">
        <v>103</v>
      </c>
      <c r="D56" s="15">
        <v>410941.78600000002</v>
      </c>
      <c r="E56" s="15">
        <v>193023.81999999995</v>
      </c>
      <c r="F56" s="15">
        <v>78783.331999999995</v>
      </c>
      <c r="G56" s="15">
        <v>5359693</v>
      </c>
      <c r="H56" s="15">
        <v>4676892.1809999999</v>
      </c>
      <c r="I56" s="16">
        <v>682748.93799999985</v>
      </c>
      <c r="J56">
        <v>25</v>
      </c>
      <c r="K56">
        <v>74</v>
      </c>
      <c r="L56">
        <v>220</v>
      </c>
      <c r="M56" s="19">
        <v>12</v>
      </c>
      <c r="N56">
        <v>319</v>
      </c>
      <c r="O56" s="17">
        <v>4.6722884832960381E-4</v>
      </c>
      <c r="P56" s="20">
        <v>2.5658064234942858E-6</v>
      </c>
    </row>
    <row r="57" spans="1:16">
      <c r="A57" t="s">
        <v>541</v>
      </c>
      <c r="B57" t="s">
        <v>603</v>
      </c>
      <c r="C57" t="s">
        <v>104</v>
      </c>
      <c r="D57" s="15">
        <v>468222</v>
      </c>
      <c r="E57" s="15">
        <v>220490</v>
      </c>
      <c r="F57" s="15">
        <v>93783</v>
      </c>
      <c r="G57" s="15">
        <v>5915370</v>
      </c>
      <c r="H57" s="15">
        <v>5132875</v>
      </c>
      <c r="I57" s="16">
        <v>782495</v>
      </c>
      <c r="J57">
        <v>33</v>
      </c>
      <c r="K57">
        <v>65</v>
      </c>
      <c r="L57">
        <v>236</v>
      </c>
      <c r="M57" s="19">
        <v>42</v>
      </c>
      <c r="N57">
        <v>334</v>
      </c>
      <c r="O57" s="17">
        <v>4.2683978811366204E-4</v>
      </c>
      <c r="P57" s="20">
        <v>8.1825487665294787E-6</v>
      </c>
    </row>
    <row r="58" spans="1:16">
      <c r="A58" t="s">
        <v>581</v>
      </c>
      <c r="B58" t="s">
        <v>595</v>
      </c>
      <c r="C58" t="s">
        <v>105</v>
      </c>
      <c r="D58" s="15">
        <v>233949.85399999999</v>
      </c>
      <c r="E58" s="15">
        <v>164920.69399999999</v>
      </c>
      <c r="F58" s="15">
        <v>77304.618000000002</v>
      </c>
      <c r="G58" s="15">
        <v>3494487</v>
      </c>
      <c r="H58" s="15">
        <v>3018554.7049999996</v>
      </c>
      <c r="I58" s="16">
        <v>476175.16599999997</v>
      </c>
      <c r="J58">
        <v>12</v>
      </c>
      <c r="K58">
        <v>170</v>
      </c>
      <c r="L58">
        <v>364</v>
      </c>
      <c r="M58" s="19">
        <v>0</v>
      </c>
      <c r="N58">
        <v>546</v>
      </c>
      <c r="O58" s="17">
        <v>1.1466368659805329E-3</v>
      </c>
      <c r="P58" s="20">
        <v>0</v>
      </c>
    </row>
    <row r="59" spans="1:16">
      <c r="A59" t="s">
        <v>581</v>
      </c>
      <c r="B59" t="s">
        <v>596</v>
      </c>
      <c r="C59" t="s">
        <v>106</v>
      </c>
      <c r="D59" s="15">
        <v>239997.74699999997</v>
      </c>
      <c r="E59" s="15">
        <v>171018.71299999999</v>
      </c>
      <c r="F59" s="15">
        <v>80632.789000000004</v>
      </c>
      <c r="G59" s="15">
        <v>3545837</v>
      </c>
      <c r="H59" s="15">
        <v>3055024.8390000006</v>
      </c>
      <c r="I59" s="16">
        <v>491649.24899999995</v>
      </c>
      <c r="J59">
        <v>20</v>
      </c>
      <c r="K59">
        <v>100</v>
      </c>
      <c r="L59">
        <v>339</v>
      </c>
      <c r="M59" s="19">
        <v>0</v>
      </c>
      <c r="N59">
        <v>459</v>
      </c>
      <c r="O59" s="17">
        <v>9.335923952565623E-4</v>
      </c>
      <c r="P59" s="20">
        <v>0</v>
      </c>
    </row>
    <row r="60" spans="1:16">
      <c r="A60" t="s">
        <v>581</v>
      </c>
      <c r="B60" t="s">
        <v>597</v>
      </c>
      <c r="C60" t="s">
        <v>107</v>
      </c>
      <c r="D60" s="15">
        <v>248604.04199999999</v>
      </c>
      <c r="E60" s="15">
        <v>166614.00900000002</v>
      </c>
      <c r="F60" s="15">
        <v>84415.731</v>
      </c>
      <c r="G60" s="15">
        <v>3558172</v>
      </c>
      <c r="H60" s="15">
        <v>3055379.196</v>
      </c>
      <c r="I60" s="16">
        <v>499633.78200000001</v>
      </c>
      <c r="J60">
        <v>0</v>
      </c>
      <c r="K60">
        <v>119</v>
      </c>
      <c r="L60">
        <v>415</v>
      </c>
      <c r="M60" s="19">
        <v>0</v>
      </c>
      <c r="N60">
        <v>534</v>
      </c>
      <c r="O60" s="17">
        <v>1.0687828150098945E-3</v>
      </c>
      <c r="P60" s="20">
        <v>0</v>
      </c>
    </row>
    <row r="61" spans="1:16">
      <c r="A61" t="s">
        <v>581</v>
      </c>
      <c r="B61" t="s">
        <v>598</v>
      </c>
      <c r="C61" t="s">
        <v>108</v>
      </c>
      <c r="D61" s="15">
        <v>258418.13399999999</v>
      </c>
      <c r="E61" s="15">
        <v>167108.36599999998</v>
      </c>
      <c r="F61" s="15">
        <v>84749.743999999992</v>
      </c>
      <c r="G61" s="15">
        <v>3572213</v>
      </c>
      <c r="H61" s="15">
        <v>3056953.7099999995</v>
      </c>
      <c r="I61" s="16">
        <v>510276.24400000001</v>
      </c>
      <c r="J61">
        <v>0</v>
      </c>
      <c r="K61">
        <v>113</v>
      </c>
      <c r="L61">
        <v>317</v>
      </c>
      <c r="M61" s="19">
        <v>0</v>
      </c>
      <c r="N61">
        <v>430</v>
      </c>
      <c r="O61" s="17">
        <v>8.4268081270896865E-4</v>
      </c>
      <c r="P61" s="20">
        <v>0</v>
      </c>
    </row>
    <row r="62" spans="1:16">
      <c r="A62" t="s">
        <v>581</v>
      </c>
      <c r="B62" t="s">
        <v>599</v>
      </c>
      <c r="C62" t="s">
        <v>109</v>
      </c>
      <c r="D62" s="15">
        <v>269149.79800000001</v>
      </c>
      <c r="E62" s="15">
        <v>163767.89499999999</v>
      </c>
      <c r="F62" s="15">
        <v>86889.545999999988</v>
      </c>
      <c r="G62" s="15">
        <v>3583561</v>
      </c>
      <c r="H62" s="15">
        <v>3060943.5240000002</v>
      </c>
      <c r="I62" s="16">
        <v>519807.23899999994</v>
      </c>
      <c r="J62">
        <v>11</v>
      </c>
      <c r="K62">
        <v>79</v>
      </c>
      <c r="L62">
        <v>377</v>
      </c>
      <c r="M62" s="19">
        <v>0</v>
      </c>
      <c r="N62">
        <v>467</v>
      </c>
      <c r="O62" s="17">
        <v>8.9840995846539188E-4</v>
      </c>
      <c r="P62" s="20">
        <v>0</v>
      </c>
    </row>
    <row r="63" spans="1:16">
      <c r="A63" t="s">
        <v>581</v>
      </c>
      <c r="B63" t="s">
        <v>600</v>
      </c>
      <c r="C63" t="s">
        <v>110</v>
      </c>
      <c r="D63" s="15">
        <v>281209.196</v>
      </c>
      <c r="E63" s="15">
        <v>163445.33199999999</v>
      </c>
      <c r="F63" s="15">
        <v>86810.755999999994</v>
      </c>
      <c r="G63" s="15">
        <v>3592053</v>
      </c>
      <c r="H63" s="15">
        <v>3064320.074</v>
      </c>
      <c r="I63" s="16">
        <v>531465.28399999999</v>
      </c>
      <c r="J63">
        <v>30</v>
      </c>
      <c r="K63">
        <v>103</v>
      </c>
      <c r="L63">
        <v>364</v>
      </c>
      <c r="M63" s="19">
        <v>0</v>
      </c>
      <c r="N63">
        <v>497</v>
      </c>
      <c r="O63" s="17">
        <v>9.3515045095588975E-4</v>
      </c>
      <c r="P63" s="20">
        <v>0</v>
      </c>
    </row>
    <row r="64" spans="1:16">
      <c r="A64" t="s">
        <v>581</v>
      </c>
      <c r="B64" t="s">
        <v>601</v>
      </c>
      <c r="C64" t="s">
        <v>111</v>
      </c>
      <c r="D64" s="15">
        <v>292294.24699999997</v>
      </c>
      <c r="E64" s="15">
        <v>162165.48300000004</v>
      </c>
      <c r="F64" s="15">
        <v>87955.889999999985</v>
      </c>
      <c r="G64" s="15">
        <v>3593222</v>
      </c>
      <c r="H64" s="15">
        <v>3052999.2419999996</v>
      </c>
      <c r="I64" s="16">
        <v>542415.62</v>
      </c>
      <c r="J64">
        <v>14</v>
      </c>
      <c r="K64">
        <v>137</v>
      </c>
      <c r="L64">
        <v>397</v>
      </c>
      <c r="M64" s="19">
        <v>0</v>
      </c>
      <c r="N64">
        <v>548</v>
      </c>
      <c r="O64" s="17">
        <v>1.0102953893547535E-3</v>
      </c>
      <c r="P64" s="20">
        <v>0</v>
      </c>
    </row>
    <row r="65" spans="1:16">
      <c r="A65" t="s">
        <v>581</v>
      </c>
      <c r="B65" t="s">
        <v>602</v>
      </c>
      <c r="C65" t="s">
        <v>112</v>
      </c>
      <c r="D65" s="15">
        <v>303525.87199999997</v>
      </c>
      <c r="E65" s="15">
        <v>162787.73599999998</v>
      </c>
      <c r="F65" s="15">
        <v>87324.955000000002</v>
      </c>
      <c r="G65" s="15">
        <v>3588570</v>
      </c>
      <c r="H65" s="15">
        <v>3037097.79</v>
      </c>
      <c r="I65" s="16">
        <v>553638.56299999997</v>
      </c>
      <c r="J65">
        <v>0</v>
      </c>
      <c r="K65">
        <v>92</v>
      </c>
      <c r="L65">
        <v>307</v>
      </c>
      <c r="M65" s="19">
        <v>0</v>
      </c>
      <c r="N65">
        <v>399</v>
      </c>
      <c r="O65" s="17">
        <v>7.2068679218792063E-4</v>
      </c>
      <c r="P65" s="20">
        <v>0</v>
      </c>
    </row>
    <row r="66" spans="1:16">
      <c r="A66" t="s">
        <v>581</v>
      </c>
      <c r="B66" t="s">
        <v>603</v>
      </c>
      <c r="C66" t="s">
        <v>113</v>
      </c>
      <c r="D66" s="15">
        <v>318515</v>
      </c>
      <c r="E66" s="15">
        <v>167133</v>
      </c>
      <c r="F66" s="15">
        <v>90109</v>
      </c>
      <c r="G66" s="15">
        <v>3594478</v>
      </c>
      <c r="H66" s="15">
        <v>3018721</v>
      </c>
      <c r="I66" s="16">
        <v>575757</v>
      </c>
      <c r="J66">
        <v>33</v>
      </c>
      <c r="K66">
        <v>105</v>
      </c>
      <c r="L66">
        <v>389</v>
      </c>
      <c r="M66" s="19">
        <v>10</v>
      </c>
      <c r="N66">
        <v>527</v>
      </c>
      <c r="O66" s="17">
        <v>9.1531670479038903E-4</v>
      </c>
      <c r="P66" s="20">
        <v>3.3126612230809007E-6</v>
      </c>
    </row>
    <row r="67" spans="1:16">
      <c r="A67" t="s">
        <v>583</v>
      </c>
      <c r="B67" t="s">
        <v>595</v>
      </c>
      <c r="C67" t="s">
        <v>114</v>
      </c>
      <c r="D67" s="15">
        <v>63093.334000000003</v>
      </c>
      <c r="E67" s="15">
        <v>40563.036000000007</v>
      </c>
      <c r="F67" s="15">
        <v>15490.835999999999</v>
      </c>
      <c r="G67" s="15">
        <v>863832</v>
      </c>
      <c r="H67" s="15">
        <v>745245.96200000006</v>
      </c>
      <c r="I67" s="16">
        <v>119147.20600000001</v>
      </c>
      <c r="J67">
        <v>0</v>
      </c>
      <c r="K67">
        <v>0</v>
      </c>
      <c r="L67">
        <v>0</v>
      </c>
      <c r="M67" s="19">
        <v>0</v>
      </c>
      <c r="N67">
        <v>0</v>
      </c>
      <c r="O67" s="17">
        <v>0</v>
      </c>
      <c r="P67" s="20">
        <v>0</v>
      </c>
    </row>
    <row r="68" spans="1:16">
      <c r="A68" t="s">
        <v>583</v>
      </c>
      <c r="B68" t="s">
        <v>596</v>
      </c>
      <c r="C68" t="s">
        <v>115</v>
      </c>
      <c r="D68" s="15">
        <v>67709.213999999993</v>
      </c>
      <c r="E68" s="15">
        <v>39449.731999999996</v>
      </c>
      <c r="F68" s="15">
        <v>15622.119999999999</v>
      </c>
      <c r="G68" s="15">
        <v>881278</v>
      </c>
      <c r="H68" s="15">
        <v>758912.554</v>
      </c>
      <c r="I68" s="16">
        <v>122781.06599999999</v>
      </c>
      <c r="J68">
        <v>0</v>
      </c>
      <c r="K68">
        <v>0</v>
      </c>
      <c r="L68">
        <v>10</v>
      </c>
      <c r="M68" s="19">
        <v>0</v>
      </c>
      <c r="N68">
        <v>10</v>
      </c>
      <c r="O68" s="17">
        <v>8.1445782528065042E-5</v>
      </c>
      <c r="P68" s="20">
        <v>0</v>
      </c>
    </row>
    <row r="69" spans="1:16">
      <c r="A69" t="s">
        <v>583</v>
      </c>
      <c r="B69" t="s">
        <v>597</v>
      </c>
      <c r="C69" t="s">
        <v>116</v>
      </c>
      <c r="D69" s="15">
        <v>70359.245999999999</v>
      </c>
      <c r="E69" s="15">
        <v>40071.9</v>
      </c>
      <c r="F69" s="15">
        <v>16151.268</v>
      </c>
      <c r="G69" s="15">
        <v>890856</v>
      </c>
      <c r="H69" s="15">
        <v>763429.5780000001</v>
      </c>
      <c r="I69" s="16">
        <v>126582.414</v>
      </c>
      <c r="J69">
        <v>0</v>
      </c>
      <c r="K69">
        <v>0</v>
      </c>
      <c r="L69">
        <v>0</v>
      </c>
      <c r="M69" s="19">
        <v>0</v>
      </c>
      <c r="N69">
        <v>0</v>
      </c>
      <c r="O69" s="17">
        <v>0</v>
      </c>
      <c r="P69" s="20">
        <v>0</v>
      </c>
    </row>
    <row r="70" spans="1:16">
      <c r="A70" t="s">
        <v>583</v>
      </c>
      <c r="B70" t="s">
        <v>598</v>
      </c>
      <c r="C70" t="s">
        <v>117</v>
      </c>
      <c r="D70" s="15">
        <v>73350.815000000002</v>
      </c>
      <c r="E70" s="15">
        <v>41219.457000000002</v>
      </c>
      <c r="F70" s="15">
        <v>16162.742999999999</v>
      </c>
      <c r="G70" s="15">
        <v>900131</v>
      </c>
      <c r="H70" s="15">
        <v>768807.01</v>
      </c>
      <c r="I70" s="16">
        <v>130733.015</v>
      </c>
      <c r="J70">
        <v>0</v>
      </c>
      <c r="K70">
        <v>0</v>
      </c>
      <c r="L70">
        <v>21</v>
      </c>
      <c r="M70" s="19">
        <v>0</v>
      </c>
      <c r="N70">
        <v>21</v>
      </c>
      <c r="O70" s="17">
        <v>1.6063272158146127E-4</v>
      </c>
      <c r="P70" s="20">
        <v>0</v>
      </c>
    </row>
    <row r="71" spans="1:16">
      <c r="A71" t="s">
        <v>583</v>
      </c>
      <c r="B71" t="s">
        <v>599</v>
      </c>
      <c r="C71" t="s">
        <v>118</v>
      </c>
      <c r="D71" s="15">
        <v>77609.5</v>
      </c>
      <c r="E71" s="15">
        <v>41069.712</v>
      </c>
      <c r="F71" s="15">
        <v>16718.577999999998</v>
      </c>
      <c r="G71" s="15">
        <v>908446</v>
      </c>
      <c r="H71" s="15">
        <v>773012.60800000012</v>
      </c>
      <c r="I71" s="16">
        <v>135397.79</v>
      </c>
      <c r="J71">
        <v>0</v>
      </c>
      <c r="K71">
        <v>0</v>
      </c>
      <c r="L71">
        <v>10</v>
      </c>
      <c r="M71" s="19">
        <v>0</v>
      </c>
      <c r="N71">
        <v>10</v>
      </c>
      <c r="O71" s="17">
        <v>7.3856449207922818E-5</v>
      </c>
      <c r="P71" s="20">
        <v>0</v>
      </c>
    </row>
    <row r="72" spans="1:16">
      <c r="A72" t="s">
        <v>583</v>
      </c>
      <c r="B72" t="s">
        <v>600</v>
      </c>
      <c r="C72" t="s">
        <v>119</v>
      </c>
      <c r="D72" s="15">
        <v>81244.688999999998</v>
      </c>
      <c r="E72" s="15">
        <v>42241.995999999999</v>
      </c>
      <c r="F72" s="15">
        <v>17598.285</v>
      </c>
      <c r="G72" s="15">
        <v>917060</v>
      </c>
      <c r="H72" s="15">
        <v>776040.39500000002</v>
      </c>
      <c r="I72" s="16">
        <v>141084.97</v>
      </c>
      <c r="J72">
        <v>0</v>
      </c>
      <c r="K72">
        <v>11</v>
      </c>
      <c r="L72">
        <v>20</v>
      </c>
      <c r="M72" s="19">
        <v>0</v>
      </c>
      <c r="N72">
        <v>31</v>
      </c>
      <c r="O72" s="17">
        <v>2.1972574399668513E-4</v>
      </c>
      <c r="P72" s="20">
        <v>0</v>
      </c>
    </row>
    <row r="73" spans="1:16">
      <c r="A73" t="s">
        <v>583</v>
      </c>
      <c r="B73" t="s">
        <v>601</v>
      </c>
      <c r="C73" t="s">
        <v>120</v>
      </c>
      <c r="D73" s="15">
        <v>85953.712</v>
      </c>
      <c r="E73" s="15">
        <v>43807.407000000007</v>
      </c>
      <c r="F73" s="15">
        <v>17788.268</v>
      </c>
      <c r="G73" s="15">
        <v>926454</v>
      </c>
      <c r="H73" s="15">
        <v>778731.78099999996</v>
      </c>
      <c r="I73" s="16">
        <v>147549.38700000002</v>
      </c>
      <c r="J73">
        <v>10</v>
      </c>
      <c r="K73">
        <v>0</v>
      </c>
      <c r="L73">
        <v>42</v>
      </c>
      <c r="M73" s="19">
        <v>0</v>
      </c>
      <c r="N73">
        <v>52</v>
      </c>
      <c r="O73" s="17">
        <v>3.5242437164445821E-4</v>
      </c>
      <c r="P73" s="20">
        <v>0</v>
      </c>
    </row>
    <row r="74" spans="1:16">
      <c r="A74" t="s">
        <v>583</v>
      </c>
      <c r="B74" t="s">
        <v>602</v>
      </c>
      <c r="C74" t="s">
        <v>121</v>
      </c>
      <c r="D74" s="15">
        <v>90855.747000000003</v>
      </c>
      <c r="E74" s="15">
        <v>44843.163</v>
      </c>
      <c r="F74" s="15">
        <v>17960.129999999997</v>
      </c>
      <c r="G74" s="15">
        <v>934695</v>
      </c>
      <c r="H74" s="15">
        <v>781548.20699999994</v>
      </c>
      <c r="I74" s="16">
        <v>153659.04</v>
      </c>
      <c r="J74">
        <v>0</v>
      </c>
      <c r="K74">
        <v>0</v>
      </c>
      <c r="L74">
        <v>0</v>
      </c>
      <c r="M74" s="19">
        <v>0</v>
      </c>
      <c r="N74">
        <v>0</v>
      </c>
      <c r="O74" s="17">
        <v>0</v>
      </c>
      <c r="P74" s="20">
        <v>0</v>
      </c>
    </row>
    <row r="75" spans="1:16">
      <c r="A75" t="s">
        <v>583</v>
      </c>
      <c r="B75" t="s">
        <v>603</v>
      </c>
      <c r="C75" t="s">
        <v>122</v>
      </c>
      <c r="D75" s="15">
        <v>95605</v>
      </c>
      <c r="E75" s="15">
        <v>46641</v>
      </c>
      <c r="F75" s="15">
        <v>18319</v>
      </c>
      <c r="G75" s="15">
        <v>943732</v>
      </c>
      <c r="H75" s="15">
        <v>783167</v>
      </c>
      <c r="I75" s="16">
        <v>160565</v>
      </c>
      <c r="J75">
        <v>0</v>
      </c>
      <c r="K75">
        <v>10</v>
      </c>
      <c r="L75">
        <v>0</v>
      </c>
      <c r="M75" s="19">
        <v>0</v>
      </c>
      <c r="N75">
        <v>10</v>
      </c>
      <c r="O75" s="17">
        <v>6.228007349048672E-5</v>
      </c>
      <c r="P75" s="20">
        <v>0</v>
      </c>
    </row>
    <row r="76" spans="1:16">
      <c r="A76" t="s">
        <v>545</v>
      </c>
      <c r="B76" t="s">
        <v>595</v>
      </c>
      <c r="C76" t="s">
        <v>123</v>
      </c>
      <c r="D76" s="15">
        <v>36482.845999999998</v>
      </c>
      <c r="E76" s="15">
        <v>23537.32</v>
      </c>
      <c r="F76" s="15">
        <v>10003.361000000001</v>
      </c>
      <c r="G76" s="15">
        <v>588433</v>
      </c>
      <c r="H76" s="15">
        <v>519586.33899999998</v>
      </c>
      <c r="I76" s="16">
        <v>70023.527000000002</v>
      </c>
      <c r="J76">
        <v>0</v>
      </c>
      <c r="K76">
        <v>0</v>
      </c>
      <c r="L76">
        <v>0</v>
      </c>
      <c r="M76" s="19">
        <v>0</v>
      </c>
      <c r="N76">
        <v>0</v>
      </c>
      <c r="O76" s="17">
        <v>0</v>
      </c>
      <c r="P76" s="20">
        <v>0</v>
      </c>
    </row>
    <row r="77" spans="1:16">
      <c r="A77" t="s">
        <v>545</v>
      </c>
      <c r="B77" t="s">
        <v>596</v>
      </c>
      <c r="C77" t="s">
        <v>124</v>
      </c>
      <c r="D77" s="15">
        <v>35648.400000000001</v>
      </c>
      <c r="E77" s="15">
        <v>22207.200000000001</v>
      </c>
      <c r="F77" s="15">
        <v>9350.4</v>
      </c>
      <c r="G77" s="15">
        <v>584400</v>
      </c>
      <c r="H77" s="15">
        <v>518362.80000000005</v>
      </c>
      <c r="I77" s="16">
        <v>67206</v>
      </c>
      <c r="J77">
        <v>0</v>
      </c>
      <c r="K77">
        <v>0</v>
      </c>
      <c r="L77">
        <v>0</v>
      </c>
      <c r="M77" s="19">
        <v>0</v>
      </c>
      <c r="N77">
        <v>0</v>
      </c>
      <c r="O77" s="17">
        <v>0</v>
      </c>
      <c r="P77" s="20">
        <v>0</v>
      </c>
    </row>
    <row r="78" spans="1:16">
      <c r="A78" t="s">
        <v>545</v>
      </c>
      <c r="B78" t="s">
        <v>597</v>
      </c>
      <c r="C78" t="s">
        <v>125</v>
      </c>
      <c r="D78" s="15">
        <v>35637.300000000003</v>
      </c>
      <c r="E78" s="15">
        <v>21382.38</v>
      </c>
      <c r="F78" s="15">
        <v>10097.235000000001</v>
      </c>
      <c r="G78" s="15">
        <v>593955</v>
      </c>
      <c r="H78" s="15">
        <v>526838.08499999996</v>
      </c>
      <c r="I78" s="16">
        <v>67116.915000000008</v>
      </c>
      <c r="J78">
        <v>0</v>
      </c>
      <c r="K78">
        <v>0</v>
      </c>
      <c r="L78">
        <v>0</v>
      </c>
      <c r="M78" s="19">
        <v>0</v>
      </c>
      <c r="N78">
        <v>0</v>
      </c>
      <c r="O78" s="17">
        <v>0</v>
      </c>
      <c r="P78" s="20">
        <v>0</v>
      </c>
    </row>
    <row r="79" spans="1:16">
      <c r="A79" t="s">
        <v>545</v>
      </c>
      <c r="B79" t="s">
        <v>598</v>
      </c>
      <c r="C79" t="s">
        <v>126</v>
      </c>
      <c r="D79" s="15">
        <v>37557.058000000005</v>
      </c>
      <c r="E79" s="15">
        <v>21807.324000000001</v>
      </c>
      <c r="F79" s="15">
        <v>10297.903</v>
      </c>
      <c r="G79" s="15">
        <v>605759</v>
      </c>
      <c r="H79" s="15">
        <v>535490.95600000001</v>
      </c>
      <c r="I79" s="16">
        <v>69662.285000000003</v>
      </c>
      <c r="J79">
        <v>0</v>
      </c>
      <c r="K79">
        <v>0</v>
      </c>
      <c r="L79">
        <v>0</v>
      </c>
      <c r="M79" s="19">
        <v>0</v>
      </c>
      <c r="N79">
        <v>0</v>
      </c>
      <c r="O79" s="17">
        <v>0</v>
      </c>
      <c r="P79" s="20">
        <v>0</v>
      </c>
    </row>
    <row r="80" spans="1:16">
      <c r="A80" t="s">
        <v>545</v>
      </c>
      <c r="B80" t="s">
        <v>599</v>
      </c>
      <c r="C80" t="s">
        <v>127</v>
      </c>
      <c r="D80" s="15">
        <v>38401.002</v>
      </c>
      <c r="E80" s="15">
        <v>21677.985000000001</v>
      </c>
      <c r="F80" s="15">
        <v>9909.9359999999997</v>
      </c>
      <c r="G80" s="15">
        <v>619371</v>
      </c>
      <c r="H80" s="15">
        <v>547523.96400000004</v>
      </c>
      <c r="I80" s="16">
        <v>69988.922999999995</v>
      </c>
      <c r="J80">
        <v>0</v>
      </c>
      <c r="K80">
        <v>0</v>
      </c>
      <c r="L80">
        <v>0</v>
      </c>
      <c r="M80" s="19">
        <v>0</v>
      </c>
      <c r="N80">
        <v>0</v>
      </c>
      <c r="O80" s="17">
        <v>0</v>
      </c>
      <c r="P80" s="20">
        <v>0</v>
      </c>
    </row>
    <row r="81" spans="1:16">
      <c r="A81" t="s">
        <v>545</v>
      </c>
      <c r="B81" t="s">
        <v>600</v>
      </c>
      <c r="C81" t="s">
        <v>128</v>
      </c>
      <c r="D81" s="15">
        <v>39925.368000000002</v>
      </c>
      <c r="E81" s="15">
        <v>21547.023999999998</v>
      </c>
      <c r="F81" s="15">
        <v>10139.776</v>
      </c>
      <c r="G81" s="15">
        <v>633736</v>
      </c>
      <c r="H81" s="15">
        <v>562123.83200000005</v>
      </c>
      <c r="I81" s="16">
        <v>71612.168000000005</v>
      </c>
      <c r="J81">
        <v>0</v>
      </c>
      <c r="K81">
        <v>0</v>
      </c>
      <c r="L81">
        <v>0</v>
      </c>
      <c r="M81" s="19">
        <v>0</v>
      </c>
      <c r="N81">
        <v>0</v>
      </c>
      <c r="O81" s="17">
        <v>0</v>
      </c>
      <c r="P81" s="20">
        <v>0</v>
      </c>
    </row>
    <row r="82" spans="1:16">
      <c r="A82" t="s">
        <v>545</v>
      </c>
      <c r="B82" t="s">
        <v>601</v>
      </c>
      <c r="C82" t="s">
        <v>129</v>
      </c>
      <c r="D82" s="15">
        <v>41438.975999999995</v>
      </c>
      <c r="E82" s="15">
        <v>22014.455999999998</v>
      </c>
      <c r="F82" s="15">
        <v>10359.744000000001</v>
      </c>
      <c r="G82" s="15">
        <v>647484</v>
      </c>
      <c r="H82" s="15">
        <v>573670.82400000002</v>
      </c>
      <c r="I82" s="16">
        <v>73813.175999999992</v>
      </c>
      <c r="J82">
        <v>0</v>
      </c>
      <c r="K82">
        <v>0</v>
      </c>
      <c r="L82">
        <v>0</v>
      </c>
      <c r="M82" s="19">
        <v>0</v>
      </c>
      <c r="N82">
        <v>0</v>
      </c>
      <c r="O82" s="17">
        <v>0</v>
      </c>
      <c r="P82" s="20">
        <v>0</v>
      </c>
    </row>
    <row r="83" spans="1:16">
      <c r="A83" t="s">
        <v>545</v>
      </c>
      <c r="B83" t="s">
        <v>602</v>
      </c>
      <c r="C83" t="s">
        <v>130</v>
      </c>
      <c r="D83" s="15">
        <v>42835.584999999999</v>
      </c>
      <c r="E83" s="15">
        <v>21747.296999999999</v>
      </c>
      <c r="F83" s="15">
        <v>10544.144</v>
      </c>
      <c r="G83" s="15">
        <v>659009</v>
      </c>
      <c r="H83" s="15">
        <v>585199.99199999997</v>
      </c>
      <c r="I83" s="16">
        <v>75127.025999999998</v>
      </c>
      <c r="J83">
        <v>0</v>
      </c>
      <c r="K83">
        <v>0</v>
      </c>
      <c r="L83">
        <v>0</v>
      </c>
      <c r="M83" s="19">
        <v>0</v>
      </c>
      <c r="N83">
        <v>0</v>
      </c>
      <c r="O83" s="17">
        <v>0</v>
      </c>
      <c r="P83" s="20">
        <v>0</v>
      </c>
    </row>
    <row r="84" spans="1:16">
      <c r="A84" t="s">
        <v>545</v>
      </c>
      <c r="B84" t="s">
        <v>603</v>
      </c>
      <c r="C84" t="s">
        <v>131</v>
      </c>
      <c r="D84" s="15">
        <v>45582</v>
      </c>
      <c r="E84" s="15">
        <v>23058</v>
      </c>
      <c r="F84" s="15">
        <v>11129</v>
      </c>
      <c r="G84" s="15">
        <v>672391</v>
      </c>
      <c r="H84" s="15">
        <v>592622</v>
      </c>
      <c r="I84" s="16">
        <v>79769</v>
      </c>
      <c r="J84">
        <v>0</v>
      </c>
      <c r="K84">
        <v>0</v>
      </c>
      <c r="L84">
        <v>0</v>
      </c>
      <c r="M84" s="19">
        <v>0</v>
      </c>
      <c r="N84">
        <v>0</v>
      </c>
      <c r="O84" s="17">
        <v>0</v>
      </c>
      <c r="P84" s="20">
        <v>0</v>
      </c>
    </row>
    <row r="85" spans="1:16">
      <c r="A85" t="s">
        <v>536</v>
      </c>
      <c r="B85" t="s">
        <v>595</v>
      </c>
      <c r="C85" t="s">
        <v>132</v>
      </c>
      <c r="D85" s="15">
        <v>1478978.5720000002</v>
      </c>
      <c r="E85" s="15">
        <v>1165060.9329999997</v>
      </c>
      <c r="F85" s="15">
        <v>427425.42700000003</v>
      </c>
      <c r="G85" s="15">
        <v>18222420</v>
      </c>
      <c r="H85" s="15">
        <v>15154751.510999996</v>
      </c>
      <c r="I85" s="16">
        <v>3071464.932</v>
      </c>
      <c r="J85">
        <v>284</v>
      </c>
      <c r="K85">
        <v>604</v>
      </c>
      <c r="L85">
        <v>973</v>
      </c>
      <c r="M85" s="19">
        <v>393</v>
      </c>
      <c r="N85">
        <v>1861</v>
      </c>
      <c r="O85" s="17">
        <v>6.0589980390503772E-4</v>
      </c>
      <c r="P85" s="20">
        <v>2.5932460833471472E-5</v>
      </c>
    </row>
    <row r="86" spans="1:16">
      <c r="A86" t="s">
        <v>536</v>
      </c>
      <c r="B86" t="s">
        <v>596</v>
      </c>
      <c r="C86" t="s">
        <v>133</v>
      </c>
      <c r="D86" s="15">
        <v>1637561.4230000002</v>
      </c>
      <c r="E86" s="15">
        <v>1089156.9950000001</v>
      </c>
      <c r="F86" s="15">
        <v>413687.53900000005</v>
      </c>
      <c r="G86" s="15">
        <v>18549507</v>
      </c>
      <c r="H86" s="15">
        <v>15403595.582999999</v>
      </c>
      <c r="I86" s="16">
        <v>3140405.9570000004</v>
      </c>
      <c r="J86">
        <v>294</v>
      </c>
      <c r="K86">
        <v>648</v>
      </c>
      <c r="L86">
        <v>962</v>
      </c>
      <c r="M86" s="19">
        <v>200</v>
      </c>
      <c r="N86">
        <v>1904</v>
      </c>
      <c r="O86" s="17">
        <v>6.0629104200874491E-4</v>
      </c>
      <c r="P86" s="20">
        <v>1.298398149460167E-5</v>
      </c>
    </row>
    <row r="87" spans="1:16">
      <c r="A87" t="s">
        <v>536</v>
      </c>
      <c r="B87" t="s">
        <v>597</v>
      </c>
      <c r="C87" t="s">
        <v>134</v>
      </c>
      <c r="D87" s="15">
        <v>1677543.2919999999</v>
      </c>
      <c r="E87" s="15">
        <v>1093333.7030000002</v>
      </c>
      <c r="F87" s="15">
        <v>430240.88800000015</v>
      </c>
      <c r="G87" s="15">
        <v>18633958</v>
      </c>
      <c r="H87" s="15">
        <v>15437045.491</v>
      </c>
      <c r="I87" s="16">
        <v>3201117.8830000004</v>
      </c>
      <c r="J87">
        <v>327</v>
      </c>
      <c r="K87">
        <v>629</v>
      </c>
      <c r="L87">
        <v>1078</v>
      </c>
      <c r="M87" s="19">
        <v>277</v>
      </c>
      <c r="N87">
        <v>2034</v>
      </c>
      <c r="O87" s="17">
        <v>6.3540302929856205E-4</v>
      </c>
      <c r="P87" s="20">
        <v>1.7943848138654164E-5</v>
      </c>
    </row>
    <row r="88" spans="1:16">
      <c r="A88" t="s">
        <v>536</v>
      </c>
      <c r="B88" t="s">
        <v>598</v>
      </c>
      <c r="C88" t="s">
        <v>135</v>
      </c>
      <c r="D88" s="15">
        <v>1732394.8089999999</v>
      </c>
      <c r="E88" s="15">
        <v>1095270.8570000001</v>
      </c>
      <c r="F88" s="15">
        <v>445257.47200000007</v>
      </c>
      <c r="G88" s="15">
        <v>18696017</v>
      </c>
      <c r="H88" s="15">
        <v>15425290.767999999</v>
      </c>
      <c r="I88" s="16">
        <v>3272923.1380000003</v>
      </c>
      <c r="J88">
        <v>324</v>
      </c>
      <c r="K88">
        <v>606</v>
      </c>
      <c r="L88">
        <v>1055</v>
      </c>
      <c r="M88" s="19">
        <v>211</v>
      </c>
      <c r="N88">
        <v>1985</v>
      </c>
      <c r="O88" s="17">
        <v>6.0649148064411405E-4</v>
      </c>
      <c r="P88" s="20">
        <v>1.3678834530479174E-5</v>
      </c>
    </row>
    <row r="89" spans="1:16">
      <c r="A89" t="s">
        <v>536</v>
      </c>
      <c r="B89" t="s">
        <v>599</v>
      </c>
      <c r="C89" t="s">
        <v>136</v>
      </c>
      <c r="D89" s="15">
        <v>1780374.5109999997</v>
      </c>
      <c r="E89" s="15">
        <v>1093985.9009999998</v>
      </c>
      <c r="F89" s="15">
        <v>458530.58799999987</v>
      </c>
      <c r="G89" s="15">
        <v>18828013</v>
      </c>
      <c r="H89" s="15">
        <v>15493358.502999999</v>
      </c>
      <c r="I89" s="16">
        <v>3332890.9999999995</v>
      </c>
      <c r="J89">
        <v>374</v>
      </c>
      <c r="K89">
        <v>609</v>
      </c>
      <c r="L89">
        <v>1153</v>
      </c>
      <c r="M89" s="19">
        <v>406</v>
      </c>
      <c r="N89">
        <v>2136</v>
      </c>
      <c r="O89" s="17">
        <v>6.4088504544553069E-4</v>
      </c>
      <c r="P89" s="20">
        <v>2.6204776706185796E-5</v>
      </c>
    </row>
    <row r="90" spans="1:16">
      <c r="A90" t="s">
        <v>536</v>
      </c>
      <c r="B90" t="s">
        <v>600</v>
      </c>
      <c r="C90" t="s">
        <v>137</v>
      </c>
      <c r="D90" s="15">
        <v>1871177.4499999997</v>
      </c>
      <c r="E90" s="15">
        <v>1124170.5029999998</v>
      </c>
      <c r="F90" s="15">
        <v>476813.78299999994</v>
      </c>
      <c r="G90" s="15">
        <v>19202176</v>
      </c>
      <c r="H90" s="15">
        <v>15730869.226000002</v>
      </c>
      <c r="I90" s="16">
        <v>3472161.7359999996</v>
      </c>
      <c r="J90">
        <v>388</v>
      </c>
      <c r="K90">
        <v>671</v>
      </c>
      <c r="L90">
        <v>1084</v>
      </c>
      <c r="M90" s="19">
        <v>451</v>
      </c>
      <c r="N90">
        <v>2143</v>
      </c>
      <c r="O90" s="17">
        <v>6.1719475155232238E-4</v>
      </c>
      <c r="P90" s="20">
        <v>2.8669744406404868E-5</v>
      </c>
    </row>
    <row r="91" spans="1:16">
      <c r="A91" t="s">
        <v>536</v>
      </c>
      <c r="B91" t="s">
        <v>601</v>
      </c>
      <c r="C91" t="s">
        <v>138</v>
      </c>
      <c r="D91" s="15">
        <v>1961767.3490000004</v>
      </c>
      <c r="E91" s="15">
        <v>1157635.5219999996</v>
      </c>
      <c r="F91" s="15">
        <v>494974.69099999999</v>
      </c>
      <c r="G91" s="15">
        <v>19358086</v>
      </c>
      <c r="H91" s="15">
        <v>15746350.166999999</v>
      </c>
      <c r="I91" s="16">
        <v>3614377.5620000004</v>
      </c>
      <c r="J91">
        <v>441</v>
      </c>
      <c r="K91">
        <v>733</v>
      </c>
      <c r="L91">
        <v>1097</v>
      </c>
      <c r="M91" s="19">
        <v>280</v>
      </c>
      <c r="N91">
        <v>2271</v>
      </c>
      <c r="O91" s="17">
        <v>6.2832395372202114E-4</v>
      </c>
      <c r="P91" s="20">
        <v>1.7781898473641381E-5</v>
      </c>
    </row>
    <row r="92" spans="1:16">
      <c r="A92" t="s">
        <v>536</v>
      </c>
      <c r="B92" t="s">
        <v>602</v>
      </c>
      <c r="C92" t="s">
        <v>139</v>
      </c>
      <c r="D92" s="15">
        <v>2094603.5249999999</v>
      </c>
      <c r="E92" s="15">
        <v>1203592.6179999998</v>
      </c>
      <c r="F92" s="15">
        <v>517464.64500000008</v>
      </c>
      <c r="G92" s="15">
        <v>20031616</v>
      </c>
      <c r="H92" s="15">
        <v>16214600.320999997</v>
      </c>
      <c r="I92" s="16">
        <v>3815660.7879999997</v>
      </c>
      <c r="J92">
        <v>471</v>
      </c>
      <c r="K92">
        <v>701</v>
      </c>
      <c r="L92">
        <v>1088</v>
      </c>
      <c r="M92" s="19">
        <v>412</v>
      </c>
      <c r="N92">
        <v>2260</v>
      </c>
      <c r="O92" s="17">
        <v>5.9229583696421609E-4</v>
      </c>
      <c r="P92" s="20">
        <v>2.5409198613820096E-5</v>
      </c>
    </row>
    <row r="93" spans="1:16">
      <c r="A93" t="s">
        <v>536</v>
      </c>
      <c r="B93" t="s">
        <v>603</v>
      </c>
      <c r="C93" t="s">
        <v>140</v>
      </c>
      <c r="D93" s="15">
        <v>2184197</v>
      </c>
      <c r="E93" s="15">
        <v>1241746</v>
      </c>
      <c r="F93" s="15">
        <v>526343</v>
      </c>
      <c r="G93" s="15">
        <v>20438732</v>
      </c>
      <c r="H93" s="15">
        <v>16486446</v>
      </c>
      <c r="I93" s="16">
        <v>3952286</v>
      </c>
      <c r="J93">
        <v>516</v>
      </c>
      <c r="K93">
        <v>744</v>
      </c>
      <c r="L93">
        <v>1294</v>
      </c>
      <c r="M93" s="19">
        <v>351</v>
      </c>
      <c r="N93">
        <v>2554</v>
      </c>
      <c r="O93" s="17">
        <v>6.4620829565471729E-4</v>
      </c>
      <c r="P93" s="20">
        <v>2.1290216217612941E-5</v>
      </c>
    </row>
    <row r="94" spans="1:16">
      <c r="A94" t="s">
        <v>552</v>
      </c>
      <c r="B94" t="s">
        <v>595</v>
      </c>
      <c r="C94" t="s">
        <v>141</v>
      </c>
      <c r="D94" s="15">
        <v>547344.3330000001</v>
      </c>
      <c r="E94" s="15">
        <v>315195.20999999996</v>
      </c>
      <c r="F94" s="15">
        <v>116393.38099999999</v>
      </c>
      <c r="G94" s="15">
        <v>9713030</v>
      </c>
      <c r="H94" s="15">
        <v>8732051.4690000005</v>
      </c>
      <c r="I94" s="16">
        <v>978932.92400000012</v>
      </c>
      <c r="J94">
        <v>189</v>
      </c>
      <c r="K94">
        <v>410</v>
      </c>
      <c r="L94">
        <v>562</v>
      </c>
      <c r="M94" s="19">
        <v>157</v>
      </c>
      <c r="N94">
        <v>1161</v>
      </c>
      <c r="O94" s="17">
        <v>1.1859852412114806E-3</v>
      </c>
      <c r="P94" s="20">
        <v>1.7979738273116217E-5</v>
      </c>
    </row>
    <row r="95" spans="1:16">
      <c r="A95" t="s">
        <v>552</v>
      </c>
      <c r="B95" t="s">
        <v>596</v>
      </c>
      <c r="C95" t="s">
        <v>142</v>
      </c>
      <c r="D95" s="15">
        <v>571854.83100000012</v>
      </c>
      <c r="E95" s="15">
        <v>307713.27800000011</v>
      </c>
      <c r="F95" s="15">
        <v>111861.603</v>
      </c>
      <c r="G95" s="15">
        <v>9598767</v>
      </c>
      <c r="H95" s="15">
        <v>8606857.7809999995</v>
      </c>
      <c r="I95" s="16">
        <v>991429.71200000017</v>
      </c>
      <c r="J95">
        <v>223</v>
      </c>
      <c r="K95">
        <v>392</v>
      </c>
      <c r="L95">
        <v>557</v>
      </c>
      <c r="M95" s="19">
        <v>113</v>
      </c>
      <c r="N95">
        <v>1172</v>
      </c>
      <c r="O95" s="17">
        <v>1.1821312048796049E-3</v>
      </c>
      <c r="P95" s="20">
        <v>1.3129065551594479E-5</v>
      </c>
    </row>
    <row r="96" spans="1:16">
      <c r="A96" t="s">
        <v>552</v>
      </c>
      <c r="B96" t="s">
        <v>597</v>
      </c>
      <c r="C96" t="s">
        <v>143</v>
      </c>
      <c r="D96" s="15">
        <v>588939.09500000009</v>
      </c>
      <c r="E96" s="15">
        <v>310828.94800000009</v>
      </c>
      <c r="F96" s="15">
        <v>113346.60299999996</v>
      </c>
      <c r="G96" s="15">
        <v>9627433</v>
      </c>
      <c r="H96" s="15">
        <v>8615291.6439999975</v>
      </c>
      <c r="I96" s="16">
        <v>1013114.6460000002</v>
      </c>
      <c r="J96">
        <v>253</v>
      </c>
      <c r="K96">
        <v>376</v>
      </c>
      <c r="L96">
        <v>544</v>
      </c>
      <c r="M96" s="19">
        <v>142</v>
      </c>
      <c r="N96">
        <v>1173</v>
      </c>
      <c r="O96" s="17">
        <v>1.1578156575183889E-3</v>
      </c>
      <c r="P96" s="20">
        <v>1.6482320723163673E-5</v>
      </c>
    </row>
    <row r="97" spans="1:16">
      <c r="A97" t="s">
        <v>552</v>
      </c>
      <c r="B97" t="s">
        <v>598</v>
      </c>
      <c r="C97" t="s">
        <v>144</v>
      </c>
      <c r="D97" s="15">
        <v>636876.42900000047</v>
      </c>
      <c r="E97" s="15">
        <v>327595.29299999983</v>
      </c>
      <c r="F97" s="15">
        <v>121861.17800000003</v>
      </c>
      <c r="G97" s="15">
        <v>9955103</v>
      </c>
      <c r="H97" s="15">
        <v>8874150.3520000018</v>
      </c>
      <c r="I97" s="16">
        <v>1086332.9000000004</v>
      </c>
      <c r="J97">
        <v>156</v>
      </c>
      <c r="K97">
        <v>419</v>
      </c>
      <c r="L97">
        <v>533</v>
      </c>
      <c r="M97" s="19">
        <v>122</v>
      </c>
      <c r="N97">
        <v>1108</v>
      </c>
      <c r="O97" s="17">
        <v>1.0199451751852491E-3</v>
      </c>
      <c r="P97" s="20">
        <v>1.3747795018201871E-5</v>
      </c>
    </row>
    <row r="98" spans="1:16">
      <c r="A98" t="s">
        <v>552</v>
      </c>
      <c r="B98" t="s">
        <v>599</v>
      </c>
      <c r="C98" t="s">
        <v>145</v>
      </c>
      <c r="D98" s="15">
        <v>670954.59800000023</v>
      </c>
      <c r="E98" s="15">
        <v>335349.01900000009</v>
      </c>
      <c r="F98" s="15">
        <v>124659.00000000007</v>
      </c>
      <c r="G98" s="15">
        <v>10022337</v>
      </c>
      <c r="H98" s="15">
        <v>8891569.8039999995</v>
      </c>
      <c r="I98" s="16">
        <v>1130962.6170000003</v>
      </c>
      <c r="J98">
        <v>222</v>
      </c>
      <c r="K98">
        <v>398</v>
      </c>
      <c r="L98">
        <v>531</v>
      </c>
      <c r="M98" s="19">
        <v>172</v>
      </c>
      <c r="N98">
        <v>1151</v>
      </c>
      <c r="O98" s="17">
        <v>1.0177171046140774E-3</v>
      </c>
      <c r="P98" s="20">
        <v>1.9344165742546759E-5</v>
      </c>
    </row>
    <row r="99" spans="1:16">
      <c r="A99" t="s">
        <v>552</v>
      </c>
      <c r="B99" t="s">
        <v>600</v>
      </c>
      <c r="C99" t="s">
        <v>146</v>
      </c>
      <c r="D99" s="15">
        <v>673031.41200000013</v>
      </c>
      <c r="E99" s="15">
        <v>329927.53299999988</v>
      </c>
      <c r="F99" s="15">
        <v>121363.59899999996</v>
      </c>
      <c r="G99" s="15">
        <v>9817046</v>
      </c>
      <c r="H99" s="15">
        <v>8689558.1789999995</v>
      </c>
      <c r="I99" s="16">
        <v>1124322.544</v>
      </c>
      <c r="J99">
        <v>257</v>
      </c>
      <c r="K99">
        <v>348</v>
      </c>
      <c r="L99">
        <v>528</v>
      </c>
      <c r="M99" s="19">
        <v>248</v>
      </c>
      <c r="N99">
        <v>1133</v>
      </c>
      <c r="O99" s="17">
        <v>1.0077179418364487E-3</v>
      </c>
      <c r="P99" s="20">
        <v>2.8540001101476025E-5</v>
      </c>
    </row>
    <row r="100" spans="1:16">
      <c r="A100" t="s">
        <v>552</v>
      </c>
      <c r="B100" t="s">
        <v>601</v>
      </c>
      <c r="C100" t="s">
        <v>147</v>
      </c>
      <c r="D100" s="15">
        <v>753918.33599999989</v>
      </c>
      <c r="E100" s="15">
        <v>362474.38200000004</v>
      </c>
      <c r="F100" s="15">
        <v>130460.00300000003</v>
      </c>
      <c r="G100" s="15">
        <v>10307372</v>
      </c>
      <c r="H100" s="15">
        <v>9061615.2259999979</v>
      </c>
      <c r="I100" s="16">
        <v>1246852.7209999999</v>
      </c>
      <c r="J100">
        <v>241</v>
      </c>
      <c r="K100">
        <v>419</v>
      </c>
      <c r="L100">
        <v>499</v>
      </c>
      <c r="M100" s="19">
        <v>173</v>
      </c>
      <c r="N100">
        <v>1159</v>
      </c>
      <c r="O100" s="17">
        <v>9.2954041843086306E-4</v>
      </c>
      <c r="P100" s="20">
        <v>1.9091519081898396E-5</v>
      </c>
    </row>
    <row r="101" spans="1:16">
      <c r="A101" t="s">
        <v>552</v>
      </c>
      <c r="B101" t="s">
        <v>602</v>
      </c>
      <c r="C101" t="s">
        <v>148</v>
      </c>
      <c r="D101" s="15">
        <v>759477.07200000051</v>
      </c>
      <c r="E101" s="15">
        <v>355823.61499999982</v>
      </c>
      <c r="F101" s="15">
        <v>129717.45100000007</v>
      </c>
      <c r="G101" s="15">
        <v>10082058</v>
      </c>
      <c r="H101" s="15">
        <v>8834976.1610000003</v>
      </c>
      <c r="I101" s="16">
        <v>1245018.1380000005</v>
      </c>
      <c r="J101">
        <v>266</v>
      </c>
      <c r="K101">
        <v>351</v>
      </c>
      <c r="L101">
        <v>451</v>
      </c>
      <c r="M101" s="19">
        <v>202</v>
      </c>
      <c r="N101">
        <v>1068</v>
      </c>
      <c r="O101" s="17">
        <v>8.5781882801774854E-4</v>
      </c>
      <c r="P101" s="20">
        <v>2.286367233130557E-5</v>
      </c>
    </row>
    <row r="102" spans="1:16">
      <c r="A102" t="s">
        <v>552</v>
      </c>
      <c r="B102" t="s">
        <v>603</v>
      </c>
      <c r="C102" t="s">
        <v>149</v>
      </c>
      <c r="D102" s="15">
        <v>819673</v>
      </c>
      <c r="E102" s="15">
        <v>379593</v>
      </c>
      <c r="F102" s="15">
        <v>134083</v>
      </c>
      <c r="G102" s="15">
        <v>10346352</v>
      </c>
      <c r="H102" s="15">
        <v>9013003</v>
      </c>
      <c r="I102" s="16">
        <v>1333349</v>
      </c>
      <c r="J102">
        <v>274</v>
      </c>
      <c r="K102">
        <v>391</v>
      </c>
      <c r="L102">
        <v>452</v>
      </c>
      <c r="M102" s="19">
        <v>169</v>
      </c>
      <c r="N102">
        <v>1117</v>
      </c>
      <c r="O102" s="17">
        <v>8.3774015655316053E-4</v>
      </c>
      <c r="P102" s="20">
        <v>1.8750687201590858E-5</v>
      </c>
    </row>
    <row r="103" spans="1:16">
      <c r="A103" t="s">
        <v>554</v>
      </c>
      <c r="B103" t="s">
        <v>595</v>
      </c>
      <c r="C103" t="s">
        <v>150</v>
      </c>
      <c r="D103" s="15">
        <v>86906.005000000005</v>
      </c>
      <c r="E103" s="15">
        <v>67847.144</v>
      </c>
      <c r="F103" s="15">
        <v>25893.421000000002</v>
      </c>
      <c r="G103" s="15">
        <v>1280241</v>
      </c>
      <c r="H103" s="15">
        <v>1101746.827</v>
      </c>
      <c r="I103" s="16">
        <v>180646.57</v>
      </c>
      <c r="J103">
        <v>0</v>
      </c>
      <c r="K103">
        <v>0</v>
      </c>
      <c r="L103">
        <v>105</v>
      </c>
      <c r="M103" s="19">
        <v>0</v>
      </c>
      <c r="N103">
        <v>105</v>
      </c>
      <c r="O103" s="17">
        <v>5.8124546732329322E-4</v>
      </c>
      <c r="P103" s="20">
        <v>0</v>
      </c>
    </row>
    <row r="104" spans="1:16">
      <c r="A104" t="s">
        <v>554</v>
      </c>
      <c r="B104" t="s">
        <v>596</v>
      </c>
      <c r="C104" t="s">
        <v>151</v>
      </c>
      <c r="D104" s="15">
        <v>93984.443999999989</v>
      </c>
      <c r="E104" s="15">
        <v>64883.703000000001</v>
      </c>
      <c r="F104" s="15">
        <v>27040.289000000001</v>
      </c>
      <c r="G104" s="15">
        <v>1333591</v>
      </c>
      <c r="H104" s="15">
        <v>1147748.098</v>
      </c>
      <c r="I104" s="16">
        <v>185908.43599999999</v>
      </c>
      <c r="J104">
        <v>0</v>
      </c>
      <c r="K104">
        <v>22</v>
      </c>
      <c r="L104">
        <v>119</v>
      </c>
      <c r="M104" s="19">
        <v>0</v>
      </c>
      <c r="N104">
        <v>141</v>
      </c>
      <c r="O104" s="17">
        <v>7.5843787960219299E-4</v>
      </c>
      <c r="P104" s="20">
        <v>0</v>
      </c>
    </row>
    <row r="105" spans="1:16">
      <c r="A105" t="s">
        <v>554</v>
      </c>
      <c r="B105" t="s">
        <v>597</v>
      </c>
      <c r="C105" t="s">
        <v>152</v>
      </c>
      <c r="D105" s="15">
        <v>97991.892000000007</v>
      </c>
      <c r="E105" s="15">
        <v>65051.873999999996</v>
      </c>
      <c r="F105" s="15">
        <v>28777.923999999999</v>
      </c>
      <c r="G105" s="15">
        <v>1346554</v>
      </c>
      <c r="H105" s="15">
        <v>1156737.689</v>
      </c>
      <c r="I105" s="16">
        <v>191821.69</v>
      </c>
      <c r="J105">
        <v>0</v>
      </c>
      <c r="K105">
        <v>11</v>
      </c>
      <c r="L105">
        <v>182</v>
      </c>
      <c r="M105" s="19">
        <v>0</v>
      </c>
      <c r="N105">
        <v>193</v>
      </c>
      <c r="O105" s="17">
        <v>1.0061427359961221E-3</v>
      </c>
      <c r="P105" s="20">
        <v>0</v>
      </c>
    </row>
    <row r="106" spans="1:16">
      <c r="A106" t="s">
        <v>554</v>
      </c>
      <c r="B106" t="s">
        <v>598</v>
      </c>
      <c r="C106" t="s">
        <v>153</v>
      </c>
      <c r="D106" s="15">
        <v>102127.91000000002</v>
      </c>
      <c r="E106" s="15">
        <v>63200.142000000007</v>
      </c>
      <c r="F106" s="15">
        <v>31781.493000000002</v>
      </c>
      <c r="G106" s="15">
        <v>1362730</v>
      </c>
      <c r="H106" s="15">
        <v>1164954.3370000001</v>
      </c>
      <c r="I106" s="16">
        <v>197109.54500000004</v>
      </c>
      <c r="J106">
        <v>0</v>
      </c>
      <c r="K106">
        <v>31</v>
      </c>
      <c r="L106">
        <v>239</v>
      </c>
      <c r="M106" s="19">
        <v>0</v>
      </c>
      <c r="N106">
        <v>270</v>
      </c>
      <c r="O106" s="17">
        <v>1.3697966782887149E-3</v>
      </c>
      <c r="P106" s="20">
        <v>0</v>
      </c>
    </row>
    <row r="107" spans="1:16">
      <c r="A107" t="s">
        <v>554</v>
      </c>
      <c r="B107" t="s">
        <v>599</v>
      </c>
      <c r="C107" t="s">
        <v>154</v>
      </c>
      <c r="D107" s="15">
        <v>106876.09300000001</v>
      </c>
      <c r="E107" s="15">
        <v>62754.050999999999</v>
      </c>
      <c r="F107" s="15">
        <v>32578.109000000004</v>
      </c>
      <c r="G107" s="15">
        <v>1376298</v>
      </c>
      <c r="H107" s="15">
        <v>1169849.7550000001</v>
      </c>
      <c r="I107" s="16">
        <v>202208.253</v>
      </c>
      <c r="J107">
        <v>0</v>
      </c>
      <c r="K107">
        <v>67</v>
      </c>
      <c r="L107">
        <v>252</v>
      </c>
      <c r="M107" s="19">
        <v>0</v>
      </c>
      <c r="N107">
        <v>319</v>
      </c>
      <c r="O107" s="17">
        <v>1.5775815045491739E-3</v>
      </c>
      <c r="P107" s="20">
        <v>0</v>
      </c>
    </row>
    <row r="108" spans="1:16">
      <c r="A108" t="s">
        <v>554</v>
      </c>
      <c r="B108" t="s">
        <v>600</v>
      </c>
      <c r="C108" t="s">
        <v>155</v>
      </c>
      <c r="D108" s="15">
        <v>112912.48300000001</v>
      </c>
      <c r="E108" s="15">
        <v>64472.092000000004</v>
      </c>
      <c r="F108" s="15">
        <v>35489.490000000005</v>
      </c>
      <c r="G108" s="15">
        <v>1391072</v>
      </c>
      <c r="H108" s="15">
        <v>1178545.9850000001</v>
      </c>
      <c r="I108" s="16">
        <v>212874.065</v>
      </c>
      <c r="J108">
        <v>0</v>
      </c>
      <c r="K108">
        <v>62</v>
      </c>
      <c r="L108">
        <v>224</v>
      </c>
      <c r="M108" s="19">
        <v>0</v>
      </c>
      <c r="N108">
        <v>286</v>
      </c>
      <c r="O108" s="17">
        <v>1.3435173514443858E-3</v>
      </c>
      <c r="P108" s="20">
        <v>0</v>
      </c>
    </row>
    <row r="109" spans="1:16">
      <c r="A109" t="s">
        <v>554</v>
      </c>
      <c r="B109" t="s">
        <v>601</v>
      </c>
      <c r="C109" t="s">
        <v>156</v>
      </c>
      <c r="D109" s="15">
        <v>119782.58900000001</v>
      </c>
      <c r="E109" s="15">
        <v>63347.564000000006</v>
      </c>
      <c r="F109" s="15">
        <v>36780.498999999996</v>
      </c>
      <c r="G109" s="15">
        <v>1406214</v>
      </c>
      <c r="H109" s="15">
        <v>1185327.6230000001</v>
      </c>
      <c r="I109" s="16">
        <v>219910.652</v>
      </c>
      <c r="J109">
        <v>0</v>
      </c>
      <c r="K109">
        <v>79</v>
      </c>
      <c r="L109">
        <v>326</v>
      </c>
      <c r="M109" s="19">
        <v>0</v>
      </c>
      <c r="N109">
        <v>405</v>
      </c>
      <c r="O109" s="17">
        <v>1.8416570380592569E-3</v>
      </c>
      <c r="P109" s="20">
        <v>0</v>
      </c>
    </row>
    <row r="110" spans="1:16">
      <c r="A110" t="s">
        <v>554</v>
      </c>
      <c r="B110" t="s">
        <v>602</v>
      </c>
      <c r="C110" t="s">
        <v>157</v>
      </c>
      <c r="D110" s="15">
        <v>126288.821</v>
      </c>
      <c r="E110" s="15">
        <v>63877.96699999999</v>
      </c>
      <c r="F110" s="15">
        <v>37988.300000000003</v>
      </c>
      <c r="G110" s="15">
        <v>1413673</v>
      </c>
      <c r="H110" s="15">
        <v>1185619.6740000001</v>
      </c>
      <c r="I110" s="16">
        <v>228155.08799999999</v>
      </c>
      <c r="J110">
        <v>0</v>
      </c>
      <c r="K110">
        <v>45</v>
      </c>
      <c r="L110">
        <v>303</v>
      </c>
      <c r="M110" s="19">
        <v>0</v>
      </c>
      <c r="N110">
        <v>348</v>
      </c>
      <c r="O110" s="17">
        <v>1.5252782791326574E-3</v>
      </c>
      <c r="P110" s="20">
        <v>0</v>
      </c>
    </row>
    <row r="111" spans="1:16">
      <c r="A111" t="s">
        <v>554</v>
      </c>
      <c r="B111" t="s">
        <v>603</v>
      </c>
      <c r="C111" t="s">
        <v>158</v>
      </c>
      <c r="D111" s="15">
        <v>133689</v>
      </c>
      <c r="E111" s="15">
        <v>66602</v>
      </c>
      <c r="F111" s="15">
        <v>37853</v>
      </c>
      <c r="G111" s="15">
        <v>1421732</v>
      </c>
      <c r="H111" s="15">
        <v>1183588</v>
      </c>
      <c r="I111" s="16">
        <v>238144</v>
      </c>
      <c r="J111">
        <v>0</v>
      </c>
      <c r="K111">
        <v>76</v>
      </c>
      <c r="L111">
        <v>382</v>
      </c>
      <c r="M111" s="19">
        <v>0</v>
      </c>
      <c r="N111">
        <v>458</v>
      </c>
      <c r="O111" s="17">
        <v>1.9232061273851116E-3</v>
      </c>
      <c r="P111" s="20">
        <v>0</v>
      </c>
    </row>
    <row r="112" spans="1:16">
      <c r="A112" t="s">
        <v>557</v>
      </c>
      <c r="B112" t="s">
        <v>595</v>
      </c>
      <c r="C112" t="s">
        <v>159</v>
      </c>
      <c r="D112" s="15">
        <v>94100.931000000026</v>
      </c>
      <c r="E112" s="15">
        <v>58708.122000000018</v>
      </c>
      <c r="F112" s="15">
        <v>23731.290999999997</v>
      </c>
      <c r="G112" s="15">
        <v>1498101</v>
      </c>
      <c r="H112" s="15">
        <v>1321942.4510000001</v>
      </c>
      <c r="I112" s="16">
        <v>176540.34400000004</v>
      </c>
      <c r="J112">
        <v>0</v>
      </c>
      <c r="K112">
        <v>0</v>
      </c>
      <c r="L112">
        <v>10</v>
      </c>
      <c r="M112" s="19">
        <v>0</v>
      </c>
      <c r="N112">
        <v>10</v>
      </c>
      <c r="O112" s="17">
        <v>5.6644276166132302E-5</v>
      </c>
      <c r="P112" s="20">
        <v>0</v>
      </c>
    </row>
    <row r="113" spans="1:16">
      <c r="A113" t="s">
        <v>557</v>
      </c>
      <c r="B113" t="s">
        <v>596</v>
      </c>
      <c r="C113" t="s">
        <v>160</v>
      </c>
      <c r="D113" s="15">
        <v>100706.37500000004</v>
      </c>
      <c r="E113" s="15">
        <v>58472.378000000004</v>
      </c>
      <c r="F113" s="15">
        <v>23979.518000000004</v>
      </c>
      <c r="G113" s="15">
        <v>1535086</v>
      </c>
      <c r="H113" s="15">
        <v>1351372.2660000001</v>
      </c>
      <c r="I113" s="16">
        <v>183158.27100000007</v>
      </c>
      <c r="J113">
        <v>0</v>
      </c>
      <c r="K113">
        <v>10</v>
      </c>
      <c r="L113">
        <v>68</v>
      </c>
      <c r="M113" s="19">
        <v>0</v>
      </c>
      <c r="N113">
        <v>78</v>
      </c>
      <c r="O113" s="17">
        <v>4.2586119411446054E-4</v>
      </c>
      <c r="P113" s="20">
        <v>0</v>
      </c>
    </row>
    <row r="114" spans="1:16">
      <c r="A114" t="s">
        <v>557</v>
      </c>
      <c r="B114" t="s">
        <v>597</v>
      </c>
      <c r="C114" t="s">
        <v>161</v>
      </c>
      <c r="D114" s="15">
        <v>109783.45600000001</v>
      </c>
      <c r="E114" s="15">
        <v>62874.728000000025</v>
      </c>
      <c r="F114" s="15">
        <v>25403.285</v>
      </c>
      <c r="G114" s="15">
        <v>1587086</v>
      </c>
      <c r="H114" s="15">
        <v>1388942.5220000001</v>
      </c>
      <c r="I114" s="16">
        <v>198061.46900000004</v>
      </c>
      <c r="J114">
        <v>0</v>
      </c>
      <c r="K114">
        <v>0</v>
      </c>
      <c r="L114">
        <v>61</v>
      </c>
      <c r="M114" s="19">
        <v>0</v>
      </c>
      <c r="N114">
        <v>61</v>
      </c>
      <c r="O114" s="17">
        <v>3.0798519423280653E-4</v>
      </c>
      <c r="P114" s="20">
        <v>0</v>
      </c>
    </row>
    <row r="115" spans="1:16">
      <c r="A115" t="s">
        <v>557</v>
      </c>
      <c r="B115" t="s">
        <v>598</v>
      </c>
      <c r="C115" t="s">
        <v>162</v>
      </c>
      <c r="D115" s="15">
        <v>111777.64800000002</v>
      </c>
      <c r="E115" s="15">
        <v>61361.46</v>
      </c>
      <c r="F115" s="15">
        <v>24736.277999999998</v>
      </c>
      <c r="G115" s="15">
        <v>1570747</v>
      </c>
      <c r="H115" s="15">
        <v>1374057.9980000001</v>
      </c>
      <c r="I115" s="16">
        <v>197875.386</v>
      </c>
      <c r="J115">
        <v>0</v>
      </c>
      <c r="K115">
        <v>0</v>
      </c>
      <c r="L115">
        <v>46</v>
      </c>
      <c r="M115" s="19">
        <v>0</v>
      </c>
      <c r="N115">
        <v>46</v>
      </c>
      <c r="O115" s="17">
        <v>2.3246954019839536E-4</v>
      </c>
      <c r="P115" s="20">
        <v>0</v>
      </c>
    </row>
    <row r="116" spans="1:16">
      <c r="A116" t="s">
        <v>557</v>
      </c>
      <c r="B116" t="s">
        <v>599</v>
      </c>
      <c r="C116" t="s">
        <v>163</v>
      </c>
      <c r="D116" s="15">
        <v>127454.47100000008</v>
      </c>
      <c r="E116" s="15">
        <v>67936.468000000008</v>
      </c>
      <c r="F116" s="15">
        <v>27286.062000000009</v>
      </c>
      <c r="G116" s="15">
        <v>1704449</v>
      </c>
      <c r="H116" s="15">
        <v>1482130.4450000003</v>
      </c>
      <c r="I116" s="16">
        <v>222677.00100000008</v>
      </c>
      <c r="J116">
        <v>0</v>
      </c>
      <c r="K116">
        <v>12</v>
      </c>
      <c r="L116">
        <v>94</v>
      </c>
      <c r="M116" s="19">
        <v>0</v>
      </c>
      <c r="N116">
        <v>106</v>
      </c>
      <c r="O116" s="17">
        <v>4.7602581103559934E-4</v>
      </c>
      <c r="P116" s="20">
        <v>0</v>
      </c>
    </row>
    <row r="117" spans="1:16">
      <c r="A117" t="s">
        <v>557</v>
      </c>
      <c r="B117" t="s">
        <v>600</v>
      </c>
      <c r="C117" t="s">
        <v>164</v>
      </c>
      <c r="D117" s="15">
        <v>128949.448</v>
      </c>
      <c r="E117" s="15">
        <v>67509.631999999983</v>
      </c>
      <c r="F117" s="15">
        <v>26774.835000000006</v>
      </c>
      <c r="G117" s="15">
        <v>1650525</v>
      </c>
      <c r="H117" s="15">
        <v>1426697.2789999996</v>
      </c>
      <c r="I117" s="16">
        <v>223233.91499999998</v>
      </c>
      <c r="J117">
        <v>0</v>
      </c>
      <c r="K117">
        <v>0</v>
      </c>
      <c r="L117">
        <v>56</v>
      </c>
      <c r="M117" s="19">
        <v>0</v>
      </c>
      <c r="N117">
        <v>56</v>
      </c>
      <c r="O117" s="17">
        <v>2.5085793975346445E-4</v>
      </c>
      <c r="P117" s="20">
        <v>0</v>
      </c>
    </row>
    <row r="118" spans="1:16">
      <c r="A118" t="s">
        <v>557</v>
      </c>
      <c r="B118" t="s">
        <v>601</v>
      </c>
      <c r="C118" t="s">
        <v>165</v>
      </c>
      <c r="D118" s="15">
        <v>136951.065</v>
      </c>
      <c r="E118" s="15">
        <v>70093.112999999983</v>
      </c>
      <c r="F118" s="15">
        <v>28387.567999999996</v>
      </c>
      <c r="G118" s="15">
        <v>1705292</v>
      </c>
      <c r="H118" s="15">
        <v>1469298.253</v>
      </c>
      <c r="I118" s="16">
        <v>235431.74599999998</v>
      </c>
      <c r="J118">
        <v>0</v>
      </c>
      <c r="K118">
        <v>13</v>
      </c>
      <c r="L118">
        <v>69</v>
      </c>
      <c r="M118" s="19">
        <v>0</v>
      </c>
      <c r="N118">
        <v>82</v>
      </c>
      <c r="O118" s="17">
        <v>3.4829627436904794E-4</v>
      </c>
      <c r="P118" s="20">
        <v>0</v>
      </c>
    </row>
    <row r="119" spans="1:16">
      <c r="A119" t="s">
        <v>557</v>
      </c>
      <c r="B119" t="s">
        <v>602</v>
      </c>
      <c r="C119" t="s">
        <v>166</v>
      </c>
      <c r="D119" s="15">
        <v>131599.65100000004</v>
      </c>
      <c r="E119" s="15">
        <v>64682.336999999985</v>
      </c>
      <c r="F119" s="15">
        <v>25437.776999999998</v>
      </c>
      <c r="G119" s="15">
        <v>1554682</v>
      </c>
      <c r="H119" s="15">
        <v>1331874.6099999999</v>
      </c>
      <c r="I119" s="16">
        <v>221719.76500000001</v>
      </c>
      <c r="J119">
        <v>0</v>
      </c>
      <c r="K119">
        <v>0</v>
      </c>
      <c r="L119">
        <v>42</v>
      </c>
      <c r="M119" s="19">
        <v>0</v>
      </c>
      <c r="N119">
        <v>42</v>
      </c>
      <c r="O119" s="17">
        <v>1.8942830829718767E-4</v>
      </c>
      <c r="P119" s="20">
        <v>0</v>
      </c>
    </row>
    <row r="120" spans="1:16">
      <c r="A120" t="s">
        <v>557</v>
      </c>
      <c r="B120" t="s">
        <v>603</v>
      </c>
      <c r="C120" t="s">
        <v>167</v>
      </c>
      <c r="D120" s="15">
        <v>140110</v>
      </c>
      <c r="E120" s="15">
        <v>67751</v>
      </c>
      <c r="F120" s="15">
        <v>26601</v>
      </c>
      <c r="G120" s="15">
        <v>1576319</v>
      </c>
      <c r="H120" s="15">
        <v>1341857</v>
      </c>
      <c r="I120" s="16">
        <v>234462</v>
      </c>
      <c r="J120">
        <v>0</v>
      </c>
      <c r="K120">
        <v>26</v>
      </c>
      <c r="L120">
        <v>79</v>
      </c>
      <c r="M120" s="19">
        <v>0</v>
      </c>
      <c r="N120">
        <v>105</v>
      </c>
      <c r="O120" s="17">
        <v>4.4783376410676356E-4</v>
      </c>
      <c r="P120" s="20">
        <v>0</v>
      </c>
    </row>
    <row r="121" spans="1:16">
      <c r="A121" t="s">
        <v>539</v>
      </c>
      <c r="B121" t="s">
        <v>595</v>
      </c>
      <c r="C121" t="s">
        <v>168</v>
      </c>
      <c r="D121" s="15">
        <v>804823.98000000033</v>
      </c>
      <c r="E121" s="15">
        <v>539871.78899999987</v>
      </c>
      <c r="F121" s="15">
        <v>223035.83400000003</v>
      </c>
      <c r="G121" s="15">
        <v>12892496</v>
      </c>
      <c r="H121" s="15">
        <v>11323887.041000001</v>
      </c>
      <c r="I121" s="16">
        <v>1567731.6030000004</v>
      </c>
      <c r="J121">
        <v>263</v>
      </c>
      <c r="K121">
        <v>589</v>
      </c>
      <c r="L121">
        <v>1154</v>
      </c>
      <c r="M121" s="19">
        <v>262</v>
      </c>
      <c r="N121">
        <v>2006</v>
      </c>
      <c r="O121" s="17">
        <v>1.2795557582441614E-3</v>
      </c>
      <c r="P121" s="20">
        <v>2.3136931607617225E-5</v>
      </c>
    </row>
    <row r="122" spans="1:16">
      <c r="A122" t="s">
        <v>539</v>
      </c>
      <c r="B122" t="s">
        <v>596</v>
      </c>
      <c r="C122" t="s">
        <v>169</v>
      </c>
      <c r="D122" s="15">
        <v>825436.33800000022</v>
      </c>
      <c r="E122" s="15">
        <v>534431.69700000004</v>
      </c>
      <c r="F122" s="15">
        <v>228987.07499999995</v>
      </c>
      <c r="G122" s="15">
        <v>12896183</v>
      </c>
      <c r="H122" s="15">
        <v>11310436.771</v>
      </c>
      <c r="I122" s="16">
        <v>1588855.11</v>
      </c>
      <c r="J122">
        <v>247</v>
      </c>
      <c r="K122">
        <v>597</v>
      </c>
      <c r="L122">
        <v>1068</v>
      </c>
      <c r="M122" s="19">
        <v>168</v>
      </c>
      <c r="N122">
        <v>1912</v>
      </c>
      <c r="O122" s="17">
        <v>1.2033822265895599E-3</v>
      </c>
      <c r="P122" s="20">
        <v>1.4853537790048268E-5</v>
      </c>
    </row>
    <row r="123" spans="1:16">
      <c r="A123" t="s">
        <v>539</v>
      </c>
      <c r="B123" t="s">
        <v>597</v>
      </c>
      <c r="C123" t="s">
        <v>170</v>
      </c>
      <c r="D123" s="15">
        <v>830555.33499999985</v>
      </c>
      <c r="E123" s="15">
        <v>525188.15099999995</v>
      </c>
      <c r="F123" s="15">
        <v>228196.36399999991</v>
      </c>
      <c r="G123" s="15">
        <v>12741975</v>
      </c>
      <c r="H123" s="15">
        <v>11150233.557000002</v>
      </c>
      <c r="I123" s="16">
        <v>1583939.8499999996</v>
      </c>
      <c r="J123">
        <v>256</v>
      </c>
      <c r="K123">
        <v>625</v>
      </c>
      <c r="L123">
        <v>1168</v>
      </c>
      <c r="M123" s="19">
        <v>242</v>
      </c>
      <c r="N123">
        <v>2049</v>
      </c>
      <c r="O123" s="17">
        <v>1.2936097289300477E-3</v>
      </c>
      <c r="P123" s="20">
        <v>2.1703581253513286E-5</v>
      </c>
    </row>
    <row r="124" spans="1:16">
      <c r="A124" t="s">
        <v>539</v>
      </c>
      <c r="B124" t="s">
        <v>598</v>
      </c>
      <c r="C124" t="s">
        <v>171</v>
      </c>
      <c r="D124" s="15">
        <v>863296.20400000003</v>
      </c>
      <c r="E124" s="15">
        <v>531834.76800000004</v>
      </c>
      <c r="F124" s="15">
        <v>236388.23699999999</v>
      </c>
      <c r="G124" s="15">
        <v>12856518</v>
      </c>
      <c r="H124" s="15">
        <v>11229183.032999996</v>
      </c>
      <c r="I124" s="16">
        <v>1631519.209</v>
      </c>
      <c r="J124">
        <v>292</v>
      </c>
      <c r="K124">
        <v>559</v>
      </c>
      <c r="L124">
        <v>1132</v>
      </c>
      <c r="M124" s="19">
        <v>218</v>
      </c>
      <c r="N124">
        <v>1983</v>
      </c>
      <c r="O124" s="17">
        <v>1.2154315983906997E-3</v>
      </c>
      <c r="P124" s="20">
        <v>1.9413700832852037E-5</v>
      </c>
    </row>
    <row r="125" spans="1:16">
      <c r="A125" t="s">
        <v>539</v>
      </c>
      <c r="B125" t="s">
        <v>599</v>
      </c>
      <c r="C125" t="s">
        <v>172</v>
      </c>
      <c r="D125" s="15">
        <v>884396.28399999987</v>
      </c>
      <c r="E125" s="15">
        <v>515918.90700000006</v>
      </c>
      <c r="F125" s="15">
        <v>238497.253</v>
      </c>
      <c r="G125" s="15">
        <v>12791075</v>
      </c>
      <c r="H125" s="15">
        <v>11145839.058000002</v>
      </c>
      <c r="I125" s="16">
        <v>1638812.4439999999</v>
      </c>
      <c r="J125">
        <v>315</v>
      </c>
      <c r="K125">
        <v>600</v>
      </c>
      <c r="L125">
        <v>1207</v>
      </c>
      <c r="M125" s="19">
        <v>185</v>
      </c>
      <c r="N125">
        <v>2122</v>
      </c>
      <c r="O125" s="17">
        <v>1.2948400579755423E-3</v>
      </c>
      <c r="P125" s="20">
        <v>1.6598122316077676E-5</v>
      </c>
    </row>
    <row r="126" spans="1:16">
      <c r="A126" t="s">
        <v>539</v>
      </c>
      <c r="B126" t="s">
        <v>600</v>
      </c>
      <c r="C126" t="s">
        <v>173</v>
      </c>
      <c r="D126" s="15">
        <v>914954.05</v>
      </c>
      <c r="E126" s="15">
        <v>515544.80899999978</v>
      </c>
      <c r="F126" s="15">
        <v>239301.68100000007</v>
      </c>
      <c r="G126" s="15">
        <v>12811495</v>
      </c>
      <c r="H126" s="15">
        <v>11136105.043999998</v>
      </c>
      <c r="I126" s="16">
        <v>1669800.5399999998</v>
      </c>
      <c r="J126">
        <v>333</v>
      </c>
      <c r="K126">
        <v>577</v>
      </c>
      <c r="L126">
        <v>1215</v>
      </c>
      <c r="M126" s="19">
        <v>229</v>
      </c>
      <c r="N126">
        <v>2125</v>
      </c>
      <c r="O126" s="17">
        <v>1.2726070863529606E-3</v>
      </c>
      <c r="P126" s="20">
        <v>2.056374280730968E-5</v>
      </c>
    </row>
    <row r="127" spans="1:16">
      <c r="A127" t="s">
        <v>539</v>
      </c>
      <c r="B127" t="s">
        <v>601</v>
      </c>
      <c r="C127" t="s">
        <v>174</v>
      </c>
      <c r="D127" s="15">
        <v>984161.16100000043</v>
      </c>
      <c r="E127" s="15">
        <v>544044.48399999994</v>
      </c>
      <c r="F127" s="15">
        <v>246810.31799999997</v>
      </c>
      <c r="G127" s="15">
        <v>13220780</v>
      </c>
      <c r="H127" s="15">
        <v>11442363.369999997</v>
      </c>
      <c r="I127" s="16">
        <v>1775015.9630000005</v>
      </c>
      <c r="J127">
        <v>315</v>
      </c>
      <c r="K127">
        <v>541</v>
      </c>
      <c r="L127">
        <v>1141</v>
      </c>
      <c r="M127" s="19">
        <v>214</v>
      </c>
      <c r="N127">
        <v>1997</v>
      </c>
      <c r="O127" s="17">
        <v>1.1250603045985111E-3</v>
      </c>
      <c r="P127" s="20">
        <v>1.8702430003321949E-5</v>
      </c>
    </row>
    <row r="128" spans="1:16">
      <c r="A128" t="s">
        <v>539</v>
      </c>
      <c r="B128" t="s">
        <v>602</v>
      </c>
      <c r="C128" t="s">
        <v>175</v>
      </c>
      <c r="D128" s="15">
        <v>1004440.1870000004</v>
      </c>
      <c r="E128" s="15">
        <v>535155.03800000018</v>
      </c>
      <c r="F128" s="15">
        <v>246756.52200000003</v>
      </c>
      <c r="G128" s="15">
        <v>12858632</v>
      </c>
      <c r="H128" s="15">
        <v>11069105.147</v>
      </c>
      <c r="I128" s="16">
        <v>1786351.7470000007</v>
      </c>
      <c r="J128">
        <v>333</v>
      </c>
      <c r="K128">
        <v>519</v>
      </c>
      <c r="L128">
        <v>947</v>
      </c>
      <c r="M128" s="19">
        <v>242</v>
      </c>
      <c r="N128">
        <v>1799</v>
      </c>
      <c r="O128" s="17">
        <v>1.007080494097112E-3</v>
      </c>
      <c r="P128" s="20">
        <v>2.1862652561899999E-5</v>
      </c>
    </row>
    <row r="129" spans="1:16">
      <c r="A129" t="s">
        <v>539</v>
      </c>
      <c r="B129" t="s">
        <v>603</v>
      </c>
      <c r="C129" t="s">
        <v>176</v>
      </c>
      <c r="D129" s="15">
        <v>1062651</v>
      </c>
      <c r="E129" s="15">
        <v>556719</v>
      </c>
      <c r="F129" s="15">
        <v>252109</v>
      </c>
      <c r="G129" s="15">
        <v>13030989</v>
      </c>
      <c r="H129" s="15">
        <v>11159510</v>
      </c>
      <c r="I129" s="16">
        <v>1871479</v>
      </c>
      <c r="J129">
        <v>370</v>
      </c>
      <c r="K129">
        <v>587</v>
      </c>
      <c r="L129">
        <v>1069</v>
      </c>
      <c r="M129" s="19">
        <v>225</v>
      </c>
      <c r="N129">
        <v>2026</v>
      </c>
      <c r="O129" s="17">
        <v>1.0825662484056726E-3</v>
      </c>
      <c r="P129" s="20">
        <v>2.0162175579393717E-5</v>
      </c>
    </row>
    <row r="130" spans="1:16">
      <c r="A130" t="s">
        <v>569</v>
      </c>
      <c r="B130" t="s">
        <v>595</v>
      </c>
      <c r="C130" t="s">
        <v>177</v>
      </c>
      <c r="D130" s="15">
        <v>416763.57300000003</v>
      </c>
      <c r="E130" s="15">
        <v>280877.46899999987</v>
      </c>
      <c r="F130" s="15">
        <v>109598.07300000003</v>
      </c>
      <c r="G130" s="15">
        <v>6401961</v>
      </c>
      <c r="H130" s="15">
        <v>5591421.3760000002</v>
      </c>
      <c r="I130" s="16">
        <v>807239.11499999999</v>
      </c>
      <c r="J130">
        <v>98</v>
      </c>
      <c r="K130">
        <v>296</v>
      </c>
      <c r="L130">
        <v>537</v>
      </c>
      <c r="M130" s="19">
        <v>45</v>
      </c>
      <c r="N130">
        <v>931</v>
      </c>
      <c r="O130" s="17">
        <v>1.1533137860892679E-3</v>
      </c>
      <c r="P130" s="20">
        <v>8.0480430598833125E-6</v>
      </c>
    </row>
    <row r="131" spans="1:16">
      <c r="A131" t="s">
        <v>569</v>
      </c>
      <c r="B131" t="s">
        <v>596</v>
      </c>
      <c r="C131" t="s">
        <v>178</v>
      </c>
      <c r="D131" s="15">
        <v>434372.40200000018</v>
      </c>
      <c r="E131" s="15">
        <v>281983.99</v>
      </c>
      <c r="F131" s="15">
        <v>108963.40199999996</v>
      </c>
      <c r="G131" s="15">
        <v>6481765</v>
      </c>
      <c r="H131" s="15">
        <v>5657503.4060000004</v>
      </c>
      <c r="I131" s="16">
        <v>825319.79400000023</v>
      </c>
      <c r="J131">
        <v>91</v>
      </c>
      <c r="K131">
        <v>311</v>
      </c>
      <c r="L131">
        <v>549</v>
      </c>
      <c r="M131" s="19">
        <v>53</v>
      </c>
      <c r="N131">
        <v>951</v>
      </c>
      <c r="O131" s="17">
        <v>1.1522806152399149E-3</v>
      </c>
      <c r="P131" s="20">
        <v>9.3680898086232634E-6</v>
      </c>
    </row>
    <row r="132" spans="1:16">
      <c r="A132" t="s">
        <v>569</v>
      </c>
      <c r="B132" t="s">
        <v>597</v>
      </c>
      <c r="C132" t="s">
        <v>179</v>
      </c>
      <c r="D132" s="15">
        <v>425792.96900000004</v>
      </c>
      <c r="E132" s="15">
        <v>268978.83299999987</v>
      </c>
      <c r="F132" s="15">
        <v>106506.72300000001</v>
      </c>
      <c r="G132" s="15">
        <v>6258004</v>
      </c>
      <c r="H132" s="15">
        <v>5458678.6369999992</v>
      </c>
      <c r="I132" s="16">
        <v>801278.52499999991</v>
      </c>
      <c r="J132">
        <v>77</v>
      </c>
      <c r="K132">
        <v>250</v>
      </c>
      <c r="L132">
        <v>458</v>
      </c>
      <c r="M132" s="19">
        <v>12</v>
      </c>
      <c r="N132">
        <v>785</v>
      </c>
      <c r="O132" s="17">
        <v>9.7968431139471772E-4</v>
      </c>
      <c r="P132" s="20">
        <v>2.1983342119943895E-6</v>
      </c>
    </row>
    <row r="133" spans="1:16">
      <c r="A133" t="s">
        <v>569</v>
      </c>
      <c r="B133" t="s">
        <v>598</v>
      </c>
      <c r="C133" t="s">
        <v>180</v>
      </c>
      <c r="D133" s="15">
        <v>462373.93999999983</v>
      </c>
      <c r="E133" s="15">
        <v>281626.21399999998</v>
      </c>
      <c r="F133" s="15">
        <v>113917.7</v>
      </c>
      <c r="G133" s="15">
        <v>6524394</v>
      </c>
      <c r="H133" s="15">
        <v>5664927.3449999997</v>
      </c>
      <c r="I133" s="16">
        <v>857917.85399999982</v>
      </c>
      <c r="J133">
        <v>35</v>
      </c>
      <c r="K133">
        <v>244</v>
      </c>
      <c r="L133">
        <v>472</v>
      </c>
      <c r="M133" s="19">
        <v>0</v>
      </c>
      <c r="N133">
        <v>751</v>
      </c>
      <c r="O133" s="17">
        <v>8.7537518481344034E-4</v>
      </c>
      <c r="P133" s="20">
        <v>0</v>
      </c>
    </row>
    <row r="134" spans="1:16">
      <c r="A134" t="s">
        <v>569</v>
      </c>
      <c r="B134" t="s">
        <v>599</v>
      </c>
      <c r="C134" t="s">
        <v>181</v>
      </c>
      <c r="D134" s="15">
        <v>475461.81999999995</v>
      </c>
      <c r="E134" s="15">
        <v>276490.31200000009</v>
      </c>
      <c r="F134" s="15">
        <v>117880.46500000007</v>
      </c>
      <c r="G134" s="15">
        <v>6566223</v>
      </c>
      <c r="H134" s="15">
        <v>5698921.2679999983</v>
      </c>
      <c r="I134" s="16">
        <v>869832.59700000007</v>
      </c>
      <c r="J134">
        <v>95</v>
      </c>
      <c r="K134">
        <v>265</v>
      </c>
      <c r="L134">
        <v>532</v>
      </c>
      <c r="M134" s="19">
        <v>55</v>
      </c>
      <c r="N134">
        <v>892</v>
      </c>
      <c r="O134" s="17">
        <v>1.025484677254513E-3</v>
      </c>
      <c r="P134" s="20">
        <v>9.650949261017238E-6</v>
      </c>
    </row>
    <row r="135" spans="1:16">
      <c r="A135" t="s">
        <v>569</v>
      </c>
      <c r="B135" t="s">
        <v>600</v>
      </c>
      <c r="C135" t="s">
        <v>182</v>
      </c>
      <c r="D135" s="15">
        <v>479407.09299999988</v>
      </c>
      <c r="E135" s="15">
        <v>269532.28200000001</v>
      </c>
      <c r="F135" s="15">
        <v>117989.35100000002</v>
      </c>
      <c r="G135" s="15">
        <v>6372916</v>
      </c>
      <c r="H135" s="15">
        <v>5505108.7290000003</v>
      </c>
      <c r="I135" s="16">
        <v>866928.72599999991</v>
      </c>
      <c r="J135">
        <v>100</v>
      </c>
      <c r="K135">
        <v>250</v>
      </c>
      <c r="L135">
        <v>455</v>
      </c>
      <c r="M135" s="19">
        <v>77</v>
      </c>
      <c r="N135">
        <v>805</v>
      </c>
      <c r="O135" s="17">
        <v>9.285653778186144E-4</v>
      </c>
      <c r="P135" s="20">
        <v>1.3987008030264101E-5</v>
      </c>
    </row>
    <row r="136" spans="1:16">
      <c r="A136" t="s">
        <v>569</v>
      </c>
      <c r="B136" t="s">
        <v>601</v>
      </c>
      <c r="C136" t="s">
        <v>183</v>
      </c>
      <c r="D136" s="15">
        <v>514590.47200000001</v>
      </c>
      <c r="E136" s="15">
        <v>276055.10800000007</v>
      </c>
      <c r="F136" s="15">
        <v>120984.08499999999</v>
      </c>
      <c r="G136" s="15">
        <v>6539401</v>
      </c>
      <c r="H136" s="15">
        <v>5628629.6090000002</v>
      </c>
      <c r="I136" s="16">
        <v>911629.66500000004</v>
      </c>
      <c r="J136">
        <v>97</v>
      </c>
      <c r="K136">
        <v>273</v>
      </c>
      <c r="L136">
        <v>480</v>
      </c>
      <c r="M136" s="19">
        <v>13</v>
      </c>
      <c r="N136">
        <v>850</v>
      </c>
      <c r="O136" s="17">
        <v>9.3239616111000505E-4</v>
      </c>
      <c r="P136" s="20">
        <v>2.3096207963681628E-6</v>
      </c>
    </row>
    <row r="137" spans="1:16">
      <c r="A137" t="s">
        <v>569</v>
      </c>
      <c r="B137" t="s">
        <v>602</v>
      </c>
      <c r="C137" t="s">
        <v>184</v>
      </c>
      <c r="D137" s="15">
        <v>544931.18799999997</v>
      </c>
      <c r="E137" s="15">
        <v>286426.09500000015</v>
      </c>
      <c r="F137" s="15">
        <v>125731.03899999999</v>
      </c>
      <c r="G137" s="15">
        <v>6685870</v>
      </c>
      <c r="H137" s="15">
        <v>5728357.8610000005</v>
      </c>
      <c r="I137" s="16">
        <v>957088.32200000004</v>
      </c>
      <c r="J137">
        <v>133</v>
      </c>
      <c r="K137">
        <v>229</v>
      </c>
      <c r="L137">
        <v>387</v>
      </c>
      <c r="M137" s="19">
        <v>63</v>
      </c>
      <c r="N137">
        <v>749</v>
      </c>
      <c r="O137" s="17">
        <v>7.8258190261358128E-4</v>
      </c>
      <c r="P137" s="20">
        <v>1.099791624907353E-5</v>
      </c>
    </row>
    <row r="138" spans="1:16">
      <c r="A138" t="s">
        <v>569</v>
      </c>
      <c r="B138" t="s">
        <v>603</v>
      </c>
      <c r="C138" t="s">
        <v>185</v>
      </c>
      <c r="D138" s="15">
        <v>575878</v>
      </c>
      <c r="E138" s="15">
        <v>292902</v>
      </c>
      <c r="F138" s="15">
        <v>130689</v>
      </c>
      <c r="G138" s="15">
        <v>6761818</v>
      </c>
      <c r="H138" s="15">
        <v>5762349</v>
      </c>
      <c r="I138" s="16">
        <v>999469</v>
      </c>
      <c r="J138">
        <v>150</v>
      </c>
      <c r="K138">
        <v>276</v>
      </c>
      <c r="L138">
        <v>456</v>
      </c>
      <c r="M138" s="19">
        <v>57</v>
      </c>
      <c r="N138">
        <v>882</v>
      </c>
      <c r="O138" s="17">
        <v>8.8246859082172636E-4</v>
      </c>
      <c r="P138" s="20">
        <v>9.8917993339174704E-6</v>
      </c>
    </row>
    <row r="139" spans="1:16">
      <c r="A139" t="s">
        <v>582</v>
      </c>
      <c r="B139" t="s">
        <v>595</v>
      </c>
      <c r="C139" t="s">
        <v>186</v>
      </c>
      <c r="D139" s="15">
        <v>209369.71100000004</v>
      </c>
      <c r="E139" s="15">
        <v>156828.28199999998</v>
      </c>
      <c r="F139" s="15">
        <v>70791.900000000009</v>
      </c>
      <c r="G139" s="15">
        <v>2972825</v>
      </c>
      <c r="H139" s="15">
        <v>2535144.2409999995</v>
      </c>
      <c r="I139" s="16">
        <v>436989.89300000004</v>
      </c>
      <c r="J139">
        <v>16</v>
      </c>
      <c r="K139">
        <v>148</v>
      </c>
      <c r="L139">
        <v>342</v>
      </c>
      <c r="M139" s="19">
        <v>22</v>
      </c>
      <c r="N139">
        <v>506</v>
      </c>
      <c r="O139" s="17">
        <v>1.1579215174205412E-3</v>
      </c>
      <c r="P139" s="20">
        <v>8.6780072092947259E-6</v>
      </c>
    </row>
    <row r="140" spans="1:16">
      <c r="A140" t="s">
        <v>582</v>
      </c>
      <c r="B140" t="s">
        <v>596</v>
      </c>
      <c r="C140" t="s">
        <v>187</v>
      </c>
      <c r="D140" s="15">
        <v>216771.86199999999</v>
      </c>
      <c r="E140" s="15">
        <v>155978.04400000002</v>
      </c>
      <c r="F140" s="15">
        <v>69943.637000000002</v>
      </c>
      <c r="G140" s="15">
        <v>2995769</v>
      </c>
      <c r="H140" s="15">
        <v>2553166.0149999997</v>
      </c>
      <c r="I140" s="16">
        <v>442693.54300000001</v>
      </c>
      <c r="J140">
        <v>10</v>
      </c>
      <c r="K140">
        <v>105</v>
      </c>
      <c r="L140">
        <v>319</v>
      </c>
      <c r="M140" s="19">
        <v>0</v>
      </c>
      <c r="N140">
        <v>434</v>
      </c>
      <c r="O140" s="17">
        <v>9.803621644420505E-4</v>
      </c>
      <c r="P140" s="20">
        <v>0</v>
      </c>
    </row>
    <row r="141" spans="1:16">
      <c r="A141" t="s">
        <v>582</v>
      </c>
      <c r="B141" t="s">
        <v>597</v>
      </c>
      <c r="C141" t="s">
        <v>188</v>
      </c>
      <c r="D141" s="15">
        <v>217030.66299999997</v>
      </c>
      <c r="E141" s="15">
        <v>152107.80100000001</v>
      </c>
      <c r="F141" s="15">
        <v>69504.781000000017</v>
      </c>
      <c r="G141" s="15">
        <v>2980619</v>
      </c>
      <c r="H141" s="15">
        <v>2541335.9500000002</v>
      </c>
      <c r="I141" s="16">
        <v>438643.245</v>
      </c>
      <c r="J141">
        <v>0</v>
      </c>
      <c r="K141">
        <v>109</v>
      </c>
      <c r="L141">
        <v>388</v>
      </c>
      <c r="M141" s="19">
        <v>0</v>
      </c>
      <c r="N141">
        <v>497</v>
      </c>
      <c r="O141" s="17">
        <v>1.1330392196054449E-3</v>
      </c>
      <c r="P141" s="20">
        <v>0</v>
      </c>
    </row>
    <row r="142" spans="1:16">
      <c r="A142" t="s">
        <v>582</v>
      </c>
      <c r="B142" t="s">
        <v>598</v>
      </c>
      <c r="C142" t="s">
        <v>189</v>
      </c>
      <c r="D142" s="15">
        <v>235372.25000000003</v>
      </c>
      <c r="E142" s="15">
        <v>159132.44300000006</v>
      </c>
      <c r="F142" s="15">
        <v>74450.805999999997</v>
      </c>
      <c r="G142" s="15">
        <v>3164320</v>
      </c>
      <c r="H142" s="15">
        <v>2694266.0919999992</v>
      </c>
      <c r="I142" s="16">
        <v>468955.49900000007</v>
      </c>
      <c r="J142">
        <v>0</v>
      </c>
      <c r="K142">
        <v>102</v>
      </c>
      <c r="L142">
        <v>411</v>
      </c>
      <c r="M142" s="19">
        <v>0</v>
      </c>
      <c r="N142">
        <v>513</v>
      </c>
      <c r="O142" s="17">
        <v>1.093920427618229E-3</v>
      </c>
      <c r="P142" s="20">
        <v>0</v>
      </c>
    </row>
    <row r="143" spans="1:16">
      <c r="A143" t="s">
        <v>582</v>
      </c>
      <c r="B143" t="s">
        <v>599</v>
      </c>
      <c r="C143" t="s">
        <v>190</v>
      </c>
      <c r="D143" s="15">
        <v>228196.97600000005</v>
      </c>
      <c r="E143" s="15">
        <v>148200.29199999999</v>
      </c>
      <c r="F143" s="15">
        <v>71744.418000000005</v>
      </c>
      <c r="G143" s="15">
        <v>3011954</v>
      </c>
      <c r="H143" s="15">
        <v>2562945.2779999999</v>
      </c>
      <c r="I143" s="16">
        <v>448141.68600000005</v>
      </c>
      <c r="J143">
        <v>15</v>
      </c>
      <c r="K143">
        <v>154</v>
      </c>
      <c r="L143">
        <v>452</v>
      </c>
      <c r="M143" s="19">
        <v>0</v>
      </c>
      <c r="N143">
        <v>621</v>
      </c>
      <c r="O143" s="17">
        <v>1.3857224609986403E-3</v>
      </c>
      <c r="P143" s="20">
        <v>0</v>
      </c>
    </row>
    <row r="144" spans="1:16">
      <c r="A144" t="s">
        <v>582</v>
      </c>
      <c r="B144" t="s">
        <v>600</v>
      </c>
      <c r="C144" t="s">
        <v>191</v>
      </c>
      <c r="D144" s="15">
        <v>234746.86</v>
      </c>
      <c r="E144" s="15">
        <v>146262.36800000002</v>
      </c>
      <c r="F144" s="15">
        <v>70042.717999999979</v>
      </c>
      <c r="G144" s="15">
        <v>2996688</v>
      </c>
      <c r="H144" s="15">
        <v>2545404.7889999999</v>
      </c>
      <c r="I144" s="16">
        <v>451051.946</v>
      </c>
      <c r="J144">
        <v>0</v>
      </c>
      <c r="K144">
        <v>87</v>
      </c>
      <c r="L144">
        <v>333</v>
      </c>
      <c r="M144" s="19">
        <v>0</v>
      </c>
      <c r="N144">
        <v>420</v>
      </c>
      <c r="O144" s="17">
        <v>9.3115660784667137E-4</v>
      </c>
      <c r="P144" s="20">
        <v>0</v>
      </c>
    </row>
    <row r="145" spans="1:16">
      <c r="A145" t="s">
        <v>582</v>
      </c>
      <c r="B145" t="s">
        <v>601</v>
      </c>
      <c r="C145" t="s">
        <v>192</v>
      </c>
      <c r="D145" s="15">
        <v>272776.14100000006</v>
      </c>
      <c r="E145" s="15">
        <v>162675.72099999996</v>
      </c>
      <c r="F145" s="15">
        <v>79012.639999999999</v>
      </c>
      <c r="G145" s="15">
        <v>3310134</v>
      </c>
      <c r="H145" s="15">
        <v>2795195.3089999999</v>
      </c>
      <c r="I145" s="16">
        <v>514464.50200000004</v>
      </c>
      <c r="J145">
        <v>13</v>
      </c>
      <c r="K145">
        <v>85</v>
      </c>
      <c r="L145">
        <v>353</v>
      </c>
      <c r="M145" s="19">
        <v>11</v>
      </c>
      <c r="N145">
        <v>451</v>
      </c>
      <c r="O145" s="17">
        <v>8.766396869885494E-4</v>
      </c>
      <c r="P145" s="20">
        <v>3.9353242918597075E-6</v>
      </c>
    </row>
    <row r="146" spans="1:16">
      <c r="A146" t="s">
        <v>582</v>
      </c>
      <c r="B146" t="s">
        <v>602</v>
      </c>
      <c r="C146" t="s">
        <v>193</v>
      </c>
      <c r="D146" s="15">
        <v>264480.0450000001</v>
      </c>
      <c r="E146" s="15">
        <v>149108.43900000004</v>
      </c>
      <c r="F146" s="15">
        <v>72795.012000000017</v>
      </c>
      <c r="G146" s="15">
        <v>3128608</v>
      </c>
      <c r="H146" s="15">
        <v>2642515.4019999998</v>
      </c>
      <c r="I146" s="16">
        <v>486383.49600000016</v>
      </c>
      <c r="J146">
        <v>0</v>
      </c>
      <c r="K146">
        <v>68</v>
      </c>
      <c r="L146">
        <v>294</v>
      </c>
      <c r="M146" s="19">
        <v>0</v>
      </c>
      <c r="N146">
        <v>362</v>
      </c>
      <c r="O146" s="17">
        <v>7.4426867477427701E-4</v>
      </c>
      <c r="P146" s="20">
        <v>0</v>
      </c>
    </row>
    <row r="147" spans="1:16">
      <c r="A147" t="s">
        <v>582</v>
      </c>
      <c r="B147" t="s">
        <v>603</v>
      </c>
      <c r="C147" t="s">
        <v>194</v>
      </c>
      <c r="D147" s="15">
        <v>267489</v>
      </c>
      <c r="E147" s="15">
        <v>147532</v>
      </c>
      <c r="F147" s="15">
        <v>70941</v>
      </c>
      <c r="G147" s="15">
        <v>3049856</v>
      </c>
      <c r="H147" s="15">
        <v>2563894</v>
      </c>
      <c r="I147" s="16">
        <v>485962</v>
      </c>
      <c r="J147">
        <v>25</v>
      </c>
      <c r="K147">
        <v>61</v>
      </c>
      <c r="L147">
        <v>327</v>
      </c>
      <c r="M147" s="19">
        <v>0</v>
      </c>
      <c r="N147">
        <v>413</v>
      </c>
      <c r="O147" s="17">
        <v>8.4986068869582392E-4</v>
      </c>
      <c r="P147" s="20">
        <v>0</v>
      </c>
    </row>
    <row r="148" spans="1:16">
      <c r="A148" t="s">
        <v>560</v>
      </c>
      <c r="B148" t="s">
        <v>595</v>
      </c>
      <c r="C148" t="s">
        <v>195</v>
      </c>
      <c r="D148" s="15">
        <v>177198.84900000013</v>
      </c>
      <c r="E148" s="15">
        <v>127583.26800000003</v>
      </c>
      <c r="F148" s="15">
        <v>58394.079999999987</v>
      </c>
      <c r="G148" s="15">
        <v>2793990</v>
      </c>
      <c r="H148" s="15">
        <v>2429989.9400000004</v>
      </c>
      <c r="I148" s="16">
        <v>363176.19700000016</v>
      </c>
      <c r="J148">
        <v>0</v>
      </c>
      <c r="K148">
        <v>127</v>
      </c>
      <c r="L148">
        <v>322</v>
      </c>
      <c r="M148" s="19">
        <v>0</v>
      </c>
      <c r="N148">
        <v>449</v>
      </c>
      <c r="O148" s="17">
        <v>1.2363145043891733E-3</v>
      </c>
      <c r="P148" s="20">
        <v>0</v>
      </c>
    </row>
    <row r="149" spans="1:16">
      <c r="A149" t="s">
        <v>560</v>
      </c>
      <c r="B149" t="s">
        <v>596</v>
      </c>
      <c r="C149" t="s">
        <v>196</v>
      </c>
      <c r="D149" s="15">
        <v>177286.66800000001</v>
      </c>
      <c r="E149" s="15">
        <v>124214.10199999998</v>
      </c>
      <c r="F149" s="15">
        <v>56436.769000000008</v>
      </c>
      <c r="G149" s="15">
        <v>2740733</v>
      </c>
      <c r="H149" s="15">
        <v>2383014.7179999999</v>
      </c>
      <c r="I149" s="16">
        <v>357937.53900000005</v>
      </c>
      <c r="J149">
        <v>0</v>
      </c>
      <c r="K149">
        <v>99</v>
      </c>
      <c r="L149">
        <v>303</v>
      </c>
      <c r="M149" s="19">
        <v>0</v>
      </c>
      <c r="N149">
        <v>402</v>
      </c>
      <c r="O149" s="17">
        <v>1.1231009776820305E-3</v>
      </c>
      <c r="P149" s="20">
        <v>0</v>
      </c>
    </row>
    <row r="150" spans="1:16">
      <c r="A150" t="s">
        <v>560</v>
      </c>
      <c r="B150" t="s">
        <v>597</v>
      </c>
      <c r="C150" t="s">
        <v>197</v>
      </c>
      <c r="D150" s="15">
        <v>193854.83599999995</v>
      </c>
      <c r="E150" s="15">
        <v>130898.808</v>
      </c>
      <c r="F150" s="15">
        <v>59436.115999999995</v>
      </c>
      <c r="G150" s="15">
        <v>2931206</v>
      </c>
      <c r="H150" s="15">
        <v>2546491.412</v>
      </c>
      <c r="I150" s="16">
        <v>384189.75999999995</v>
      </c>
      <c r="J150">
        <v>0</v>
      </c>
      <c r="K150">
        <v>107</v>
      </c>
      <c r="L150">
        <v>374</v>
      </c>
      <c r="M150" s="19">
        <v>0</v>
      </c>
      <c r="N150">
        <v>481</v>
      </c>
      <c r="O150" s="17">
        <v>1.2519854771766952E-3</v>
      </c>
      <c r="P150" s="20">
        <v>0</v>
      </c>
    </row>
    <row r="151" spans="1:16">
      <c r="A151" t="s">
        <v>560</v>
      </c>
      <c r="B151" t="s">
        <v>598</v>
      </c>
      <c r="C151" t="s">
        <v>198</v>
      </c>
      <c r="D151" s="15">
        <v>199266.71799999994</v>
      </c>
      <c r="E151" s="15">
        <v>129872.90300000003</v>
      </c>
      <c r="F151" s="15">
        <v>60893.565000000024</v>
      </c>
      <c r="G151" s="15">
        <v>2925322</v>
      </c>
      <c r="H151" s="15">
        <v>2536657.9490000005</v>
      </c>
      <c r="I151" s="16">
        <v>390033.18599999999</v>
      </c>
      <c r="J151">
        <v>0</v>
      </c>
      <c r="K151">
        <v>144</v>
      </c>
      <c r="L151">
        <v>348</v>
      </c>
      <c r="M151" s="19">
        <v>0</v>
      </c>
      <c r="N151">
        <v>492</v>
      </c>
      <c r="O151" s="17">
        <v>1.2614311234531721E-3</v>
      </c>
      <c r="P151" s="20">
        <v>0</v>
      </c>
    </row>
    <row r="152" spans="1:16">
      <c r="A152" t="s">
        <v>560</v>
      </c>
      <c r="B152" t="s">
        <v>599</v>
      </c>
      <c r="C152" t="s">
        <v>199</v>
      </c>
      <c r="D152" s="15">
        <v>204743.9879999999</v>
      </c>
      <c r="E152" s="15">
        <v>126134.50700000001</v>
      </c>
      <c r="F152" s="15">
        <v>60436.242999999988</v>
      </c>
      <c r="G152" s="15">
        <v>2873594</v>
      </c>
      <c r="H152" s="15">
        <v>2481355.14</v>
      </c>
      <c r="I152" s="16">
        <v>391314.7379999999</v>
      </c>
      <c r="J152">
        <v>13</v>
      </c>
      <c r="K152">
        <v>121</v>
      </c>
      <c r="L152">
        <v>403</v>
      </c>
      <c r="M152" s="19">
        <v>11</v>
      </c>
      <c r="N152">
        <v>537</v>
      </c>
      <c r="O152" s="17">
        <v>1.3722968951913081E-3</v>
      </c>
      <c r="P152" s="20">
        <v>4.4330615245990138E-6</v>
      </c>
    </row>
    <row r="153" spans="1:16">
      <c r="A153" t="s">
        <v>560</v>
      </c>
      <c r="B153" t="s">
        <v>600</v>
      </c>
      <c r="C153" t="s">
        <v>200</v>
      </c>
      <c r="D153" s="15">
        <v>212372.14700000006</v>
      </c>
      <c r="E153" s="15">
        <v>128891.50899999998</v>
      </c>
      <c r="F153" s="15">
        <v>60411.58600000001</v>
      </c>
      <c r="G153" s="15">
        <v>2905975</v>
      </c>
      <c r="H153" s="15">
        <v>2504174.915</v>
      </c>
      <c r="I153" s="16">
        <v>401675.24200000003</v>
      </c>
      <c r="J153">
        <v>21</v>
      </c>
      <c r="K153">
        <v>125</v>
      </c>
      <c r="L153">
        <v>307</v>
      </c>
      <c r="M153" s="19">
        <v>12</v>
      </c>
      <c r="N153">
        <v>453</v>
      </c>
      <c r="O153" s="17">
        <v>1.1277767525437875E-3</v>
      </c>
      <c r="P153" s="20">
        <v>4.7919975270577296E-6</v>
      </c>
    </row>
    <row r="154" spans="1:16">
      <c r="A154" t="s">
        <v>560</v>
      </c>
      <c r="B154" t="s">
        <v>601</v>
      </c>
      <c r="C154" t="s">
        <v>201</v>
      </c>
      <c r="D154" s="15">
        <v>228016.27699999997</v>
      </c>
      <c r="E154" s="15">
        <v>131256.19200000004</v>
      </c>
      <c r="F154" s="15">
        <v>61826.797000000006</v>
      </c>
      <c r="G154" s="15">
        <v>2985149</v>
      </c>
      <c r="H154" s="15">
        <v>2564354.8070000005</v>
      </c>
      <c r="I154" s="16">
        <v>421099.26600000006</v>
      </c>
      <c r="J154">
        <v>28</v>
      </c>
      <c r="K154">
        <v>109</v>
      </c>
      <c r="L154">
        <v>360</v>
      </c>
      <c r="M154" s="19">
        <v>0</v>
      </c>
      <c r="N154">
        <v>497</v>
      </c>
      <c r="O154" s="17">
        <v>1.1802442799793433E-3</v>
      </c>
      <c r="P154" s="20">
        <v>0</v>
      </c>
    </row>
    <row r="155" spans="1:16">
      <c r="A155" t="s">
        <v>560</v>
      </c>
      <c r="B155" t="s">
        <v>602</v>
      </c>
      <c r="C155" t="s">
        <v>202</v>
      </c>
      <c r="D155" s="15">
        <v>229051.86999999988</v>
      </c>
      <c r="E155" s="15">
        <v>128392.54599999994</v>
      </c>
      <c r="F155" s="15">
        <v>60522.724999999999</v>
      </c>
      <c r="G155" s="15">
        <v>2919733</v>
      </c>
      <c r="H155" s="15">
        <v>2503523.5339999995</v>
      </c>
      <c r="I155" s="16">
        <v>417967.14099999983</v>
      </c>
      <c r="J155">
        <v>34</v>
      </c>
      <c r="K155">
        <v>78</v>
      </c>
      <c r="L155">
        <v>272</v>
      </c>
      <c r="M155" s="19">
        <v>0</v>
      </c>
      <c r="N155">
        <v>384</v>
      </c>
      <c r="O155" s="17">
        <v>9.1873250868780652E-4</v>
      </c>
      <c r="P155" s="20">
        <v>0</v>
      </c>
    </row>
    <row r="156" spans="1:16">
      <c r="A156" t="s">
        <v>560</v>
      </c>
      <c r="B156" t="s">
        <v>603</v>
      </c>
      <c r="C156" t="s">
        <v>203</v>
      </c>
      <c r="D156" s="15">
        <v>245295</v>
      </c>
      <c r="E156" s="15">
        <v>132767</v>
      </c>
      <c r="F156" s="15">
        <v>63198</v>
      </c>
      <c r="G156" s="15">
        <v>2961871</v>
      </c>
      <c r="H156" s="15">
        <v>2520611</v>
      </c>
      <c r="I156" s="16">
        <v>441260</v>
      </c>
      <c r="J156">
        <v>34</v>
      </c>
      <c r="K156">
        <v>90</v>
      </c>
      <c r="L156">
        <v>280</v>
      </c>
      <c r="M156" s="19">
        <v>0</v>
      </c>
      <c r="N156">
        <v>404</v>
      </c>
      <c r="O156" s="17">
        <v>9.155599873090695E-4</v>
      </c>
      <c r="P156" s="20">
        <v>0</v>
      </c>
    </row>
    <row r="157" spans="1:16">
      <c r="A157" t="s">
        <v>563</v>
      </c>
      <c r="B157" t="s">
        <v>595</v>
      </c>
      <c r="C157" t="s">
        <v>204</v>
      </c>
      <c r="D157" s="15">
        <v>302695.00699999975</v>
      </c>
      <c r="E157" s="15">
        <v>187921.89999999988</v>
      </c>
      <c r="F157" s="15">
        <v>68738.39800000003</v>
      </c>
      <c r="G157" s="15">
        <v>4318288</v>
      </c>
      <c r="H157" s="15">
        <v>3758508.7449999996</v>
      </c>
      <c r="I157" s="16">
        <v>559355.3049999997</v>
      </c>
      <c r="J157">
        <v>128</v>
      </c>
      <c r="K157">
        <v>268</v>
      </c>
      <c r="L157">
        <v>398</v>
      </c>
      <c r="M157" s="19">
        <v>34</v>
      </c>
      <c r="N157">
        <v>794</v>
      </c>
      <c r="O157" s="17">
        <v>1.4194913195647628E-3</v>
      </c>
      <c r="P157" s="20">
        <v>9.0461409848336008E-6</v>
      </c>
    </row>
    <row r="158" spans="1:16">
      <c r="A158" t="s">
        <v>563</v>
      </c>
      <c r="B158" t="s">
        <v>596</v>
      </c>
      <c r="C158" t="s">
        <v>205</v>
      </c>
      <c r="D158" s="15">
        <v>301594.59999999998</v>
      </c>
      <c r="E158" s="15">
        <v>178447</v>
      </c>
      <c r="F158" s="15">
        <v>67738.23</v>
      </c>
      <c r="G158" s="15">
        <v>4178330</v>
      </c>
      <c r="H158" s="15">
        <v>3630692.1770000006</v>
      </c>
      <c r="I158" s="16">
        <v>547779.82999999996</v>
      </c>
      <c r="J158">
        <v>61</v>
      </c>
      <c r="K158">
        <v>266</v>
      </c>
      <c r="L158">
        <v>407</v>
      </c>
      <c r="M158" s="19">
        <v>11</v>
      </c>
      <c r="N158">
        <v>734</v>
      </c>
      <c r="O158" s="17">
        <v>1.3399544119760672E-3</v>
      </c>
      <c r="P158" s="20">
        <v>3.0297253151020844E-6</v>
      </c>
    </row>
    <row r="159" spans="1:16">
      <c r="A159" t="s">
        <v>563</v>
      </c>
      <c r="B159" t="s">
        <v>597</v>
      </c>
      <c r="C159" t="s">
        <v>206</v>
      </c>
      <c r="D159" s="15">
        <v>319607.02600000001</v>
      </c>
      <c r="E159" s="15">
        <v>182548.33100000001</v>
      </c>
      <c r="F159" s="15">
        <v>71539.250000000015</v>
      </c>
      <c r="G159" s="15">
        <v>4295103</v>
      </c>
      <c r="H159" s="15">
        <v>3722742.3039999995</v>
      </c>
      <c r="I159" s="16">
        <v>573694.60700000008</v>
      </c>
      <c r="J159">
        <v>101</v>
      </c>
      <c r="K159">
        <v>256</v>
      </c>
      <c r="L159">
        <v>386</v>
      </c>
      <c r="M159" s="19">
        <v>57</v>
      </c>
      <c r="N159">
        <v>743</v>
      </c>
      <c r="O159" s="17">
        <v>1.29511414424016E-3</v>
      </c>
      <c r="P159" s="20">
        <v>1.531129348887642E-5</v>
      </c>
    </row>
    <row r="160" spans="1:16">
      <c r="A160" t="s">
        <v>563</v>
      </c>
      <c r="B160" t="s">
        <v>598</v>
      </c>
      <c r="C160" t="s">
        <v>207</v>
      </c>
      <c r="D160" s="15">
        <v>333015.33100000012</v>
      </c>
      <c r="E160" s="15">
        <v>184957.26200000008</v>
      </c>
      <c r="F160" s="15">
        <v>72127.641999999993</v>
      </c>
      <c r="G160" s="15">
        <v>4353333</v>
      </c>
      <c r="H160" s="15">
        <v>3762930.8050000006</v>
      </c>
      <c r="I160" s="16">
        <v>590100.23500000022</v>
      </c>
      <c r="J160">
        <v>90</v>
      </c>
      <c r="K160">
        <v>244</v>
      </c>
      <c r="L160">
        <v>357</v>
      </c>
      <c r="M160" s="19">
        <v>23</v>
      </c>
      <c r="N160">
        <v>691</v>
      </c>
      <c r="O160" s="17">
        <v>1.1709875018097557E-3</v>
      </c>
      <c r="P160" s="20">
        <v>6.1122569592400451E-6</v>
      </c>
    </row>
    <row r="161" spans="1:16">
      <c r="A161" t="s">
        <v>563</v>
      </c>
      <c r="B161" t="s">
        <v>599</v>
      </c>
      <c r="C161" t="s">
        <v>208</v>
      </c>
      <c r="D161" s="15">
        <v>344312.55599999987</v>
      </c>
      <c r="E161" s="15">
        <v>187049.63199999998</v>
      </c>
      <c r="F161" s="15">
        <v>73786.870000000039</v>
      </c>
      <c r="G161" s="15">
        <v>4383424</v>
      </c>
      <c r="H161" s="15">
        <v>3780364.1320000002</v>
      </c>
      <c r="I161" s="16">
        <v>605149.05799999984</v>
      </c>
      <c r="J161">
        <v>135</v>
      </c>
      <c r="K161">
        <v>224</v>
      </c>
      <c r="L161">
        <v>377</v>
      </c>
      <c r="M161" s="19">
        <v>21</v>
      </c>
      <c r="N161">
        <v>736</v>
      </c>
      <c r="O161" s="17">
        <v>1.2162292748706554E-3</v>
      </c>
      <c r="P161" s="20">
        <v>5.5550204336771013E-6</v>
      </c>
    </row>
    <row r="162" spans="1:16">
      <c r="A162" t="s">
        <v>563</v>
      </c>
      <c r="B162" t="s">
        <v>600</v>
      </c>
      <c r="C162" t="s">
        <v>209</v>
      </c>
      <c r="D162" s="15">
        <v>356500.4099999998</v>
      </c>
      <c r="E162" s="15">
        <v>189014.674</v>
      </c>
      <c r="F162" s="15">
        <v>75515.257999999987</v>
      </c>
      <c r="G162" s="15">
        <v>4391453</v>
      </c>
      <c r="H162" s="15">
        <v>3770533.6700000013</v>
      </c>
      <c r="I162" s="16">
        <v>621030.34199999983</v>
      </c>
      <c r="J162">
        <v>154</v>
      </c>
      <c r="K162">
        <v>257</v>
      </c>
      <c r="L162">
        <v>374</v>
      </c>
      <c r="M162" s="19">
        <v>75</v>
      </c>
      <c r="N162">
        <v>785</v>
      </c>
      <c r="O162" s="17">
        <v>1.264028416827338E-3</v>
      </c>
      <c r="P162" s="20">
        <v>1.9891083481559251E-5</v>
      </c>
    </row>
    <row r="163" spans="1:16">
      <c r="A163" t="s">
        <v>563</v>
      </c>
      <c r="B163" t="s">
        <v>601</v>
      </c>
      <c r="C163" t="s">
        <v>210</v>
      </c>
      <c r="D163" s="15">
        <v>407760.81000000023</v>
      </c>
      <c r="E163" s="15">
        <v>209375.111</v>
      </c>
      <c r="F163" s="15">
        <v>84151.072000000015</v>
      </c>
      <c r="G163" s="15">
        <v>4777819</v>
      </c>
      <c r="H163" s="15">
        <v>4076032.6340000001</v>
      </c>
      <c r="I163" s="16">
        <v>701286.99300000025</v>
      </c>
      <c r="J163">
        <v>161</v>
      </c>
      <c r="K163">
        <v>228</v>
      </c>
      <c r="L163">
        <v>390</v>
      </c>
      <c r="M163" s="19">
        <v>56</v>
      </c>
      <c r="N163">
        <v>779</v>
      </c>
      <c r="O163" s="17">
        <v>1.1108148415352112E-3</v>
      </c>
      <c r="P163" s="20">
        <v>1.3738849766039434E-5</v>
      </c>
    </row>
    <row r="164" spans="1:16">
      <c r="A164" t="s">
        <v>563</v>
      </c>
      <c r="B164" t="s">
        <v>602</v>
      </c>
      <c r="C164" t="s">
        <v>211</v>
      </c>
      <c r="D164" s="15">
        <v>401652.02900000004</v>
      </c>
      <c r="E164" s="15">
        <v>203674.41899999994</v>
      </c>
      <c r="F164" s="15">
        <v>81929.037000000026</v>
      </c>
      <c r="G164" s="15">
        <v>4572329</v>
      </c>
      <c r="H164" s="15">
        <v>3885056.3260000004</v>
      </c>
      <c r="I164" s="16">
        <v>687255.48499999999</v>
      </c>
      <c r="J164">
        <v>160</v>
      </c>
      <c r="K164">
        <v>213</v>
      </c>
      <c r="L164">
        <v>318</v>
      </c>
      <c r="M164" s="19">
        <v>53</v>
      </c>
      <c r="N164">
        <v>691</v>
      </c>
      <c r="O164" s="17">
        <v>1.005448505078137E-3</v>
      </c>
      <c r="P164" s="20">
        <v>1.364201585580821E-5</v>
      </c>
    </row>
    <row r="165" spans="1:16">
      <c r="A165" t="s">
        <v>563</v>
      </c>
      <c r="B165" t="s">
        <v>603</v>
      </c>
      <c r="C165" t="s">
        <v>212</v>
      </c>
      <c r="D165" s="15">
        <v>408860</v>
      </c>
      <c r="E165" s="15">
        <v>204285</v>
      </c>
      <c r="F165" s="15">
        <v>81392</v>
      </c>
      <c r="G165" s="15">
        <v>4501623</v>
      </c>
      <c r="H165" s="15">
        <v>3807086</v>
      </c>
      <c r="I165" s="16">
        <v>694537</v>
      </c>
      <c r="J165">
        <v>126</v>
      </c>
      <c r="K165">
        <v>270</v>
      </c>
      <c r="L165">
        <v>328</v>
      </c>
      <c r="M165" s="19">
        <v>39</v>
      </c>
      <c r="N165">
        <v>724</v>
      </c>
      <c r="O165" s="17">
        <v>1.0424210661203076E-3</v>
      </c>
      <c r="P165" s="20">
        <v>1.0244055427169231E-5</v>
      </c>
    </row>
    <row r="166" spans="1:16">
      <c r="A166" t="s">
        <v>565</v>
      </c>
      <c r="B166" t="s">
        <v>595</v>
      </c>
      <c r="C166" t="s">
        <v>213</v>
      </c>
      <c r="D166" s="15">
        <v>288046.58800000005</v>
      </c>
      <c r="E166" s="15">
        <v>184258.13600000003</v>
      </c>
      <c r="F166" s="15">
        <v>66061.202000000005</v>
      </c>
      <c r="G166" s="15">
        <v>4437074</v>
      </c>
      <c r="H166" s="15">
        <v>3899813.9619999998</v>
      </c>
      <c r="I166" s="16">
        <v>538365.92600000009</v>
      </c>
      <c r="J166">
        <v>73</v>
      </c>
      <c r="K166">
        <v>243</v>
      </c>
      <c r="L166">
        <v>345</v>
      </c>
      <c r="M166" s="19">
        <v>0</v>
      </c>
      <c r="N166">
        <v>661</v>
      </c>
      <c r="O166" s="17">
        <v>1.2277894422315276E-3</v>
      </c>
      <c r="P166" s="20">
        <v>0</v>
      </c>
    </row>
    <row r="167" spans="1:16">
      <c r="A167" t="s">
        <v>565</v>
      </c>
      <c r="B167" t="s">
        <v>596</v>
      </c>
      <c r="C167" t="s">
        <v>214</v>
      </c>
      <c r="D167" s="15">
        <v>302058.58199999982</v>
      </c>
      <c r="E167" s="15">
        <v>180695.00499999992</v>
      </c>
      <c r="F167" s="15">
        <v>64732.740999999995</v>
      </c>
      <c r="G167" s="15">
        <v>4490871</v>
      </c>
      <c r="H167" s="15">
        <v>3944107.9439999997</v>
      </c>
      <c r="I167" s="16">
        <v>547486.32799999975</v>
      </c>
      <c r="J167">
        <v>122</v>
      </c>
      <c r="K167">
        <v>247</v>
      </c>
      <c r="L167">
        <v>338</v>
      </c>
      <c r="M167" s="19">
        <v>11</v>
      </c>
      <c r="N167">
        <v>707</v>
      </c>
      <c r="O167" s="17">
        <v>1.2913564482654996E-3</v>
      </c>
      <c r="P167" s="20">
        <v>2.7889703213457488E-6</v>
      </c>
    </row>
    <row r="168" spans="1:16">
      <c r="A168" t="s">
        <v>565</v>
      </c>
      <c r="B168" t="s">
        <v>597</v>
      </c>
      <c r="C168" t="s">
        <v>215</v>
      </c>
      <c r="D168" s="15">
        <v>309800.55700000003</v>
      </c>
      <c r="E168" s="15">
        <v>181977.31500000009</v>
      </c>
      <c r="F168" s="15">
        <v>67099.348999999987</v>
      </c>
      <c r="G168" s="15">
        <v>4539451</v>
      </c>
      <c r="H168" s="15">
        <v>3980981.7600000002</v>
      </c>
      <c r="I168" s="16">
        <v>558877.22100000014</v>
      </c>
      <c r="J168">
        <v>35</v>
      </c>
      <c r="K168">
        <v>242</v>
      </c>
      <c r="L168">
        <v>341</v>
      </c>
      <c r="M168" s="19">
        <v>38</v>
      </c>
      <c r="N168">
        <v>618</v>
      </c>
      <c r="O168" s="17">
        <v>1.1057884930328907E-3</v>
      </c>
      <c r="P168" s="20">
        <v>9.5453841014333098E-6</v>
      </c>
    </row>
    <row r="169" spans="1:16">
      <c r="A169" t="s">
        <v>565</v>
      </c>
      <c r="B169" t="s">
        <v>598</v>
      </c>
      <c r="C169" t="s">
        <v>216</v>
      </c>
      <c r="D169" s="15">
        <v>330837.16600000008</v>
      </c>
      <c r="E169" s="15">
        <v>188348.26800000001</v>
      </c>
      <c r="F169" s="15">
        <v>70663.903000000006</v>
      </c>
      <c r="G169" s="15">
        <v>4722489</v>
      </c>
      <c r="H169" s="15">
        <v>4132586.8560000001</v>
      </c>
      <c r="I169" s="16">
        <v>589849.33700000017</v>
      </c>
      <c r="J169">
        <v>78</v>
      </c>
      <c r="K169">
        <v>209</v>
      </c>
      <c r="L169">
        <v>313</v>
      </c>
      <c r="M169" s="19">
        <v>12</v>
      </c>
      <c r="N169">
        <v>600</v>
      </c>
      <c r="O169" s="17">
        <v>1.0172089080435803E-3</v>
      </c>
      <c r="P169" s="20">
        <v>2.903750221868295E-6</v>
      </c>
    </row>
    <row r="170" spans="1:16">
      <c r="A170" t="s">
        <v>565</v>
      </c>
      <c r="B170" t="s">
        <v>599</v>
      </c>
      <c r="C170" t="s">
        <v>217</v>
      </c>
      <c r="D170" s="15">
        <v>321902.55899999995</v>
      </c>
      <c r="E170" s="15">
        <v>179778.56600000002</v>
      </c>
      <c r="F170" s="15">
        <v>67547.919000000009</v>
      </c>
      <c r="G170" s="15">
        <v>4472031</v>
      </c>
      <c r="H170" s="15">
        <v>3903951.4519999991</v>
      </c>
      <c r="I170" s="16">
        <v>569229.04399999999</v>
      </c>
      <c r="J170">
        <v>107</v>
      </c>
      <c r="K170">
        <v>185</v>
      </c>
      <c r="L170">
        <v>344</v>
      </c>
      <c r="M170" s="19">
        <v>94</v>
      </c>
      <c r="N170">
        <v>636</v>
      </c>
      <c r="O170" s="17">
        <v>1.1173006836242881E-3</v>
      </c>
      <c r="P170" s="20">
        <v>2.4078168275336437E-5</v>
      </c>
    </row>
    <row r="171" spans="1:16">
      <c r="A171" t="s">
        <v>565</v>
      </c>
      <c r="B171" t="s">
        <v>600</v>
      </c>
      <c r="C171" t="s">
        <v>218</v>
      </c>
      <c r="D171" s="15">
        <v>356156.15700000012</v>
      </c>
      <c r="E171" s="15">
        <v>193540.44900000005</v>
      </c>
      <c r="F171" s="15">
        <v>74512.044999999984</v>
      </c>
      <c r="G171" s="15">
        <v>4714491</v>
      </c>
      <c r="H171" s="15">
        <v>4091025.6549999993</v>
      </c>
      <c r="I171" s="16">
        <v>624208.65100000007</v>
      </c>
      <c r="J171">
        <v>114</v>
      </c>
      <c r="K171">
        <v>162</v>
      </c>
      <c r="L171">
        <v>292</v>
      </c>
      <c r="M171" s="19">
        <v>97</v>
      </c>
      <c r="N171">
        <v>568</v>
      </c>
      <c r="O171" s="17">
        <v>9.0995214355015397E-4</v>
      </c>
      <c r="P171" s="20">
        <v>2.3710435519133898E-5</v>
      </c>
    </row>
    <row r="172" spans="1:16">
      <c r="A172" t="s">
        <v>565</v>
      </c>
      <c r="B172" t="s">
        <v>601</v>
      </c>
      <c r="C172" t="s">
        <v>219</v>
      </c>
      <c r="D172" s="15">
        <v>354598.95699999994</v>
      </c>
      <c r="E172" s="15">
        <v>186712.745</v>
      </c>
      <c r="F172" s="15">
        <v>72344.498999999967</v>
      </c>
      <c r="G172" s="15">
        <v>4572767</v>
      </c>
      <c r="H172" s="15">
        <v>3956806.8729999997</v>
      </c>
      <c r="I172" s="16">
        <v>613656.20099999988</v>
      </c>
      <c r="J172">
        <v>74</v>
      </c>
      <c r="K172">
        <v>178</v>
      </c>
      <c r="L172">
        <v>291</v>
      </c>
      <c r="M172" s="19">
        <v>26</v>
      </c>
      <c r="N172">
        <v>543</v>
      </c>
      <c r="O172" s="17">
        <v>8.8486028351891473E-4</v>
      </c>
      <c r="P172" s="20">
        <v>6.5709550237126277E-6</v>
      </c>
    </row>
    <row r="173" spans="1:16">
      <c r="A173" t="s">
        <v>565</v>
      </c>
      <c r="B173" t="s">
        <v>602</v>
      </c>
      <c r="C173" t="s">
        <v>220</v>
      </c>
      <c r="D173" s="15">
        <v>421503.93599999987</v>
      </c>
      <c r="E173" s="15">
        <v>213074.03399999996</v>
      </c>
      <c r="F173" s="15">
        <v>83537.672999999995</v>
      </c>
      <c r="G173" s="15">
        <v>4956698</v>
      </c>
      <c r="H173" s="15">
        <v>4236746.6459999997</v>
      </c>
      <c r="I173" s="16">
        <v>718115.64299999981</v>
      </c>
      <c r="J173">
        <v>81</v>
      </c>
      <c r="K173">
        <v>175</v>
      </c>
      <c r="L173">
        <v>253</v>
      </c>
      <c r="M173" s="19">
        <v>31</v>
      </c>
      <c r="N173">
        <v>509</v>
      </c>
      <c r="O173" s="17">
        <v>7.0879948788415427E-4</v>
      </c>
      <c r="P173" s="20">
        <v>7.3169350424264201E-6</v>
      </c>
    </row>
    <row r="174" spans="1:16">
      <c r="A174" t="s">
        <v>565</v>
      </c>
      <c r="B174" t="s">
        <v>603</v>
      </c>
      <c r="C174" t="s">
        <v>221</v>
      </c>
      <c r="D174" s="15">
        <v>370525</v>
      </c>
      <c r="E174" s="15">
        <v>183095</v>
      </c>
      <c r="F174" s="15">
        <v>71512</v>
      </c>
      <c r="G174" s="15">
        <v>4444334</v>
      </c>
      <c r="H174" s="15">
        <v>3819202</v>
      </c>
      <c r="I174" s="16">
        <v>625132</v>
      </c>
      <c r="J174">
        <v>121</v>
      </c>
      <c r="K174">
        <v>183</v>
      </c>
      <c r="L174">
        <v>266</v>
      </c>
      <c r="M174" s="19">
        <v>58</v>
      </c>
      <c r="N174">
        <v>570</v>
      </c>
      <c r="O174" s="17">
        <v>9.1180742627157147E-4</v>
      </c>
      <c r="P174" s="20">
        <v>1.5186418524079114E-5</v>
      </c>
    </row>
    <row r="175" spans="1:16">
      <c r="A175" t="s">
        <v>584</v>
      </c>
      <c r="B175" t="s">
        <v>595</v>
      </c>
      <c r="C175" t="s">
        <v>222</v>
      </c>
      <c r="D175" s="15">
        <v>101939.62000000001</v>
      </c>
      <c r="E175" s="15">
        <v>68907.930999999997</v>
      </c>
      <c r="F175" s="15">
        <v>26937.315999999992</v>
      </c>
      <c r="G175" s="15">
        <v>1316380</v>
      </c>
      <c r="H175" s="15">
        <v>1119330.628</v>
      </c>
      <c r="I175" s="16">
        <v>197784.867</v>
      </c>
      <c r="J175">
        <v>0</v>
      </c>
      <c r="K175">
        <v>11</v>
      </c>
      <c r="L175">
        <v>70</v>
      </c>
      <c r="M175" s="19">
        <v>0</v>
      </c>
      <c r="N175">
        <v>81</v>
      </c>
      <c r="O175" s="17">
        <v>4.0953588223713799E-4</v>
      </c>
      <c r="P175" s="20">
        <v>0</v>
      </c>
    </row>
    <row r="176" spans="1:16">
      <c r="A176" t="s">
        <v>584</v>
      </c>
      <c r="B176" t="s">
        <v>596</v>
      </c>
      <c r="C176" t="s">
        <v>223</v>
      </c>
      <c r="D176" s="15">
        <v>106281.59299999999</v>
      </c>
      <c r="E176" s="15">
        <v>69812.343999999997</v>
      </c>
      <c r="F176" s="15">
        <v>27321.834999999999</v>
      </c>
      <c r="G176" s="15">
        <v>1327665</v>
      </c>
      <c r="H176" s="15">
        <v>1124619.4280000001</v>
      </c>
      <c r="I176" s="16">
        <v>203415.77199999997</v>
      </c>
      <c r="J176">
        <v>0</v>
      </c>
      <c r="K176">
        <v>0</v>
      </c>
      <c r="L176">
        <v>100</v>
      </c>
      <c r="M176" s="19">
        <v>0</v>
      </c>
      <c r="N176">
        <v>100</v>
      </c>
      <c r="O176" s="17">
        <v>4.9160396471125171E-4</v>
      </c>
      <c r="P176" s="20">
        <v>0</v>
      </c>
    </row>
    <row r="177" spans="1:16">
      <c r="A177" t="s">
        <v>584</v>
      </c>
      <c r="B177" t="s">
        <v>597</v>
      </c>
      <c r="C177" t="s">
        <v>224</v>
      </c>
      <c r="D177" s="15">
        <v>117381.60599999997</v>
      </c>
      <c r="E177" s="15">
        <v>73424.723999999987</v>
      </c>
      <c r="F177" s="15">
        <v>29012.755000000005</v>
      </c>
      <c r="G177" s="15">
        <v>1417781</v>
      </c>
      <c r="H177" s="15">
        <v>1198426.9140000001</v>
      </c>
      <c r="I177" s="16">
        <v>219819.08499999996</v>
      </c>
      <c r="J177">
        <v>0</v>
      </c>
      <c r="K177">
        <v>31</v>
      </c>
      <c r="L177">
        <v>117</v>
      </c>
      <c r="M177" s="19">
        <v>0</v>
      </c>
      <c r="N177">
        <v>148</v>
      </c>
      <c r="O177" s="17">
        <v>6.7328093918687731E-4</v>
      </c>
      <c r="P177" s="20">
        <v>0</v>
      </c>
    </row>
    <row r="178" spans="1:16">
      <c r="A178" t="s">
        <v>584</v>
      </c>
      <c r="B178" t="s">
        <v>598</v>
      </c>
      <c r="C178" t="s">
        <v>225</v>
      </c>
      <c r="D178" s="15">
        <v>112263.77100000001</v>
      </c>
      <c r="E178" s="15">
        <v>69188.300000000017</v>
      </c>
      <c r="F178" s="15">
        <v>28274.793000000005</v>
      </c>
      <c r="G178" s="15">
        <v>1311652</v>
      </c>
      <c r="H178" s="15">
        <v>1102380.656</v>
      </c>
      <c r="I178" s="16">
        <v>209726.86400000003</v>
      </c>
      <c r="J178">
        <v>0</v>
      </c>
      <c r="K178">
        <v>13</v>
      </c>
      <c r="L178">
        <v>38</v>
      </c>
      <c r="M178" s="19">
        <v>0</v>
      </c>
      <c r="N178">
        <v>51</v>
      </c>
      <c r="O178" s="17">
        <v>2.4317342579441799E-4</v>
      </c>
      <c r="P178" s="20">
        <v>0</v>
      </c>
    </row>
    <row r="179" spans="1:16">
      <c r="A179" t="s">
        <v>584</v>
      </c>
      <c r="B179" t="s">
        <v>599</v>
      </c>
      <c r="C179" t="s">
        <v>226</v>
      </c>
      <c r="D179" s="15">
        <v>120085.683</v>
      </c>
      <c r="E179" s="15">
        <v>70659.911000000007</v>
      </c>
      <c r="F179" s="15">
        <v>29655.079000000002</v>
      </c>
      <c r="G179" s="15">
        <v>1328320</v>
      </c>
      <c r="H179" s="15">
        <v>1109160.132</v>
      </c>
      <c r="I179" s="16">
        <v>220400.67300000001</v>
      </c>
      <c r="J179">
        <v>0</v>
      </c>
      <c r="K179">
        <v>23</v>
      </c>
      <c r="L179">
        <v>82</v>
      </c>
      <c r="M179" s="19">
        <v>0</v>
      </c>
      <c r="N179">
        <v>105</v>
      </c>
      <c r="O179" s="17">
        <v>4.7640507885382002E-4</v>
      </c>
      <c r="P179" s="20">
        <v>0</v>
      </c>
    </row>
    <row r="180" spans="1:16">
      <c r="A180" t="s">
        <v>584</v>
      </c>
      <c r="B180" t="s">
        <v>600</v>
      </c>
      <c r="C180" t="s">
        <v>227</v>
      </c>
      <c r="D180" s="15">
        <v>128155.88200000001</v>
      </c>
      <c r="E180" s="15">
        <v>72090.087</v>
      </c>
      <c r="F180" s="15">
        <v>30317.252999999997</v>
      </c>
      <c r="G180" s="15">
        <v>1346053</v>
      </c>
      <c r="H180" s="15">
        <v>1115751.1369999999</v>
      </c>
      <c r="I180" s="16">
        <v>230563.22200000001</v>
      </c>
      <c r="J180">
        <v>0</v>
      </c>
      <c r="K180">
        <v>0</v>
      </c>
      <c r="L180">
        <v>61</v>
      </c>
      <c r="M180" s="19">
        <v>0</v>
      </c>
      <c r="N180">
        <v>61</v>
      </c>
      <c r="O180" s="17">
        <v>2.6456951577472315E-4</v>
      </c>
      <c r="P180" s="20">
        <v>0</v>
      </c>
    </row>
    <row r="181" spans="1:16">
      <c r="A181" t="s">
        <v>584</v>
      </c>
      <c r="B181" t="s">
        <v>601</v>
      </c>
      <c r="C181" t="s">
        <v>228</v>
      </c>
      <c r="D181" s="15">
        <v>132451.45500000002</v>
      </c>
      <c r="E181" s="15">
        <v>71818.831000000006</v>
      </c>
      <c r="F181" s="15">
        <v>30593.990999999995</v>
      </c>
      <c r="G181" s="15">
        <v>1333487</v>
      </c>
      <c r="H181" s="15">
        <v>1099003.331</v>
      </c>
      <c r="I181" s="16">
        <v>234864.277</v>
      </c>
      <c r="J181">
        <v>0</v>
      </c>
      <c r="K181">
        <v>37</v>
      </c>
      <c r="L181">
        <v>133</v>
      </c>
      <c r="M181" s="19">
        <v>0</v>
      </c>
      <c r="N181">
        <v>170</v>
      </c>
      <c r="O181" s="17">
        <v>7.2382229503552807E-4</v>
      </c>
      <c r="P181" s="20">
        <v>0</v>
      </c>
    </row>
    <row r="182" spans="1:16">
      <c r="A182" t="s">
        <v>584</v>
      </c>
      <c r="B182" t="s">
        <v>602</v>
      </c>
      <c r="C182" t="s">
        <v>229</v>
      </c>
      <c r="D182" s="15">
        <v>140637.20299999998</v>
      </c>
      <c r="E182" s="15">
        <v>71882.672999999995</v>
      </c>
      <c r="F182" s="15">
        <v>31384.695999999996</v>
      </c>
      <c r="G182" s="15">
        <v>1359301</v>
      </c>
      <c r="H182" s="15">
        <v>1114804.8470000001</v>
      </c>
      <c r="I182" s="16">
        <v>243904.57199999999</v>
      </c>
      <c r="J182">
        <v>0</v>
      </c>
      <c r="K182">
        <v>10</v>
      </c>
      <c r="L182">
        <v>70</v>
      </c>
      <c r="M182" s="19">
        <v>0</v>
      </c>
      <c r="N182">
        <v>80</v>
      </c>
      <c r="O182" s="17">
        <v>3.2799713159948474E-4</v>
      </c>
      <c r="P182" s="20">
        <v>0</v>
      </c>
    </row>
    <row r="183" spans="1:16">
      <c r="A183" t="s">
        <v>584</v>
      </c>
      <c r="B183" t="s">
        <v>603</v>
      </c>
      <c r="C183" t="s">
        <v>230</v>
      </c>
      <c r="D183" s="15">
        <v>148510</v>
      </c>
      <c r="E183" s="15">
        <v>74485</v>
      </c>
      <c r="F183" s="15">
        <v>32183</v>
      </c>
      <c r="G183" s="15">
        <v>1365894</v>
      </c>
      <c r="H183" s="15">
        <v>1110716</v>
      </c>
      <c r="I183" s="16">
        <v>255178</v>
      </c>
      <c r="J183">
        <v>0</v>
      </c>
      <c r="K183">
        <v>12</v>
      </c>
      <c r="L183">
        <v>118</v>
      </c>
      <c r="M183" s="19">
        <v>0</v>
      </c>
      <c r="N183">
        <v>130</v>
      </c>
      <c r="O183" s="17">
        <v>5.0944830667220534E-4</v>
      </c>
      <c r="P183" s="20">
        <v>0</v>
      </c>
    </row>
    <row r="184" spans="1:16">
      <c r="A184" t="s">
        <v>573</v>
      </c>
      <c r="B184" t="s">
        <v>595</v>
      </c>
      <c r="C184" t="s">
        <v>231</v>
      </c>
      <c r="D184" s="15">
        <v>353991.511</v>
      </c>
      <c r="E184" s="15">
        <v>224763.68699999998</v>
      </c>
      <c r="F184" s="15">
        <v>84359.324999999997</v>
      </c>
      <c r="G184" s="15">
        <v>5637418</v>
      </c>
      <c r="H184" s="15">
        <v>4973429.1559999995</v>
      </c>
      <c r="I184" s="16">
        <v>663114.52299999993</v>
      </c>
      <c r="J184">
        <v>10</v>
      </c>
      <c r="K184">
        <v>284</v>
      </c>
      <c r="L184">
        <v>398</v>
      </c>
      <c r="M184" s="19">
        <v>32</v>
      </c>
      <c r="N184">
        <v>692</v>
      </c>
      <c r="O184" s="17">
        <v>1.0435603142415267E-3</v>
      </c>
      <c r="P184" s="20">
        <v>6.4341923844224963E-6</v>
      </c>
    </row>
    <row r="185" spans="1:16">
      <c r="A185" t="s">
        <v>573</v>
      </c>
      <c r="B185" t="s">
        <v>596</v>
      </c>
      <c r="C185" t="s">
        <v>232</v>
      </c>
      <c r="D185" s="15">
        <v>365058.89799999999</v>
      </c>
      <c r="E185" s="15">
        <v>225907.45400000003</v>
      </c>
      <c r="F185" s="15">
        <v>89745.956000000006</v>
      </c>
      <c r="G185" s="15">
        <v>5729150</v>
      </c>
      <c r="H185" s="15">
        <v>5048292.6110000005</v>
      </c>
      <c r="I185" s="16">
        <v>680712.30799999996</v>
      </c>
      <c r="J185">
        <v>62</v>
      </c>
      <c r="K185">
        <v>252</v>
      </c>
      <c r="L185">
        <v>412</v>
      </c>
      <c r="M185" s="19">
        <v>13</v>
      </c>
      <c r="N185">
        <v>726</v>
      </c>
      <c r="O185" s="17">
        <v>1.0665298562516957E-3</v>
      </c>
      <c r="P185" s="20">
        <v>2.5751280683836728E-6</v>
      </c>
    </row>
    <row r="186" spans="1:16">
      <c r="A186" t="s">
        <v>573</v>
      </c>
      <c r="B186" t="s">
        <v>597</v>
      </c>
      <c r="C186" t="s">
        <v>233</v>
      </c>
      <c r="D186" s="15">
        <v>377455.17</v>
      </c>
      <c r="E186" s="15">
        <v>227253.53900000002</v>
      </c>
      <c r="F186" s="15">
        <v>93428.729000000021</v>
      </c>
      <c r="G186" s="15">
        <v>5750718</v>
      </c>
      <c r="H186" s="15">
        <v>5052052.97</v>
      </c>
      <c r="I186" s="16">
        <v>698137.43800000008</v>
      </c>
      <c r="J186">
        <v>111</v>
      </c>
      <c r="K186">
        <v>279</v>
      </c>
      <c r="L186">
        <v>457</v>
      </c>
      <c r="M186" s="19">
        <v>30</v>
      </c>
      <c r="N186">
        <v>847</v>
      </c>
      <c r="O186" s="17">
        <v>1.2132281609570405E-3</v>
      </c>
      <c r="P186" s="20">
        <v>5.9381800187261303E-6</v>
      </c>
    </row>
    <row r="187" spans="1:16">
      <c r="A187" t="s">
        <v>573</v>
      </c>
      <c r="B187" t="s">
        <v>598</v>
      </c>
      <c r="C187" t="s">
        <v>234</v>
      </c>
      <c r="D187" s="15">
        <v>392613.01400000002</v>
      </c>
      <c r="E187" s="15">
        <v>225661.41000000006</v>
      </c>
      <c r="F187" s="15">
        <v>98018.225000000006</v>
      </c>
      <c r="G187" s="15">
        <v>5785496</v>
      </c>
      <c r="H187" s="15">
        <v>5067083.7609999999</v>
      </c>
      <c r="I187" s="16">
        <v>716292.64900000009</v>
      </c>
      <c r="J187">
        <v>52</v>
      </c>
      <c r="K187">
        <v>250</v>
      </c>
      <c r="L187">
        <v>450</v>
      </c>
      <c r="M187" s="19">
        <v>11</v>
      </c>
      <c r="N187">
        <v>752</v>
      </c>
      <c r="O187" s="17">
        <v>1.0498502267890786E-3</v>
      </c>
      <c r="P187" s="20">
        <v>2.1708739225240528E-6</v>
      </c>
    </row>
    <row r="188" spans="1:16">
      <c r="A188" t="s">
        <v>573</v>
      </c>
      <c r="B188" t="s">
        <v>599</v>
      </c>
      <c r="C188" t="s">
        <v>235</v>
      </c>
      <c r="D188" s="15">
        <v>408910.84399999998</v>
      </c>
      <c r="E188" s="15">
        <v>224541.05300000004</v>
      </c>
      <c r="F188" s="15">
        <v>100625.353</v>
      </c>
      <c r="G188" s="15">
        <v>5801682</v>
      </c>
      <c r="H188" s="15">
        <v>5070569.9690000005</v>
      </c>
      <c r="I188" s="16">
        <v>734077.25</v>
      </c>
      <c r="J188">
        <v>112</v>
      </c>
      <c r="K188">
        <v>275</v>
      </c>
      <c r="L188">
        <v>513</v>
      </c>
      <c r="M188" s="19">
        <v>43</v>
      </c>
      <c r="N188">
        <v>900</v>
      </c>
      <c r="O188" s="17">
        <v>1.2260290044406089E-3</v>
      </c>
      <c r="P188" s="20">
        <v>8.4803089717506266E-6</v>
      </c>
    </row>
    <row r="189" spans="1:16">
      <c r="A189" t="s">
        <v>573</v>
      </c>
      <c r="B189" t="s">
        <v>600</v>
      </c>
      <c r="C189" t="s">
        <v>236</v>
      </c>
      <c r="D189" s="15">
        <v>434183.0089999999</v>
      </c>
      <c r="E189" s="15">
        <v>230766.65600000002</v>
      </c>
      <c r="F189" s="15">
        <v>104187.73899999999</v>
      </c>
      <c r="G189" s="15">
        <v>5923810</v>
      </c>
      <c r="H189" s="15">
        <v>5151313.7989999996</v>
      </c>
      <c r="I189" s="16">
        <v>769137.40399999986</v>
      </c>
      <c r="J189">
        <v>137</v>
      </c>
      <c r="K189">
        <v>242</v>
      </c>
      <c r="L189">
        <v>418</v>
      </c>
      <c r="M189" s="19">
        <v>58</v>
      </c>
      <c r="N189">
        <v>797</v>
      </c>
      <c r="O189" s="17">
        <v>1.0362257716957945E-3</v>
      </c>
      <c r="P189" s="20">
        <v>1.1259263609850223E-5</v>
      </c>
    </row>
    <row r="190" spans="1:16">
      <c r="A190" t="s">
        <v>573</v>
      </c>
      <c r="B190" t="s">
        <v>601</v>
      </c>
      <c r="C190" t="s">
        <v>237</v>
      </c>
      <c r="D190" s="15">
        <v>453442.69599999994</v>
      </c>
      <c r="E190" s="15">
        <v>231278.23199999996</v>
      </c>
      <c r="F190" s="15">
        <v>106211.61900000001</v>
      </c>
      <c r="G190" s="15">
        <v>5950118</v>
      </c>
      <c r="H190" s="15">
        <v>5162483.6949999994</v>
      </c>
      <c r="I190" s="16">
        <v>790932.54699999979</v>
      </c>
      <c r="J190">
        <v>170</v>
      </c>
      <c r="K190">
        <v>305</v>
      </c>
      <c r="L190">
        <v>518</v>
      </c>
      <c r="M190" s="19">
        <v>25</v>
      </c>
      <c r="N190">
        <v>993</v>
      </c>
      <c r="O190" s="17">
        <v>1.2554800074499909E-3</v>
      </c>
      <c r="P190" s="20">
        <v>4.84263030684497E-6</v>
      </c>
    </row>
    <row r="191" spans="1:16">
      <c r="A191" t="s">
        <v>573</v>
      </c>
      <c r="B191" t="s">
        <v>602</v>
      </c>
      <c r="C191" t="s">
        <v>238</v>
      </c>
      <c r="D191" s="15">
        <v>470185.53499999997</v>
      </c>
      <c r="E191" s="15">
        <v>232133.55800000002</v>
      </c>
      <c r="F191" s="15">
        <v>106491.85500000001</v>
      </c>
      <c r="G191" s="15">
        <v>5904814</v>
      </c>
      <c r="H191" s="15">
        <v>5096912.6059999997</v>
      </c>
      <c r="I191" s="16">
        <v>808810.94799999997</v>
      </c>
      <c r="J191">
        <v>139</v>
      </c>
      <c r="K191">
        <v>254</v>
      </c>
      <c r="L191">
        <v>440</v>
      </c>
      <c r="M191" s="19">
        <v>38</v>
      </c>
      <c r="N191">
        <v>833</v>
      </c>
      <c r="O191" s="17">
        <v>1.0299069294991789E-3</v>
      </c>
      <c r="P191" s="20">
        <v>7.4554937346320284E-6</v>
      </c>
    </row>
    <row r="192" spans="1:16">
      <c r="A192" t="s">
        <v>573</v>
      </c>
      <c r="B192" t="s">
        <v>603</v>
      </c>
      <c r="C192" t="s">
        <v>239</v>
      </c>
      <c r="D192" s="15">
        <v>489182</v>
      </c>
      <c r="E192" s="15">
        <v>240311</v>
      </c>
      <c r="F192" s="15">
        <v>106981</v>
      </c>
      <c r="G192" s="15">
        <v>5921207</v>
      </c>
      <c r="H192" s="15">
        <v>5084733</v>
      </c>
      <c r="I192" s="16">
        <v>836474</v>
      </c>
      <c r="J192">
        <v>145</v>
      </c>
      <c r="K192">
        <v>235</v>
      </c>
      <c r="L192">
        <v>442</v>
      </c>
      <c r="M192" s="19">
        <v>15</v>
      </c>
      <c r="N192">
        <v>822</v>
      </c>
      <c r="O192" s="17">
        <v>9.8269641375583702E-4</v>
      </c>
      <c r="P192" s="20">
        <v>2.9500074045185852E-6</v>
      </c>
    </row>
    <row r="193" spans="1:16">
      <c r="A193" t="s">
        <v>566</v>
      </c>
      <c r="B193" t="s">
        <v>595</v>
      </c>
      <c r="C193" t="s">
        <v>240</v>
      </c>
      <c r="D193" s="15">
        <v>426481.35700000008</v>
      </c>
      <c r="E193" s="15">
        <v>305548.37599999999</v>
      </c>
      <c r="F193" s="15">
        <v>136968.65</v>
      </c>
      <c r="G193" s="15">
        <v>6511176</v>
      </c>
      <c r="H193" s="15">
        <v>5640486.402999999</v>
      </c>
      <c r="I193" s="16">
        <v>868998.38300000003</v>
      </c>
      <c r="J193">
        <v>92</v>
      </c>
      <c r="K193">
        <v>362</v>
      </c>
      <c r="L193">
        <v>706</v>
      </c>
      <c r="M193" s="19">
        <v>13</v>
      </c>
      <c r="N193">
        <v>1160</v>
      </c>
      <c r="O193" s="17">
        <v>1.3348701478538884E-3</v>
      </c>
      <c r="P193" s="20">
        <v>2.3047657721656249E-6</v>
      </c>
    </row>
    <row r="194" spans="1:16">
      <c r="A194" t="s">
        <v>566</v>
      </c>
      <c r="B194" t="s">
        <v>596</v>
      </c>
      <c r="C194" t="s">
        <v>241</v>
      </c>
      <c r="D194" s="15">
        <v>431491.24899999995</v>
      </c>
      <c r="E194" s="15">
        <v>307583.60399999999</v>
      </c>
      <c r="F194" s="15">
        <v>138045.89800000002</v>
      </c>
      <c r="G194" s="15">
        <v>6492771</v>
      </c>
      <c r="H194" s="15">
        <v>5610565.9620000012</v>
      </c>
      <c r="I194" s="16">
        <v>877120.75099999993</v>
      </c>
      <c r="J194">
        <v>78</v>
      </c>
      <c r="K194">
        <v>340</v>
      </c>
      <c r="L194">
        <v>703</v>
      </c>
      <c r="M194" s="19">
        <v>12</v>
      </c>
      <c r="N194">
        <v>1121</v>
      </c>
      <c r="O194" s="17">
        <v>1.2780452391782486E-3</v>
      </c>
      <c r="P194" s="20">
        <v>2.1388216592185566E-6</v>
      </c>
    </row>
    <row r="195" spans="1:16">
      <c r="A195" t="s">
        <v>566</v>
      </c>
      <c r="B195" t="s">
        <v>597</v>
      </c>
      <c r="C195" t="s">
        <v>242</v>
      </c>
      <c r="D195" s="15">
        <v>447028.52499999997</v>
      </c>
      <c r="E195" s="15">
        <v>308062.55</v>
      </c>
      <c r="F195" s="15">
        <v>141922.41499999998</v>
      </c>
      <c r="G195" s="15">
        <v>6522562</v>
      </c>
      <c r="H195" s="15">
        <v>5626799.5210000006</v>
      </c>
      <c r="I195" s="16">
        <v>897013.49</v>
      </c>
      <c r="J195">
        <v>88</v>
      </c>
      <c r="K195">
        <v>318</v>
      </c>
      <c r="L195">
        <v>838</v>
      </c>
      <c r="M195" s="19">
        <v>13</v>
      </c>
      <c r="N195">
        <v>1244</v>
      </c>
      <c r="O195" s="17">
        <v>1.3868241825437876E-3</v>
      </c>
      <c r="P195" s="20">
        <v>2.3103719888156999E-6</v>
      </c>
    </row>
    <row r="196" spans="1:16">
      <c r="A196" t="s">
        <v>566</v>
      </c>
      <c r="B196" t="s">
        <v>598</v>
      </c>
      <c r="C196" t="s">
        <v>243</v>
      </c>
      <c r="D196" s="15">
        <v>464266.14399999997</v>
      </c>
      <c r="E196" s="15">
        <v>302477.40399999998</v>
      </c>
      <c r="F196" s="15">
        <v>144764.25200000001</v>
      </c>
      <c r="G196" s="15">
        <v>6555027</v>
      </c>
      <c r="H196" s="15">
        <v>5646775.0339999991</v>
      </c>
      <c r="I196" s="16">
        <v>911507.79999999993</v>
      </c>
      <c r="J196">
        <v>106</v>
      </c>
      <c r="K196">
        <v>329</v>
      </c>
      <c r="L196">
        <v>762</v>
      </c>
      <c r="M196" s="19">
        <v>0</v>
      </c>
      <c r="N196">
        <v>1197</v>
      </c>
      <c r="O196" s="17">
        <v>1.3132087295358308E-3</v>
      </c>
      <c r="P196" s="20">
        <v>0</v>
      </c>
    </row>
    <row r="197" spans="1:16">
      <c r="A197" t="s">
        <v>566</v>
      </c>
      <c r="B197" t="s">
        <v>599</v>
      </c>
      <c r="C197" t="s">
        <v>244</v>
      </c>
      <c r="D197" s="15">
        <v>487405.18900000001</v>
      </c>
      <c r="E197" s="15">
        <v>301363.74199999991</v>
      </c>
      <c r="F197" s="15">
        <v>148702.82899999997</v>
      </c>
      <c r="G197" s="15">
        <v>6615252</v>
      </c>
      <c r="H197" s="15">
        <v>5683188.4809999997</v>
      </c>
      <c r="I197" s="16">
        <v>937471.75999999978</v>
      </c>
      <c r="J197">
        <v>137</v>
      </c>
      <c r="K197">
        <v>363</v>
      </c>
      <c r="L197">
        <v>883</v>
      </c>
      <c r="M197" s="19">
        <v>39</v>
      </c>
      <c r="N197">
        <v>1383</v>
      </c>
      <c r="O197" s="17">
        <v>1.4752444382964669E-3</v>
      </c>
      <c r="P197" s="20">
        <v>6.8623449900323663E-6</v>
      </c>
    </row>
    <row r="198" spans="1:16">
      <c r="A198" t="s">
        <v>566</v>
      </c>
      <c r="B198" t="s">
        <v>600</v>
      </c>
      <c r="C198" t="s">
        <v>245</v>
      </c>
      <c r="D198" s="15">
        <v>511106.23400000005</v>
      </c>
      <c r="E198" s="15">
        <v>300081.23499999993</v>
      </c>
      <c r="F198" s="15">
        <v>151196.98199999999</v>
      </c>
      <c r="G198" s="15">
        <v>6667515</v>
      </c>
      <c r="H198" s="15">
        <v>5706306.5120000001</v>
      </c>
      <c r="I198" s="16">
        <v>962384.451</v>
      </c>
      <c r="J198">
        <v>148</v>
      </c>
      <c r="K198">
        <v>310</v>
      </c>
      <c r="L198">
        <v>720</v>
      </c>
      <c r="M198" s="19">
        <v>74</v>
      </c>
      <c r="N198">
        <v>1178</v>
      </c>
      <c r="O198" s="17">
        <v>1.2240430513771881E-3</v>
      </c>
      <c r="P198" s="20">
        <v>1.296810815268733E-5</v>
      </c>
    </row>
    <row r="199" spans="1:16">
      <c r="A199" t="s">
        <v>566</v>
      </c>
      <c r="B199" t="s">
        <v>601</v>
      </c>
      <c r="C199" t="s">
        <v>246</v>
      </c>
      <c r="D199" s="15">
        <v>532939.72499999998</v>
      </c>
      <c r="E199" s="15">
        <v>293687.67</v>
      </c>
      <c r="F199" s="15">
        <v>153639.87100000001</v>
      </c>
      <c r="G199" s="15">
        <v>6688538</v>
      </c>
      <c r="H199" s="15">
        <v>5703846.1950000003</v>
      </c>
      <c r="I199" s="16">
        <v>980267.26600000006</v>
      </c>
      <c r="J199">
        <v>161</v>
      </c>
      <c r="K199">
        <v>337</v>
      </c>
      <c r="L199">
        <v>868</v>
      </c>
      <c r="M199" s="19">
        <v>40</v>
      </c>
      <c r="N199">
        <v>1366</v>
      </c>
      <c r="O199" s="17">
        <v>1.393497515809122E-3</v>
      </c>
      <c r="P199" s="20">
        <v>7.012811817237298E-6</v>
      </c>
    </row>
    <row r="200" spans="1:16">
      <c r="A200" t="s">
        <v>566</v>
      </c>
      <c r="B200" t="s">
        <v>602</v>
      </c>
      <c r="C200" t="s">
        <v>247</v>
      </c>
      <c r="D200" s="15">
        <v>560636.9389999999</v>
      </c>
      <c r="E200" s="15">
        <v>300953.40399999998</v>
      </c>
      <c r="F200" s="15">
        <v>155000.51</v>
      </c>
      <c r="G200" s="15">
        <v>6741921</v>
      </c>
      <c r="H200" s="15">
        <v>5727121.6679999996</v>
      </c>
      <c r="I200" s="16">
        <v>1016590.8529999999</v>
      </c>
      <c r="J200">
        <v>150</v>
      </c>
      <c r="K200">
        <v>292</v>
      </c>
      <c r="L200">
        <v>654</v>
      </c>
      <c r="M200" s="19">
        <v>22</v>
      </c>
      <c r="N200">
        <v>1096</v>
      </c>
      <c r="O200" s="17">
        <v>1.0781131826689771E-3</v>
      </c>
      <c r="P200" s="20">
        <v>3.8413711590804642E-6</v>
      </c>
    </row>
    <row r="201" spans="1:16">
      <c r="A201" t="s">
        <v>566</v>
      </c>
      <c r="B201" t="s">
        <v>603</v>
      </c>
      <c r="C201" t="s">
        <v>248</v>
      </c>
      <c r="D201" s="15">
        <v>588877</v>
      </c>
      <c r="E201" s="15">
        <v>305080</v>
      </c>
      <c r="F201" s="15">
        <v>155261</v>
      </c>
      <c r="G201" s="15">
        <v>6792932</v>
      </c>
      <c r="H201" s="15">
        <v>5743714</v>
      </c>
      <c r="I201" s="16">
        <v>1049218</v>
      </c>
      <c r="J201">
        <v>164</v>
      </c>
      <c r="K201">
        <v>342</v>
      </c>
      <c r="L201">
        <v>791</v>
      </c>
      <c r="M201" s="19">
        <v>38</v>
      </c>
      <c r="N201">
        <v>1297</v>
      </c>
      <c r="O201" s="17">
        <v>1.2361587391752716E-3</v>
      </c>
      <c r="P201" s="20">
        <v>6.6159283000511517E-6</v>
      </c>
    </row>
    <row r="202" spans="1:16">
      <c r="A202" t="s">
        <v>550</v>
      </c>
      <c r="B202" t="s">
        <v>595</v>
      </c>
      <c r="C202" t="s">
        <v>249</v>
      </c>
      <c r="D202" s="15">
        <v>666764.11699999985</v>
      </c>
      <c r="E202" s="15">
        <v>445422.81400000013</v>
      </c>
      <c r="F202" s="15">
        <v>174172.27300000002</v>
      </c>
      <c r="G202" s="15">
        <v>10032443</v>
      </c>
      <c r="H202" s="15">
        <v>8743095.6030000001</v>
      </c>
      <c r="I202" s="16">
        <v>1286359.2039999999</v>
      </c>
      <c r="J202">
        <v>191</v>
      </c>
      <c r="K202">
        <v>417</v>
      </c>
      <c r="L202">
        <v>685</v>
      </c>
      <c r="M202" s="19">
        <v>167</v>
      </c>
      <c r="N202">
        <v>1293</v>
      </c>
      <c r="O202" s="17">
        <v>1.0051624740425149E-3</v>
      </c>
      <c r="P202" s="20">
        <v>1.9100786218407317E-5</v>
      </c>
    </row>
    <row r="203" spans="1:16">
      <c r="A203" t="s">
        <v>550</v>
      </c>
      <c r="B203" t="s">
        <v>596</v>
      </c>
      <c r="C203" t="s">
        <v>250</v>
      </c>
      <c r="D203" s="15">
        <v>689786.39500000002</v>
      </c>
      <c r="E203" s="15">
        <v>455675.30899999995</v>
      </c>
      <c r="F203" s="15">
        <v>180205.74100000001</v>
      </c>
      <c r="G203" s="15">
        <v>10036819</v>
      </c>
      <c r="H203" s="15">
        <v>8713137.557</v>
      </c>
      <c r="I203" s="16">
        <v>1325667.4449999998</v>
      </c>
      <c r="J203">
        <v>193</v>
      </c>
      <c r="K203">
        <v>433</v>
      </c>
      <c r="L203">
        <v>643</v>
      </c>
      <c r="M203" s="19">
        <v>62</v>
      </c>
      <c r="N203">
        <v>1269</v>
      </c>
      <c r="O203" s="17">
        <v>9.5725364968889321E-4</v>
      </c>
      <c r="P203" s="20">
        <v>7.1156916316775189E-6</v>
      </c>
    </row>
    <row r="204" spans="1:16">
      <c r="A204" t="s">
        <v>550</v>
      </c>
      <c r="B204" t="s">
        <v>597</v>
      </c>
      <c r="C204" t="s">
        <v>251</v>
      </c>
      <c r="D204" s="15">
        <v>713450.27299999993</v>
      </c>
      <c r="E204" s="15">
        <v>456158.45699999988</v>
      </c>
      <c r="F204" s="15">
        <v>186450.40599999993</v>
      </c>
      <c r="G204" s="15">
        <v>10032554</v>
      </c>
      <c r="H204" s="15">
        <v>8681952.8020000011</v>
      </c>
      <c r="I204" s="16">
        <v>1356059.1359999997</v>
      </c>
      <c r="J204">
        <v>216</v>
      </c>
      <c r="K204">
        <v>439</v>
      </c>
      <c r="L204">
        <v>805</v>
      </c>
      <c r="M204" s="19">
        <v>142</v>
      </c>
      <c r="N204">
        <v>1460</v>
      </c>
      <c r="O204" s="17">
        <v>1.0766492118526609E-3</v>
      </c>
      <c r="P204" s="20">
        <v>1.6355767330051419E-5</v>
      </c>
    </row>
    <row r="205" spans="1:16">
      <c r="A205" t="s">
        <v>550</v>
      </c>
      <c r="B205" t="s">
        <v>598</v>
      </c>
      <c r="C205" t="s">
        <v>252</v>
      </c>
      <c r="D205" s="15">
        <v>734819.66399999987</v>
      </c>
      <c r="E205" s="15">
        <v>450351.77500000008</v>
      </c>
      <c r="F205" s="15">
        <v>192076.19600000011</v>
      </c>
      <c r="G205" s="15">
        <v>9964477</v>
      </c>
      <c r="H205" s="15">
        <v>8588366.9670000002</v>
      </c>
      <c r="I205" s="16">
        <v>1377247.6350000002</v>
      </c>
      <c r="J205">
        <v>178</v>
      </c>
      <c r="K205">
        <v>435</v>
      </c>
      <c r="L205">
        <v>717</v>
      </c>
      <c r="M205" s="19">
        <v>97</v>
      </c>
      <c r="N205">
        <v>1330</v>
      </c>
      <c r="O205" s="17">
        <v>9.6569416145702788E-4</v>
      </c>
      <c r="P205" s="20">
        <v>1.1294347385563922E-5</v>
      </c>
    </row>
    <row r="206" spans="1:16">
      <c r="A206" t="s">
        <v>550</v>
      </c>
      <c r="B206" t="s">
        <v>599</v>
      </c>
      <c r="C206" t="s">
        <v>253</v>
      </c>
      <c r="D206" s="15">
        <v>771336.26499999966</v>
      </c>
      <c r="E206" s="15">
        <v>448408.83600000001</v>
      </c>
      <c r="F206" s="15">
        <v>197211.83099999992</v>
      </c>
      <c r="G206" s="15">
        <v>10002911</v>
      </c>
      <c r="H206" s="15">
        <v>8584922.5260000005</v>
      </c>
      <c r="I206" s="16">
        <v>1416956.9319999998</v>
      </c>
      <c r="J206">
        <v>267</v>
      </c>
      <c r="K206">
        <v>472</v>
      </c>
      <c r="L206">
        <v>847</v>
      </c>
      <c r="M206" s="19">
        <v>181</v>
      </c>
      <c r="N206">
        <v>1586</v>
      </c>
      <c r="O206" s="17">
        <v>1.1193000748169531E-3</v>
      </c>
      <c r="P206" s="20">
        <v>2.108347506361643E-5</v>
      </c>
    </row>
    <row r="207" spans="1:16">
      <c r="A207" t="s">
        <v>550</v>
      </c>
      <c r="B207" t="s">
        <v>600</v>
      </c>
      <c r="C207" t="s">
        <v>254</v>
      </c>
      <c r="D207" s="15">
        <v>816396.00699999998</v>
      </c>
      <c r="E207" s="15">
        <v>459371.41400000005</v>
      </c>
      <c r="F207" s="15">
        <v>206073.80799999999</v>
      </c>
      <c r="G207" s="15">
        <v>10210022</v>
      </c>
      <c r="H207" s="15">
        <v>8731892.0660000015</v>
      </c>
      <c r="I207" s="16">
        <v>1481841.2290000001</v>
      </c>
      <c r="J207">
        <v>267</v>
      </c>
      <c r="K207">
        <v>457</v>
      </c>
      <c r="L207">
        <v>829</v>
      </c>
      <c r="M207" s="19">
        <v>173</v>
      </c>
      <c r="N207">
        <v>1553</v>
      </c>
      <c r="O207" s="17">
        <v>1.0480205096250563E-3</v>
      </c>
      <c r="P207" s="20">
        <v>1.9812429962759457E-5</v>
      </c>
    </row>
    <row r="208" spans="1:16">
      <c r="A208" t="s">
        <v>550</v>
      </c>
      <c r="B208" t="s">
        <v>601</v>
      </c>
      <c r="C208" t="s">
        <v>255</v>
      </c>
      <c r="D208" s="15">
        <v>821139.54900000012</v>
      </c>
      <c r="E208" s="15">
        <v>446294.15200000012</v>
      </c>
      <c r="F208" s="15">
        <v>200909.89499999999</v>
      </c>
      <c r="G208" s="15">
        <v>9833515</v>
      </c>
      <c r="H208" s="15">
        <v>8368306.4699999997</v>
      </c>
      <c r="I208" s="16">
        <v>1468343.5960000004</v>
      </c>
      <c r="J208">
        <v>269</v>
      </c>
      <c r="K208">
        <v>438</v>
      </c>
      <c r="L208">
        <v>900</v>
      </c>
      <c r="M208" s="19">
        <v>169</v>
      </c>
      <c r="N208">
        <v>1607</v>
      </c>
      <c r="O208" s="17">
        <v>1.0944304891428148E-3</v>
      </c>
      <c r="P208" s="20">
        <v>2.0195245072089239E-5</v>
      </c>
    </row>
    <row r="209" spans="1:16">
      <c r="A209" t="s">
        <v>550</v>
      </c>
      <c r="B209" t="s">
        <v>602</v>
      </c>
      <c r="C209" t="s">
        <v>256</v>
      </c>
      <c r="D209" s="15">
        <v>872459.91600000008</v>
      </c>
      <c r="E209" s="15">
        <v>453483.04499999998</v>
      </c>
      <c r="F209" s="15">
        <v>205856.769</v>
      </c>
      <c r="G209" s="15">
        <v>10038266</v>
      </c>
      <c r="H209" s="15">
        <v>8506840.6610000003</v>
      </c>
      <c r="I209" s="16">
        <v>1531799.7300000002</v>
      </c>
      <c r="J209">
        <v>272</v>
      </c>
      <c r="K209">
        <v>442</v>
      </c>
      <c r="L209">
        <v>640</v>
      </c>
      <c r="M209" s="19">
        <v>160</v>
      </c>
      <c r="N209">
        <v>1354</v>
      </c>
      <c r="O209" s="17">
        <v>8.8392756147045396E-4</v>
      </c>
      <c r="P209" s="20">
        <v>1.8808392724872269E-5</v>
      </c>
    </row>
    <row r="210" spans="1:16">
      <c r="A210" t="s">
        <v>550</v>
      </c>
      <c r="B210" t="s">
        <v>603</v>
      </c>
      <c r="C210" t="s">
        <v>257</v>
      </c>
      <c r="D210" s="15">
        <v>891473</v>
      </c>
      <c r="E210" s="15">
        <v>450898</v>
      </c>
      <c r="F210" s="15">
        <v>202620</v>
      </c>
      <c r="G210" s="15">
        <v>9835701</v>
      </c>
      <c r="H210" s="15">
        <v>8290710</v>
      </c>
      <c r="I210" s="16">
        <v>1544991</v>
      </c>
      <c r="J210">
        <v>270</v>
      </c>
      <c r="K210">
        <v>441</v>
      </c>
      <c r="L210">
        <v>784</v>
      </c>
      <c r="M210" s="19">
        <v>172</v>
      </c>
      <c r="N210">
        <v>1495</v>
      </c>
      <c r="O210" s="17">
        <v>9.6764317720944657E-4</v>
      </c>
      <c r="P210" s="20">
        <v>2.0746112214756033E-5</v>
      </c>
    </row>
    <row r="211" spans="1:16">
      <c r="A211" t="s">
        <v>577</v>
      </c>
      <c r="B211" t="s">
        <v>595</v>
      </c>
      <c r="C211" t="s">
        <v>258</v>
      </c>
      <c r="D211" s="15">
        <v>322401.67600000015</v>
      </c>
      <c r="E211" s="15">
        <v>220317.405</v>
      </c>
      <c r="F211" s="15">
        <v>98963.991999999955</v>
      </c>
      <c r="G211" s="15">
        <v>5177992</v>
      </c>
      <c r="H211" s="15">
        <v>4538579.5650000004</v>
      </c>
      <c r="I211" s="16">
        <v>641683.07300000009</v>
      </c>
      <c r="J211">
        <v>0</v>
      </c>
      <c r="K211">
        <v>91</v>
      </c>
      <c r="L211">
        <v>348</v>
      </c>
      <c r="M211" s="19">
        <v>11</v>
      </c>
      <c r="N211">
        <v>439</v>
      </c>
      <c r="O211" s="17">
        <v>6.8413835189322489E-4</v>
      </c>
      <c r="P211" s="20">
        <v>2.4236657840766528E-6</v>
      </c>
    </row>
    <row r="212" spans="1:16">
      <c r="A212" t="s">
        <v>577</v>
      </c>
      <c r="B212" t="s">
        <v>596</v>
      </c>
      <c r="C212" t="s">
        <v>259</v>
      </c>
      <c r="D212" s="15">
        <v>337083.14199999976</v>
      </c>
      <c r="E212" s="15">
        <v>227163.02700000003</v>
      </c>
      <c r="F212" s="15">
        <v>99927.941999999981</v>
      </c>
      <c r="G212" s="15">
        <v>5293148</v>
      </c>
      <c r="H212" s="15">
        <v>4629259.477</v>
      </c>
      <c r="I212" s="16">
        <v>664174.1109999998</v>
      </c>
      <c r="J212">
        <v>0</v>
      </c>
      <c r="K212">
        <v>84</v>
      </c>
      <c r="L212">
        <v>355</v>
      </c>
      <c r="M212" s="19">
        <v>0</v>
      </c>
      <c r="N212">
        <v>439</v>
      </c>
      <c r="O212" s="17">
        <v>6.6097126149501498E-4</v>
      </c>
      <c r="P212" s="20">
        <v>0</v>
      </c>
    </row>
    <row r="213" spans="1:16">
      <c r="A213" t="s">
        <v>577</v>
      </c>
      <c r="B213" t="s">
        <v>597</v>
      </c>
      <c r="C213" t="s">
        <v>260</v>
      </c>
      <c r="D213" s="15">
        <v>335296.88500000007</v>
      </c>
      <c r="E213" s="15">
        <v>217665.36299999995</v>
      </c>
      <c r="F213" s="15">
        <v>98867.529999999984</v>
      </c>
      <c r="G213" s="15">
        <v>5176137</v>
      </c>
      <c r="H213" s="15">
        <v>4525809.7049999991</v>
      </c>
      <c r="I213" s="16">
        <v>651829.77800000005</v>
      </c>
      <c r="J213">
        <v>0</v>
      </c>
      <c r="K213">
        <v>107</v>
      </c>
      <c r="L213">
        <v>394</v>
      </c>
      <c r="M213" s="19">
        <v>0</v>
      </c>
      <c r="N213">
        <v>501</v>
      </c>
      <c r="O213" s="17">
        <v>7.6860557297215096E-4</v>
      </c>
      <c r="P213" s="20">
        <v>0</v>
      </c>
    </row>
    <row r="214" spans="1:16">
      <c r="A214" t="s">
        <v>577</v>
      </c>
      <c r="B214" t="s">
        <v>598</v>
      </c>
      <c r="C214" t="s">
        <v>261</v>
      </c>
      <c r="D214" s="15">
        <v>339427.64200000011</v>
      </c>
      <c r="E214" s="15">
        <v>210267.85400000002</v>
      </c>
      <c r="F214" s="15">
        <v>96863.700999999943</v>
      </c>
      <c r="G214" s="15">
        <v>5110756</v>
      </c>
      <c r="H214" s="15">
        <v>4462834.3969999999</v>
      </c>
      <c r="I214" s="16">
        <v>646559.19700000016</v>
      </c>
      <c r="J214">
        <v>20</v>
      </c>
      <c r="K214">
        <v>131</v>
      </c>
      <c r="L214">
        <v>366</v>
      </c>
      <c r="M214" s="19">
        <v>0</v>
      </c>
      <c r="N214">
        <v>517</v>
      </c>
      <c r="O214" s="17">
        <v>7.9961742466714907E-4</v>
      </c>
      <c r="P214" s="20">
        <v>0</v>
      </c>
    </row>
    <row r="215" spans="1:16">
      <c r="A215" t="s">
        <v>577</v>
      </c>
      <c r="B215" t="s">
        <v>599</v>
      </c>
      <c r="C215" t="s">
        <v>262</v>
      </c>
      <c r="D215" s="15">
        <v>423452.25099999999</v>
      </c>
      <c r="E215" s="15">
        <v>256021.48199999993</v>
      </c>
      <c r="F215" s="15">
        <v>115688.09699999999</v>
      </c>
      <c r="G215" s="15">
        <v>5721822</v>
      </c>
      <c r="H215" s="15">
        <v>4928622.6579999998</v>
      </c>
      <c r="I215" s="16">
        <v>795161.82999999984</v>
      </c>
      <c r="J215">
        <v>28</v>
      </c>
      <c r="K215">
        <v>119</v>
      </c>
      <c r="L215">
        <v>420</v>
      </c>
      <c r="M215" s="19">
        <v>0</v>
      </c>
      <c r="N215">
        <v>567</v>
      </c>
      <c r="O215" s="17">
        <v>7.1306239636779361E-4</v>
      </c>
      <c r="P215" s="20">
        <v>0</v>
      </c>
    </row>
    <row r="216" spans="1:16">
      <c r="A216" t="s">
        <v>577</v>
      </c>
      <c r="B216" t="s">
        <v>600</v>
      </c>
      <c r="C216" t="s">
        <v>263</v>
      </c>
      <c r="D216" s="15">
        <v>390400.53500000009</v>
      </c>
      <c r="E216" s="15">
        <v>224499.34299999994</v>
      </c>
      <c r="F216" s="15">
        <v>104745.98300000002</v>
      </c>
      <c r="G216" s="15">
        <v>5381551</v>
      </c>
      <c r="H216" s="15">
        <v>4662695.2320000008</v>
      </c>
      <c r="I216" s="16">
        <v>719645.86100000003</v>
      </c>
      <c r="J216">
        <v>11</v>
      </c>
      <c r="K216">
        <v>77</v>
      </c>
      <c r="L216">
        <v>337</v>
      </c>
      <c r="M216" s="19">
        <v>20</v>
      </c>
      <c r="N216">
        <v>425</v>
      </c>
      <c r="O216" s="17">
        <v>5.905682545153969E-4</v>
      </c>
      <c r="P216" s="20">
        <v>4.2893646281533324E-6</v>
      </c>
    </row>
    <row r="217" spans="1:16">
      <c r="A217" t="s">
        <v>577</v>
      </c>
      <c r="B217" t="s">
        <v>601</v>
      </c>
      <c r="C217" t="s">
        <v>264</v>
      </c>
      <c r="D217" s="15">
        <v>414257.79600000003</v>
      </c>
      <c r="E217" s="15">
        <v>231028.60099999991</v>
      </c>
      <c r="F217" s="15">
        <v>109606.97599999998</v>
      </c>
      <c r="G217" s="15">
        <v>5453931</v>
      </c>
      <c r="H217" s="15">
        <v>4697211.5660000006</v>
      </c>
      <c r="I217" s="16">
        <v>754893.37299999991</v>
      </c>
      <c r="J217">
        <v>31</v>
      </c>
      <c r="K217">
        <v>116</v>
      </c>
      <c r="L217">
        <v>415</v>
      </c>
      <c r="M217" s="19">
        <v>0</v>
      </c>
      <c r="N217">
        <v>562</v>
      </c>
      <c r="O217" s="17">
        <v>7.4447600164586432E-4</v>
      </c>
      <c r="P217" s="20">
        <v>0</v>
      </c>
    </row>
    <row r="218" spans="1:16">
      <c r="A218" t="s">
        <v>577</v>
      </c>
      <c r="B218" t="s">
        <v>602</v>
      </c>
      <c r="C218" t="s">
        <v>265</v>
      </c>
      <c r="D218" s="15">
        <v>431223.72999999981</v>
      </c>
      <c r="E218" s="15">
        <v>231958.28800000009</v>
      </c>
      <c r="F218" s="15">
        <v>112451.28400000001</v>
      </c>
      <c r="G218" s="15">
        <v>5449528</v>
      </c>
      <c r="H218" s="15">
        <v>4673092.3190000001</v>
      </c>
      <c r="I218" s="16">
        <v>775633.30199999991</v>
      </c>
      <c r="J218">
        <v>13</v>
      </c>
      <c r="K218">
        <v>56</v>
      </c>
      <c r="L218">
        <v>275</v>
      </c>
      <c r="M218" s="19">
        <v>0</v>
      </c>
      <c r="N218">
        <v>344</v>
      </c>
      <c r="O218" s="17">
        <v>4.4350854857957099E-4</v>
      </c>
      <c r="P218" s="20">
        <v>0</v>
      </c>
    </row>
    <row r="219" spans="1:16">
      <c r="A219" t="s">
        <v>577</v>
      </c>
      <c r="B219" t="s">
        <v>603</v>
      </c>
      <c r="C219" t="s">
        <v>266</v>
      </c>
      <c r="D219" s="15">
        <v>437517</v>
      </c>
      <c r="E219" s="15">
        <v>227864</v>
      </c>
      <c r="F219" s="15">
        <v>108553</v>
      </c>
      <c r="G219" s="15">
        <v>5314189</v>
      </c>
      <c r="H219" s="15">
        <v>4540255</v>
      </c>
      <c r="I219" s="16">
        <v>773934</v>
      </c>
      <c r="J219">
        <v>27</v>
      </c>
      <c r="K219">
        <v>88</v>
      </c>
      <c r="L219">
        <v>377</v>
      </c>
      <c r="M219" s="19">
        <v>0</v>
      </c>
      <c r="N219">
        <v>492</v>
      </c>
      <c r="O219" s="17">
        <v>6.3571312282442694E-4</v>
      </c>
      <c r="P219" s="20">
        <v>0</v>
      </c>
    </row>
    <row r="220" spans="1:16">
      <c r="A220" t="s">
        <v>567</v>
      </c>
      <c r="B220" t="s">
        <v>595</v>
      </c>
      <c r="C220" t="s">
        <v>267</v>
      </c>
      <c r="D220" s="15">
        <v>199681.30100000001</v>
      </c>
      <c r="E220" s="15">
        <v>127688.69000000002</v>
      </c>
      <c r="F220" s="15">
        <v>47582.691999999995</v>
      </c>
      <c r="G220" s="15">
        <v>2987771</v>
      </c>
      <c r="H220" s="15">
        <v>2614058.7039999999</v>
      </c>
      <c r="I220" s="16">
        <v>374952.68300000002</v>
      </c>
      <c r="J220">
        <v>26</v>
      </c>
      <c r="K220">
        <v>159</v>
      </c>
      <c r="L220">
        <v>219</v>
      </c>
      <c r="M220" s="19">
        <v>0</v>
      </c>
      <c r="N220">
        <v>404</v>
      </c>
      <c r="O220" s="17">
        <v>1.0774692869713377E-3</v>
      </c>
      <c r="P220" s="20">
        <v>0</v>
      </c>
    </row>
    <row r="221" spans="1:16">
      <c r="A221" t="s">
        <v>567</v>
      </c>
      <c r="B221" t="s">
        <v>596</v>
      </c>
      <c r="C221" t="s">
        <v>268</v>
      </c>
      <c r="D221" s="15">
        <v>196534.02500000002</v>
      </c>
      <c r="E221" s="15">
        <v>114209.88999999997</v>
      </c>
      <c r="F221" s="15">
        <v>41514.02399999999</v>
      </c>
      <c r="G221" s="15">
        <v>2830107</v>
      </c>
      <c r="H221" s="15">
        <v>2476941.8119999995</v>
      </c>
      <c r="I221" s="16">
        <v>352257.93899999995</v>
      </c>
      <c r="J221">
        <v>31</v>
      </c>
      <c r="K221">
        <v>123</v>
      </c>
      <c r="L221">
        <v>217</v>
      </c>
      <c r="M221" s="19">
        <v>10</v>
      </c>
      <c r="N221">
        <v>371</v>
      </c>
      <c r="O221" s="17">
        <v>1.0532055034819245E-3</v>
      </c>
      <c r="P221" s="20">
        <v>4.03723654368995E-6</v>
      </c>
    </row>
    <row r="222" spans="1:16">
      <c r="A222" t="s">
        <v>567</v>
      </c>
      <c r="B222" t="s">
        <v>597</v>
      </c>
      <c r="C222" t="s">
        <v>269</v>
      </c>
      <c r="D222" s="15">
        <v>214910.85500000001</v>
      </c>
      <c r="E222" s="15">
        <v>122847.64200000001</v>
      </c>
      <c r="F222" s="15">
        <v>44281.085000000006</v>
      </c>
      <c r="G222" s="15">
        <v>2986137</v>
      </c>
      <c r="H222" s="15">
        <v>2603282.4330000002</v>
      </c>
      <c r="I222" s="16">
        <v>382039.58200000005</v>
      </c>
      <c r="J222">
        <v>21</v>
      </c>
      <c r="K222">
        <v>201</v>
      </c>
      <c r="L222">
        <v>217</v>
      </c>
      <c r="M222" s="19">
        <v>0</v>
      </c>
      <c r="N222">
        <v>439</v>
      </c>
      <c r="O222" s="17">
        <v>1.1490955929273317E-3</v>
      </c>
      <c r="P222" s="20">
        <v>0</v>
      </c>
    </row>
    <row r="223" spans="1:16">
      <c r="A223" t="s">
        <v>567</v>
      </c>
      <c r="B223" t="s">
        <v>598</v>
      </c>
      <c r="C223" t="s">
        <v>270</v>
      </c>
      <c r="D223" s="15">
        <v>221139.69699999981</v>
      </c>
      <c r="E223" s="15">
        <v>123269.31499999994</v>
      </c>
      <c r="F223" s="15">
        <v>45571.674999999996</v>
      </c>
      <c r="G223" s="15">
        <v>2995152</v>
      </c>
      <c r="H223" s="15">
        <v>2605334.0559999999</v>
      </c>
      <c r="I223" s="16">
        <v>389980.68699999974</v>
      </c>
      <c r="J223">
        <v>46</v>
      </c>
      <c r="K223">
        <v>102</v>
      </c>
      <c r="L223">
        <v>237</v>
      </c>
      <c r="M223" s="19">
        <v>0</v>
      </c>
      <c r="N223">
        <v>385</v>
      </c>
      <c r="O223" s="17">
        <v>9.8722837523490038E-4</v>
      </c>
      <c r="P223" s="20">
        <v>0</v>
      </c>
    </row>
    <row r="224" spans="1:16">
      <c r="A224" t="s">
        <v>567</v>
      </c>
      <c r="B224" t="s">
        <v>599</v>
      </c>
      <c r="C224" t="s">
        <v>271</v>
      </c>
      <c r="D224" s="15">
        <v>232284.32399999994</v>
      </c>
      <c r="E224" s="15">
        <v>127789.63500000001</v>
      </c>
      <c r="F224" s="15">
        <v>48332.784</v>
      </c>
      <c r="G224" s="15">
        <v>3052906</v>
      </c>
      <c r="H224" s="15">
        <v>2643946.2469999995</v>
      </c>
      <c r="I224" s="16">
        <v>408406.7429999999</v>
      </c>
      <c r="J224">
        <v>78</v>
      </c>
      <c r="K224">
        <v>200</v>
      </c>
      <c r="L224">
        <v>282</v>
      </c>
      <c r="M224" s="19">
        <v>38</v>
      </c>
      <c r="N224">
        <v>560</v>
      </c>
      <c r="O224" s="17">
        <v>1.3711820619964645E-3</v>
      </c>
      <c r="P224" s="20">
        <v>1.4372455583436076E-5</v>
      </c>
    </row>
    <row r="225" spans="1:16">
      <c r="A225" t="s">
        <v>567</v>
      </c>
      <c r="B225" t="s">
        <v>600</v>
      </c>
      <c r="C225" t="s">
        <v>272</v>
      </c>
      <c r="D225" s="15">
        <v>241427.43200000006</v>
      </c>
      <c r="E225" s="15">
        <v>132553.93400000004</v>
      </c>
      <c r="F225" s="15">
        <v>49481.268000000011</v>
      </c>
      <c r="G225" s="15">
        <v>3028046</v>
      </c>
      <c r="H225" s="15">
        <v>2604429.0650000004</v>
      </c>
      <c r="I225" s="16">
        <v>423462.63400000008</v>
      </c>
      <c r="J225">
        <v>92</v>
      </c>
      <c r="K225">
        <v>197</v>
      </c>
      <c r="L225">
        <v>236</v>
      </c>
      <c r="M225" s="19">
        <v>87</v>
      </c>
      <c r="N225">
        <v>525</v>
      </c>
      <c r="O225" s="17">
        <v>1.2397788089137515E-3</v>
      </c>
      <c r="P225" s="20">
        <v>3.3404634116997918E-5</v>
      </c>
    </row>
    <row r="226" spans="1:16">
      <c r="A226" t="s">
        <v>567</v>
      </c>
      <c r="B226" t="s">
        <v>601</v>
      </c>
      <c r="C226" t="s">
        <v>273</v>
      </c>
      <c r="D226" s="15">
        <v>238063.43100000004</v>
      </c>
      <c r="E226" s="15">
        <v>124108.67700000001</v>
      </c>
      <c r="F226" s="15">
        <v>46470.573999999993</v>
      </c>
      <c r="G226" s="15">
        <v>2933682</v>
      </c>
      <c r="H226" s="15">
        <v>2525490.7110000001</v>
      </c>
      <c r="I226" s="16">
        <v>408642.68200000003</v>
      </c>
      <c r="J226">
        <v>128</v>
      </c>
      <c r="K226">
        <v>210</v>
      </c>
      <c r="L226">
        <v>290</v>
      </c>
      <c r="M226" s="19">
        <v>33</v>
      </c>
      <c r="N226">
        <v>628</v>
      </c>
      <c r="O226" s="17">
        <v>1.5367949254013558E-3</v>
      </c>
      <c r="P226" s="20">
        <v>1.306676752215542E-5</v>
      </c>
    </row>
    <row r="227" spans="1:16">
      <c r="A227" t="s">
        <v>567</v>
      </c>
      <c r="B227" t="s">
        <v>602</v>
      </c>
      <c r="C227" t="s">
        <v>274</v>
      </c>
      <c r="D227" s="15">
        <v>256740.465</v>
      </c>
      <c r="E227" s="15">
        <v>131125.56999999998</v>
      </c>
      <c r="F227" s="15">
        <v>51020.494999999981</v>
      </c>
      <c r="G227" s="15">
        <v>3041972</v>
      </c>
      <c r="H227" s="15">
        <v>2603000.5439999998</v>
      </c>
      <c r="I227" s="16">
        <v>438886.52999999997</v>
      </c>
      <c r="J227">
        <v>142</v>
      </c>
      <c r="K227">
        <v>206</v>
      </c>
      <c r="L227">
        <v>263</v>
      </c>
      <c r="M227" s="19">
        <v>45</v>
      </c>
      <c r="N227">
        <v>611</v>
      </c>
      <c r="O227" s="17">
        <v>1.3921593811502943E-3</v>
      </c>
      <c r="P227" s="20">
        <v>1.7287741296760943E-5</v>
      </c>
    </row>
    <row r="228" spans="1:16">
      <c r="A228" t="s">
        <v>567</v>
      </c>
      <c r="B228" t="s">
        <v>603</v>
      </c>
      <c r="C228" t="s">
        <v>275</v>
      </c>
      <c r="D228" s="15">
        <v>238831</v>
      </c>
      <c r="E228" s="15">
        <v>121400</v>
      </c>
      <c r="F228" s="15">
        <v>45104</v>
      </c>
      <c r="G228" s="15">
        <v>2679353</v>
      </c>
      <c r="H228" s="15">
        <v>2274018</v>
      </c>
      <c r="I228" s="16">
        <v>405335</v>
      </c>
      <c r="J228">
        <v>136</v>
      </c>
      <c r="K228">
        <v>212</v>
      </c>
      <c r="L228">
        <v>219</v>
      </c>
      <c r="M228" s="19">
        <v>54</v>
      </c>
      <c r="N228">
        <v>567</v>
      </c>
      <c r="O228" s="17">
        <v>1.3988429323892582E-3</v>
      </c>
      <c r="P228" s="20">
        <v>2.3746513879837364E-5</v>
      </c>
    </row>
    <row r="229" spans="1:16">
      <c r="A229" t="s">
        <v>568</v>
      </c>
      <c r="B229" t="s">
        <v>595</v>
      </c>
      <c r="C229" t="s">
        <v>276</v>
      </c>
      <c r="D229" s="15">
        <v>399549.63699999987</v>
      </c>
      <c r="E229" s="15">
        <v>269276.93200000015</v>
      </c>
      <c r="F229" s="15">
        <v>108359.32899999998</v>
      </c>
      <c r="G229" s="15">
        <v>5784755</v>
      </c>
      <c r="H229" s="15">
        <v>5006230.7609999999</v>
      </c>
      <c r="I229" s="16">
        <v>777185.89800000004</v>
      </c>
      <c r="J229">
        <v>142</v>
      </c>
      <c r="K229">
        <v>346</v>
      </c>
      <c r="L229">
        <v>620</v>
      </c>
      <c r="M229" s="19">
        <v>70</v>
      </c>
      <c r="N229">
        <v>1108</v>
      </c>
      <c r="O229" s="17">
        <v>1.4256563363428398E-3</v>
      </c>
      <c r="P229" s="20">
        <v>1.3982575582675983E-5</v>
      </c>
    </row>
    <row r="230" spans="1:16">
      <c r="A230" t="s">
        <v>568</v>
      </c>
      <c r="B230" t="s">
        <v>596</v>
      </c>
      <c r="C230" t="s">
        <v>277</v>
      </c>
      <c r="D230" s="15">
        <v>425435.41999999987</v>
      </c>
      <c r="E230" s="15">
        <v>271516.38299999991</v>
      </c>
      <c r="F230" s="15">
        <v>110521.743</v>
      </c>
      <c r="G230" s="15">
        <v>5871467</v>
      </c>
      <c r="H230" s="15">
        <v>5065562.0630000001</v>
      </c>
      <c r="I230" s="16">
        <v>807473.54599999986</v>
      </c>
      <c r="J230">
        <v>106</v>
      </c>
      <c r="K230">
        <v>312</v>
      </c>
      <c r="L230">
        <v>568</v>
      </c>
      <c r="M230" s="19">
        <v>22</v>
      </c>
      <c r="N230">
        <v>986</v>
      </c>
      <c r="O230" s="17">
        <v>1.2210926350273278E-3</v>
      </c>
      <c r="P230" s="20">
        <v>4.3430521088060352E-6</v>
      </c>
    </row>
    <row r="231" spans="1:16">
      <c r="A231" t="s">
        <v>568</v>
      </c>
      <c r="B231" t="s">
        <v>597</v>
      </c>
      <c r="C231" t="s">
        <v>278</v>
      </c>
      <c r="D231" s="15">
        <v>431679.55900000007</v>
      </c>
      <c r="E231" s="15">
        <v>269178.20000000013</v>
      </c>
      <c r="F231" s="15">
        <v>110950.84600000003</v>
      </c>
      <c r="G231" s="15">
        <v>5886675</v>
      </c>
      <c r="H231" s="15">
        <v>5073465.0999999996</v>
      </c>
      <c r="I231" s="16">
        <v>811808.60500000021</v>
      </c>
      <c r="J231">
        <v>129</v>
      </c>
      <c r="K231">
        <v>310</v>
      </c>
      <c r="L231">
        <v>562</v>
      </c>
      <c r="M231" s="19">
        <v>39</v>
      </c>
      <c r="N231">
        <v>1001</v>
      </c>
      <c r="O231" s="17">
        <v>1.233049260422658E-3</v>
      </c>
      <c r="P231" s="20">
        <v>7.687053962389532E-6</v>
      </c>
    </row>
    <row r="232" spans="1:16">
      <c r="A232" t="s">
        <v>568</v>
      </c>
      <c r="B232" t="s">
        <v>598</v>
      </c>
      <c r="C232" t="s">
        <v>279</v>
      </c>
      <c r="D232" s="15">
        <v>453953.90599999984</v>
      </c>
      <c r="E232" s="15">
        <v>272169.86</v>
      </c>
      <c r="F232" s="15">
        <v>115386.40999999999</v>
      </c>
      <c r="G232" s="15">
        <v>5975295</v>
      </c>
      <c r="H232" s="15">
        <v>5132634.4089999991</v>
      </c>
      <c r="I232" s="16">
        <v>841510.17599999986</v>
      </c>
      <c r="J232">
        <v>129</v>
      </c>
      <c r="K232">
        <v>317</v>
      </c>
      <c r="L232">
        <v>573</v>
      </c>
      <c r="M232" s="19">
        <v>69</v>
      </c>
      <c r="N232">
        <v>1019</v>
      </c>
      <c r="O232" s="17">
        <v>1.2109182147311314E-3</v>
      </c>
      <c r="P232" s="20">
        <v>1.3443388813941143E-5</v>
      </c>
    </row>
    <row r="233" spans="1:16">
      <c r="A233" t="s">
        <v>568</v>
      </c>
      <c r="B233" t="s">
        <v>599</v>
      </c>
      <c r="C233" t="s">
        <v>280</v>
      </c>
      <c r="D233" s="15">
        <v>446154.56099999987</v>
      </c>
      <c r="E233" s="15">
        <v>262112.67100000006</v>
      </c>
      <c r="F233" s="15">
        <v>111869.84799999994</v>
      </c>
      <c r="G233" s="15">
        <v>5786199</v>
      </c>
      <c r="H233" s="15">
        <v>4965788.067999999</v>
      </c>
      <c r="I233" s="16">
        <v>820137.07999999984</v>
      </c>
      <c r="J233">
        <v>165</v>
      </c>
      <c r="K233">
        <v>318</v>
      </c>
      <c r="L233">
        <v>647</v>
      </c>
      <c r="M233" s="19">
        <v>55</v>
      </c>
      <c r="N233">
        <v>1130</v>
      </c>
      <c r="O233" s="17">
        <v>1.3778184495694308E-3</v>
      </c>
      <c r="P233" s="20">
        <v>1.1075784799279921E-5</v>
      </c>
    </row>
    <row r="234" spans="1:16">
      <c r="A234" t="s">
        <v>568</v>
      </c>
      <c r="B234" t="s">
        <v>600</v>
      </c>
      <c r="C234" t="s">
        <v>281</v>
      </c>
      <c r="D234" s="15">
        <v>508945.58899999986</v>
      </c>
      <c r="E234" s="15">
        <v>289574.777</v>
      </c>
      <c r="F234" s="15">
        <v>125309.30799999999</v>
      </c>
      <c r="G234" s="15">
        <v>6312109</v>
      </c>
      <c r="H234" s="15">
        <v>5386946.5840000007</v>
      </c>
      <c r="I234" s="16">
        <v>923829.67399999988</v>
      </c>
      <c r="J234">
        <v>149</v>
      </c>
      <c r="K234">
        <v>355</v>
      </c>
      <c r="L234">
        <v>586</v>
      </c>
      <c r="M234" s="19">
        <v>87</v>
      </c>
      <c r="N234">
        <v>1090</v>
      </c>
      <c r="O234" s="17">
        <v>1.1798711717935142E-3</v>
      </c>
      <c r="P234" s="20">
        <v>1.6150150858819058E-5</v>
      </c>
    </row>
    <row r="235" spans="1:16">
      <c r="A235" t="s">
        <v>568</v>
      </c>
      <c r="B235" t="s">
        <v>601</v>
      </c>
      <c r="C235" t="s">
        <v>282</v>
      </c>
      <c r="D235" s="15">
        <v>492676.61900000012</v>
      </c>
      <c r="E235" s="15">
        <v>274952.71599999996</v>
      </c>
      <c r="F235" s="15">
        <v>118669.29800000004</v>
      </c>
      <c r="G235" s="15">
        <v>5954813</v>
      </c>
      <c r="H235" s="15">
        <v>5069476.1559999995</v>
      </c>
      <c r="I235" s="16">
        <v>886298.63300000015</v>
      </c>
      <c r="J235">
        <v>159</v>
      </c>
      <c r="K235">
        <v>327</v>
      </c>
      <c r="L235">
        <v>663</v>
      </c>
      <c r="M235" s="19">
        <v>36</v>
      </c>
      <c r="N235">
        <v>1149</v>
      </c>
      <c r="O235" s="17">
        <v>1.2964027667636037E-3</v>
      </c>
      <c r="P235" s="20">
        <v>7.1013254411685218E-6</v>
      </c>
    </row>
    <row r="236" spans="1:16">
      <c r="A236" t="s">
        <v>568</v>
      </c>
      <c r="B236" t="s">
        <v>602</v>
      </c>
      <c r="C236" t="s">
        <v>283</v>
      </c>
      <c r="D236" s="15">
        <v>534885.70900000003</v>
      </c>
      <c r="E236" s="15">
        <v>288146.34699999995</v>
      </c>
      <c r="F236" s="15">
        <v>122908.57199999999</v>
      </c>
      <c r="G236" s="15">
        <v>6185934</v>
      </c>
      <c r="H236" s="15">
        <v>5239788.62</v>
      </c>
      <c r="I236" s="16">
        <v>945940.62800000003</v>
      </c>
      <c r="J236">
        <v>172</v>
      </c>
      <c r="K236">
        <v>292</v>
      </c>
      <c r="L236">
        <v>492</v>
      </c>
      <c r="M236" s="19">
        <v>71</v>
      </c>
      <c r="N236">
        <v>956</v>
      </c>
      <c r="O236" s="17">
        <v>1.0106342530410903E-3</v>
      </c>
      <c r="P236" s="20">
        <v>1.3550164930126513E-5</v>
      </c>
    </row>
    <row r="237" spans="1:16">
      <c r="A237" t="s">
        <v>568</v>
      </c>
      <c r="B237" t="s">
        <v>603</v>
      </c>
      <c r="C237" t="s">
        <v>284</v>
      </c>
      <c r="D237" s="15">
        <v>519174</v>
      </c>
      <c r="E237" s="15">
        <v>273580</v>
      </c>
      <c r="F237" s="15">
        <v>116853</v>
      </c>
      <c r="G237" s="15">
        <v>5897576</v>
      </c>
      <c r="H237" s="15">
        <v>4987969</v>
      </c>
      <c r="I237" s="16">
        <v>909607</v>
      </c>
      <c r="J237">
        <v>166</v>
      </c>
      <c r="K237">
        <v>365</v>
      </c>
      <c r="L237">
        <v>566</v>
      </c>
      <c r="M237" s="19">
        <v>20</v>
      </c>
      <c r="N237">
        <v>1097</v>
      </c>
      <c r="O237" s="17">
        <v>1.2060153450885933E-3</v>
      </c>
      <c r="P237" s="20">
        <v>4.0096480150538229E-6</v>
      </c>
    </row>
    <row r="238" spans="1:16">
      <c r="A238" t="s">
        <v>587</v>
      </c>
      <c r="B238" t="s">
        <v>595</v>
      </c>
      <c r="C238" t="s">
        <v>285</v>
      </c>
      <c r="D238" s="15">
        <v>68054.577000000019</v>
      </c>
      <c r="E238" s="15">
        <v>45973.603000000003</v>
      </c>
      <c r="F238" s="15">
        <v>17810.500999999997</v>
      </c>
      <c r="G238" s="15">
        <v>938828</v>
      </c>
      <c r="H238" s="15">
        <v>807505.98600000015</v>
      </c>
      <c r="I238" s="16">
        <v>131838.68100000001</v>
      </c>
      <c r="J238">
        <v>0</v>
      </c>
      <c r="K238">
        <v>0</v>
      </c>
      <c r="L238">
        <v>27</v>
      </c>
      <c r="M238" s="19">
        <v>0</v>
      </c>
      <c r="N238">
        <v>27</v>
      </c>
      <c r="O238" s="17">
        <v>2.0479573820978987E-4</v>
      </c>
      <c r="P238" s="20">
        <v>0</v>
      </c>
    </row>
    <row r="239" spans="1:16">
      <c r="A239" t="s">
        <v>587</v>
      </c>
      <c r="B239" t="s">
        <v>596</v>
      </c>
      <c r="C239" t="s">
        <v>286</v>
      </c>
      <c r="D239" s="15">
        <v>71833.939999999988</v>
      </c>
      <c r="E239" s="15">
        <v>45056.373000000007</v>
      </c>
      <c r="F239" s="15">
        <v>17196.359000000004</v>
      </c>
      <c r="G239" s="15">
        <v>937821</v>
      </c>
      <c r="H239" s="15">
        <v>804009.78</v>
      </c>
      <c r="I239" s="16">
        <v>134086.67199999999</v>
      </c>
      <c r="J239">
        <v>0</v>
      </c>
      <c r="K239">
        <v>0</v>
      </c>
      <c r="L239">
        <v>53</v>
      </c>
      <c r="M239" s="19">
        <v>0</v>
      </c>
      <c r="N239">
        <v>53</v>
      </c>
      <c r="O239" s="17">
        <v>3.9526672718075964E-4</v>
      </c>
      <c r="P239" s="20">
        <v>0</v>
      </c>
    </row>
    <row r="240" spans="1:16">
      <c r="A240" t="s">
        <v>587</v>
      </c>
      <c r="B240" t="s">
        <v>597</v>
      </c>
      <c r="C240" t="s">
        <v>287</v>
      </c>
      <c r="D240" s="15">
        <v>78913.376999999993</v>
      </c>
      <c r="E240" s="15">
        <v>47575.159000000007</v>
      </c>
      <c r="F240" s="15">
        <v>19461.027000000002</v>
      </c>
      <c r="G240" s="15">
        <v>995740</v>
      </c>
      <c r="H240" s="15">
        <v>849504.49900000007</v>
      </c>
      <c r="I240" s="16">
        <v>145949.56299999999</v>
      </c>
      <c r="J240">
        <v>0</v>
      </c>
      <c r="K240">
        <v>0</v>
      </c>
      <c r="L240">
        <v>27</v>
      </c>
      <c r="M240" s="19">
        <v>0</v>
      </c>
      <c r="N240">
        <v>27</v>
      </c>
      <c r="O240" s="17">
        <v>1.8499541516270247E-4</v>
      </c>
      <c r="P240" s="20">
        <v>0</v>
      </c>
    </row>
    <row r="241" spans="1:16">
      <c r="A241" t="s">
        <v>587</v>
      </c>
      <c r="B241" t="s">
        <v>598</v>
      </c>
      <c r="C241" t="s">
        <v>288</v>
      </c>
      <c r="D241" s="15">
        <v>80537.611999999994</v>
      </c>
      <c r="E241" s="15">
        <v>46816.698999999993</v>
      </c>
      <c r="F241" s="15">
        <v>19603.517999999996</v>
      </c>
      <c r="G241" s="15">
        <v>969860</v>
      </c>
      <c r="H241" s="15">
        <v>823031.23200000008</v>
      </c>
      <c r="I241" s="16">
        <v>146957.82899999997</v>
      </c>
      <c r="J241">
        <v>0</v>
      </c>
      <c r="K241">
        <v>0</v>
      </c>
      <c r="L241">
        <v>39</v>
      </c>
      <c r="M241" s="19">
        <v>0</v>
      </c>
      <c r="N241">
        <v>39</v>
      </c>
      <c r="O241" s="17">
        <v>2.6538225466028086E-4</v>
      </c>
      <c r="P241" s="20">
        <v>0</v>
      </c>
    </row>
    <row r="242" spans="1:16">
      <c r="A242" t="s">
        <v>587</v>
      </c>
      <c r="B242" t="s">
        <v>599</v>
      </c>
      <c r="C242" t="s">
        <v>289</v>
      </c>
      <c r="D242" s="15">
        <v>81925.351000000024</v>
      </c>
      <c r="E242" s="15">
        <v>46013.217999999986</v>
      </c>
      <c r="F242" s="15">
        <v>19647.348999999998</v>
      </c>
      <c r="G242" s="15">
        <v>963052</v>
      </c>
      <c r="H242" s="15">
        <v>815792.64300000016</v>
      </c>
      <c r="I242" s="16">
        <v>147585.91800000001</v>
      </c>
      <c r="J242">
        <v>0</v>
      </c>
      <c r="K242">
        <v>14</v>
      </c>
      <c r="L242">
        <v>57</v>
      </c>
      <c r="M242" s="19">
        <v>0</v>
      </c>
      <c r="N242">
        <v>71</v>
      </c>
      <c r="O242" s="17">
        <v>4.8107570804959858E-4</v>
      </c>
      <c r="P242" s="20">
        <v>0</v>
      </c>
    </row>
    <row r="243" spans="1:16">
      <c r="A243" t="s">
        <v>587</v>
      </c>
      <c r="B243" t="s">
        <v>600</v>
      </c>
      <c r="C243" t="s">
        <v>290</v>
      </c>
      <c r="D243" s="15">
        <v>80406.40399999998</v>
      </c>
      <c r="E243" s="15">
        <v>43139.957999999999</v>
      </c>
      <c r="F243" s="15">
        <v>18422.037</v>
      </c>
      <c r="G243" s="15">
        <v>918790</v>
      </c>
      <c r="H243" s="15">
        <v>776872.57599999988</v>
      </c>
      <c r="I243" s="16">
        <v>141968.39899999998</v>
      </c>
      <c r="J243">
        <v>0</v>
      </c>
      <c r="K243">
        <v>0</v>
      </c>
      <c r="L243">
        <v>46</v>
      </c>
      <c r="M243" s="19">
        <v>0</v>
      </c>
      <c r="N243">
        <v>46</v>
      </c>
      <c r="O243" s="17">
        <v>3.2401576917127879E-4</v>
      </c>
      <c r="P243" s="20">
        <v>0</v>
      </c>
    </row>
    <row r="244" spans="1:16">
      <c r="A244" t="s">
        <v>587</v>
      </c>
      <c r="B244" t="s">
        <v>601</v>
      </c>
      <c r="C244" t="s">
        <v>291</v>
      </c>
      <c r="D244" s="15">
        <v>99994.296000000017</v>
      </c>
      <c r="E244" s="15">
        <v>52447.585000000006</v>
      </c>
      <c r="F244" s="15">
        <v>22696.687000000005</v>
      </c>
      <c r="G244" s="15">
        <v>1066866</v>
      </c>
      <c r="H244" s="15">
        <v>891916.13000000012</v>
      </c>
      <c r="I244" s="16">
        <v>175138.56800000003</v>
      </c>
      <c r="J244">
        <v>0</v>
      </c>
      <c r="K244">
        <v>0</v>
      </c>
      <c r="L244">
        <v>58</v>
      </c>
      <c r="M244" s="19">
        <v>0</v>
      </c>
      <c r="N244">
        <v>58</v>
      </c>
      <c r="O244" s="17">
        <v>3.3116634823690002E-4</v>
      </c>
      <c r="P244" s="20">
        <v>0</v>
      </c>
    </row>
    <row r="245" spans="1:16">
      <c r="A245" t="s">
        <v>587</v>
      </c>
      <c r="B245" t="s">
        <v>602</v>
      </c>
      <c r="C245" t="s">
        <v>292</v>
      </c>
      <c r="D245" s="15">
        <v>99167.483999999982</v>
      </c>
      <c r="E245" s="15">
        <v>50592.657000000007</v>
      </c>
      <c r="F245" s="15">
        <v>21439.637999999999</v>
      </c>
      <c r="G245" s="15">
        <v>1030376</v>
      </c>
      <c r="H245" s="15">
        <v>858945.1540000001</v>
      </c>
      <c r="I245" s="16">
        <v>171199.77900000001</v>
      </c>
      <c r="J245">
        <v>0</v>
      </c>
      <c r="K245">
        <v>0</v>
      </c>
      <c r="L245">
        <v>11</v>
      </c>
      <c r="M245" s="19">
        <v>0</v>
      </c>
      <c r="N245">
        <v>11</v>
      </c>
      <c r="O245" s="17">
        <v>6.4252419391265688E-5</v>
      </c>
      <c r="P245" s="20">
        <v>0</v>
      </c>
    </row>
    <row r="246" spans="1:16">
      <c r="A246" t="s">
        <v>587</v>
      </c>
      <c r="B246" t="s">
        <v>603</v>
      </c>
      <c r="C246" t="s">
        <v>293</v>
      </c>
      <c r="D246" s="15">
        <v>89819</v>
      </c>
      <c r="E246" s="15">
        <v>45137</v>
      </c>
      <c r="F246" s="15">
        <v>18875</v>
      </c>
      <c r="G246" s="15">
        <v>924716</v>
      </c>
      <c r="H246" s="15">
        <v>770885</v>
      </c>
      <c r="I246" s="16">
        <v>153831</v>
      </c>
      <c r="J246">
        <v>0</v>
      </c>
      <c r="K246">
        <v>0</v>
      </c>
      <c r="L246">
        <v>54</v>
      </c>
      <c r="M246" s="19">
        <v>0</v>
      </c>
      <c r="N246">
        <v>54</v>
      </c>
      <c r="O246" s="17">
        <v>3.5103457690582521E-4</v>
      </c>
      <c r="P246" s="20">
        <v>0</v>
      </c>
    </row>
    <row r="247" spans="1:16">
      <c r="A247" t="s">
        <v>585</v>
      </c>
      <c r="B247" t="s">
        <v>595</v>
      </c>
      <c r="C247" t="s">
        <v>294</v>
      </c>
      <c r="D247" s="15">
        <v>112647.25299999998</v>
      </c>
      <c r="E247" s="15">
        <v>83372.232999999978</v>
      </c>
      <c r="F247" s="15">
        <v>36213.652999999984</v>
      </c>
      <c r="G247" s="15">
        <v>1743003</v>
      </c>
      <c r="H247" s="15">
        <v>1511291.925</v>
      </c>
      <c r="I247" s="16">
        <v>232233.13899999997</v>
      </c>
      <c r="J247">
        <v>0</v>
      </c>
      <c r="K247">
        <v>10</v>
      </c>
      <c r="L247">
        <v>120</v>
      </c>
      <c r="M247" s="19">
        <v>0</v>
      </c>
      <c r="N247">
        <v>130</v>
      </c>
      <c r="O247" s="17">
        <v>5.5978229704762347E-4</v>
      </c>
      <c r="P247" s="20">
        <v>0</v>
      </c>
    </row>
    <row r="248" spans="1:16">
      <c r="A248" t="s">
        <v>585</v>
      </c>
      <c r="B248" t="s">
        <v>596</v>
      </c>
      <c r="C248" t="s">
        <v>295</v>
      </c>
      <c r="D248" s="15">
        <v>118200.94400000005</v>
      </c>
      <c r="E248" s="15">
        <v>84765.873999999967</v>
      </c>
      <c r="F248" s="15">
        <v>37082.849000000002</v>
      </c>
      <c r="G248" s="15">
        <v>1790032</v>
      </c>
      <c r="H248" s="15">
        <v>1549562.5669999998</v>
      </c>
      <c r="I248" s="16">
        <v>240049.66700000002</v>
      </c>
      <c r="J248">
        <v>0</v>
      </c>
      <c r="K248">
        <v>0</v>
      </c>
      <c r="L248">
        <v>139</v>
      </c>
      <c r="M248" s="19">
        <v>0</v>
      </c>
      <c r="N248">
        <v>139</v>
      </c>
      <c r="O248" s="17">
        <v>5.7904683533678883E-4</v>
      </c>
      <c r="P248" s="20">
        <v>0</v>
      </c>
    </row>
    <row r="249" spans="1:16">
      <c r="A249" t="s">
        <v>585</v>
      </c>
      <c r="B249" t="s">
        <v>597</v>
      </c>
      <c r="C249" t="s">
        <v>296</v>
      </c>
      <c r="D249" s="15">
        <v>122299.64100000003</v>
      </c>
      <c r="E249" s="15">
        <v>85172.567000000039</v>
      </c>
      <c r="F249" s="15">
        <v>37748.618000000009</v>
      </c>
      <c r="G249" s="15">
        <v>1817825</v>
      </c>
      <c r="H249" s="15">
        <v>1574317.111</v>
      </c>
      <c r="I249" s="16">
        <v>245220.82600000009</v>
      </c>
      <c r="J249">
        <v>0</v>
      </c>
      <c r="K249">
        <v>0</v>
      </c>
      <c r="L249">
        <v>189</v>
      </c>
      <c r="M249" s="19">
        <v>0</v>
      </c>
      <c r="N249">
        <v>189</v>
      </c>
      <c r="O249" s="17">
        <v>7.707338853837803E-4</v>
      </c>
      <c r="P249" s="20">
        <v>0</v>
      </c>
    </row>
    <row r="250" spans="1:16">
      <c r="A250" t="s">
        <v>585</v>
      </c>
      <c r="B250" t="s">
        <v>598</v>
      </c>
      <c r="C250" t="s">
        <v>297</v>
      </c>
      <c r="D250" s="15">
        <v>121086.64599999998</v>
      </c>
      <c r="E250" s="15">
        <v>81159.295000000013</v>
      </c>
      <c r="F250" s="15">
        <v>36155.097000000009</v>
      </c>
      <c r="G250" s="15">
        <v>1777623</v>
      </c>
      <c r="H250" s="15">
        <v>1539115.8029999998</v>
      </c>
      <c r="I250" s="16">
        <v>238401.038</v>
      </c>
      <c r="J250">
        <v>0</v>
      </c>
      <c r="K250">
        <v>21</v>
      </c>
      <c r="L250">
        <v>147</v>
      </c>
      <c r="M250" s="19">
        <v>0</v>
      </c>
      <c r="N250">
        <v>168</v>
      </c>
      <c r="O250" s="17">
        <v>7.0469491831658885E-4</v>
      </c>
      <c r="P250" s="20">
        <v>0</v>
      </c>
    </row>
    <row r="251" spans="1:16">
      <c r="A251" t="s">
        <v>585</v>
      </c>
      <c r="B251" t="s">
        <v>599</v>
      </c>
      <c r="C251" t="s">
        <v>298</v>
      </c>
      <c r="D251" s="15">
        <v>126549.02900000001</v>
      </c>
      <c r="E251" s="15">
        <v>80981.023000000045</v>
      </c>
      <c r="F251" s="15">
        <v>37526.907000000014</v>
      </c>
      <c r="G251" s="15">
        <v>1810303</v>
      </c>
      <c r="H251" s="15">
        <v>1565374.2280000001</v>
      </c>
      <c r="I251" s="16">
        <v>245056.95900000006</v>
      </c>
      <c r="J251">
        <v>0</v>
      </c>
      <c r="K251">
        <v>11</v>
      </c>
      <c r="L251">
        <v>197</v>
      </c>
      <c r="M251" s="19">
        <v>0</v>
      </c>
      <c r="N251">
        <v>208</v>
      </c>
      <c r="O251" s="17">
        <v>8.4878226208626032E-4</v>
      </c>
      <c r="P251" s="20">
        <v>0</v>
      </c>
    </row>
    <row r="252" spans="1:16">
      <c r="A252" t="s">
        <v>585</v>
      </c>
      <c r="B252" t="s">
        <v>600</v>
      </c>
      <c r="C252" t="s">
        <v>299</v>
      </c>
      <c r="D252" s="15">
        <v>137035.69400000002</v>
      </c>
      <c r="E252" s="15">
        <v>85142.43</v>
      </c>
      <c r="F252" s="15">
        <v>39179.158999999992</v>
      </c>
      <c r="G252" s="15">
        <v>1854867</v>
      </c>
      <c r="H252" s="15">
        <v>1595842.5399999998</v>
      </c>
      <c r="I252" s="16">
        <v>261357.283</v>
      </c>
      <c r="J252">
        <v>0</v>
      </c>
      <c r="K252">
        <v>36</v>
      </c>
      <c r="L252">
        <v>151</v>
      </c>
      <c r="M252" s="19">
        <v>0</v>
      </c>
      <c r="N252">
        <v>187</v>
      </c>
      <c r="O252" s="17">
        <v>7.1549565351121283E-4</v>
      </c>
      <c r="P252" s="20">
        <v>0</v>
      </c>
    </row>
    <row r="253" spans="1:16">
      <c r="A253" t="s">
        <v>585</v>
      </c>
      <c r="B253" t="s">
        <v>601</v>
      </c>
      <c r="C253" t="s">
        <v>300</v>
      </c>
      <c r="D253" s="15">
        <v>150767.94899999999</v>
      </c>
      <c r="E253" s="15">
        <v>86104.306000000026</v>
      </c>
      <c r="F253" s="15">
        <v>40126.359000000011</v>
      </c>
      <c r="G253" s="15">
        <v>1930224</v>
      </c>
      <c r="H253" s="15">
        <v>1652199.9609999999</v>
      </c>
      <c r="I253" s="16">
        <v>276998.614</v>
      </c>
      <c r="J253">
        <v>0</v>
      </c>
      <c r="K253">
        <v>25</v>
      </c>
      <c r="L253">
        <v>183</v>
      </c>
      <c r="M253" s="19">
        <v>0</v>
      </c>
      <c r="N253">
        <v>208</v>
      </c>
      <c r="O253" s="17">
        <v>7.5090628431808684E-4</v>
      </c>
      <c r="P253" s="20">
        <v>0</v>
      </c>
    </row>
    <row r="254" spans="1:16">
      <c r="A254" t="s">
        <v>585</v>
      </c>
      <c r="B254" t="s">
        <v>602</v>
      </c>
      <c r="C254" t="s">
        <v>301</v>
      </c>
      <c r="D254" s="15">
        <v>154255.802</v>
      </c>
      <c r="E254" s="15">
        <v>87683.14899999999</v>
      </c>
      <c r="F254" s="15">
        <v>41501.364999999991</v>
      </c>
      <c r="G254" s="15">
        <v>1939639</v>
      </c>
      <c r="H254" s="15">
        <v>1656227.9219999996</v>
      </c>
      <c r="I254" s="16">
        <v>283440.31599999999</v>
      </c>
      <c r="J254">
        <v>0</v>
      </c>
      <c r="K254">
        <v>14</v>
      </c>
      <c r="L254">
        <v>173</v>
      </c>
      <c r="M254" s="19">
        <v>0</v>
      </c>
      <c r="N254">
        <v>187</v>
      </c>
      <c r="O254" s="17">
        <v>6.5975088737905583E-4</v>
      </c>
      <c r="P254" s="20">
        <v>0</v>
      </c>
    </row>
    <row r="255" spans="1:16">
      <c r="A255" t="s">
        <v>585</v>
      </c>
      <c r="B255" t="s">
        <v>603</v>
      </c>
      <c r="C255" t="s">
        <v>302</v>
      </c>
      <c r="D255" s="15">
        <v>149138</v>
      </c>
      <c r="E255" s="15">
        <v>80321</v>
      </c>
      <c r="F255" s="15">
        <v>37761</v>
      </c>
      <c r="G255" s="15">
        <v>1837106</v>
      </c>
      <c r="H255" s="15">
        <v>1569886</v>
      </c>
      <c r="I255" s="16">
        <v>267220</v>
      </c>
      <c r="J255">
        <v>0</v>
      </c>
      <c r="K255">
        <v>33</v>
      </c>
      <c r="L255">
        <v>210</v>
      </c>
      <c r="M255" s="19">
        <v>0</v>
      </c>
      <c r="N255">
        <v>243</v>
      </c>
      <c r="O255" s="17">
        <v>9.0936307162637524E-4</v>
      </c>
      <c r="P255" s="20">
        <v>0</v>
      </c>
    </row>
    <row r="256" spans="1:16">
      <c r="A256" t="s">
        <v>570</v>
      </c>
      <c r="B256" t="s">
        <v>595</v>
      </c>
      <c r="C256" t="s">
        <v>303</v>
      </c>
      <c r="D256" s="15">
        <v>164275.18400000001</v>
      </c>
      <c r="E256" s="15">
        <v>94969.47199999998</v>
      </c>
      <c r="F256" s="15">
        <v>28295.126999999993</v>
      </c>
      <c r="G256" s="15">
        <v>2534911</v>
      </c>
      <c r="H256" s="15">
        <v>2250670.7130000005</v>
      </c>
      <c r="I256" s="16">
        <v>287539.783</v>
      </c>
      <c r="J256">
        <v>35</v>
      </c>
      <c r="K256">
        <v>101</v>
      </c>
      <c r="L256">
        <v>135</v>
      </c>
      <c r="M256" s="19">
        <v>10</v>
      </c>
      <c r="N256">
        <v>271</v>
      </c>
      <c r="O256" s="17">
        <v>9.4247827960557379E-4</v>
      </c>
      <c r="P256" s="20">
        <v>4.4431199740768112E-6</v>
      </c>
    </row>
    <row r="257" spans="1:16">
      <c r="A257" t="s">
        <v>570</v>
      </c>
      <c r="B257" t="s">
        <v>596</v>
      </c>
      <c r="C257" t="s">
        <v>304</v>
      </c>
      <c r="D257" s="15">
        <v>181075.54400000002</v>
      </c>
      <c r="E257" s="15">
        <v>92019.991999999998</v>
      </c>
      <c r="F257" s="15">
        <v>28664.335999999996</v>
      </c>
      <c r="G257" s="15">
        <v>2633331</v>
      </c>
      <c r="H257" s="15">
        <v>2331275.6849999991</v>
      </c>
      <c r="I257" s="16">
        <v>301759.87200000003</v>
      </c>
      <c r="J257">
        <v>21</v>
      </c>
      <c r="K257">
        <v>121</v>
      </c>
      <c r="L257">
        <v>91</v>
      </c>
      <c r="M257" s="19">
        <v>0</v>
      </c>
      <c r="N257">
        <v>233</v>
      </c>
      <c r="O257" s="17">
        <v>7.7213712497863193E-4</v>
      </c>
      <c r="P257" s="20">
        <v>0</v>
      </c>
    </row>
    <row r="258" spans="1:16">
      <c r="A258" t="s">
        <v>570</v>
      </c>
      <c r="B258" t="s">
        <v>597</v>
      </c>
      <c r="C258" t="s">
        <v>305</v>
      </c>
      <c r="D258" s="15">
        <v>191346.67499999999</v>
      </c>
      <c r="E258" s="15">
        <v>94112.501999999993</v>
      </c>
      <c r="F258" s="15">
        <v>29642.749999999996</v>
      </c>
      <c r="G258" s="15">
        <v>2671338</v>
      </c>
      <c r="H258" s="15">
        <v>2357980.6530000004</v>
      </c>
      <c r="I258" s="16">
        <v>315101.92699999997</v>
      </c>
      <c r="J258">
        <v>48</v>
      </c>
      <c r="K258">
        <v>115</v>
      </c>
      <c r="L258">
        <v>77</v>
      </c>
      <c r="M258" s="19">
        <v>0</v>
      </c>
      <c r="N258">
        <v>240</v>
      </c>
      <c r="O258" s="17">
        <v>7.6165830620261493E-4</v>
      </c>
      <c r="P258" s="20">
        <v>0</v>
      </c>
    </row>
    <row r="259" spans="1:16">
      <c r="A259" t="s">
        <v>570</v>
      </c>
      <c r="B259" t="s">
        <v>598</v>
      </c>
      <c r="C259" t="s">
        <v>306</v>
      </c>
      <c r="D259" s="15">
        <v>198861.97</v>
      </c>
      <c r="E259" s="15">
        <v>96376.457000000009</v>
      </c>
      <c r="F259" s="15">
        <v>32581.690999999999</v>
      </c>
      <c r="G259" s="15">
        <v>2685965</v>
      </c>
      <c r="H259" s="15">
        <v>2360156.753</v>
      </c>
      <c r="I259" s="16">
        <v>327820.11800000002</v>
      </c>
      <c r="J259">
        <v>35</v>
      </c>
      <c r="K259">
        <v>152</v>
      </c>
      <c r="L259">
        <v>127</v>
      </c>
      <c r="M259" s="19">
        <v>0</v>
      </c>
      <c r="N259">
        <v>314</v>
      </c>
      <c r="O259" s="17">
        <v>9.5784237378622374E-4</v>
      </c>
      <c r="P259" s="20">
        <v>0</v>
      </c>
    </row>
    <row r="260" spans="1:16">
      <c r="A260" t="s">
        <v>570</v>
      </c>
      <c r="B260" t="s">
        <v>599</v>
      </c>
      <c r="C260" t="s">
        <v>307</v>
      </c>
      <c r="D260" s="15">
        <v>211643.97500000001</v>
      </c>
      <c r="E260" s="15">
        <v>99278.626999999964</v>
      </c>
      <c r="F260" s="15">
        <v>33530.402999999998</v>
      </c>
      <c r="G260" s="15">
        <v>2727982</v>
      </c>
      <c r="H260" s="15">
        <v>2381034.0389999999</v>
      </c>
      <c r="I260" s="16">
        <v>344453.00499999995</v>
      </c>
      <c r="J260">
        <v>69</v>
      </c>
      <c r="K260">
        <v>92</v>
      </c>
      <c r="L260">
        <v>92</v>
      </c>
      <c r="M260" s="19">
        <v>23</v>
      </c>
      <c r="N260">
        <v>253</v>
      </c>
      <c r="O260" s="17">
        <v>7.3449787439073156E-4</v>
      </c>
      <c r="P260" s="20">
        <v>9.6596687083313047E-6</v>
      </c>
    </row>
    <row r="261" spans="1:16">
      <c r="A261" t="s">
        <v>570</v>
      </c>
      <c r="B261" t="s">
        <v>600</v>
      </c>
      <c r="C261" t="s">
        <v>308</v>
      </c>
      <c r="D261" s="15">
        <v>225144.01800000001</v>
      </c>
      <c r="E261" s="15">
        <v>102998.06</v>
      </c>
      <c r="F261" s="15">
        <v>36500.082000000002</v>
      </c>
      <c r="G261" s="15">
        <v>2767742</v>
      </c>
      <c r="H261" s="15">
        <v>2402744.8770000003</v>
      </c>
      <c r="I261" s="16">
        <v>364642.16</v>
      </c>
      <c r="J261">
        <v>152</v>
      </c>
      <c r="K261">
        <v>170</v>
      </c>
      <c r="L261">
        <v>166</v>
      </c>
      <c r="M261" s="19">
        <v>32</v>
      </c>
      <c r="N261">
        <v>488</v>
      </c>
      <c r="O261" s="17">
        <v>1.3382983470699055E-3</v>
      </c>
      <c r="P261" s="20">
        <v>1.3318101437367041E-5</v>
      </c>
    </row>
    <row r="262" spans="1:16">
      <c r="A262" t="s">
        <v>570</v>
      </c>
      <c r="B262" t="s">
        <v>601</v>
      </c>
      <c r="C262" t="s">
        <v>309</v>
      </c>
      <c r="D262" s="15">
        <v>241844.30899999998</v>
      </c>
      <c r="E262" s="15">
        <v>111420.5</v>
      </c>
      <c r="F262" s="15">
        <v>37972.133000000002</v>
      </c>
      <c r="G262" s="15">
        <v>2892387</v>
      </c>
      <c r="H262" s="15">
        <v>2497603.4929999998</v>
      </c>
      <c r="I262" s="16">
        <v>391236.94200000004</v>
      </c>
      <c r="J262">
        <v>100</v>
      </c>
      <c r="K262">
        <v>157</v>
      </c>
      <c r="L262">
        <v>165</v>
      </c>
      <c r="M262" s="19">
        <v>32</v>
      </c>
      <c r="N262">
        <v>422</v>
      </c>
      <c r="O262" s="17">
        <v>1.0786302485719765E-3</v>
      </c>
      <c r="P262" s="20">
        <v>1.2812281889293466E-5</v>
      </c>
    </row>
    <row r="263" spans="1:16">
      <c r="A263" t="s">
        <v>570</v>
      </c>
      <c r="B263" t="s">
        <v>602</v>
      </c>
      <c r="C263" t="s">
        <v>310</v>
      </c>
      <c r="D263" s="15">
        <v>262381.64899999998</v>
      </c>
      <c r="E263" s="15">
        <v>120551.361</v>
      </c>
      <c r="F263" s="15">
        <v>39351.644999999997</v>
      </c>
      <c r="G263" s="15">
        <v>2941149</v>
      </c>
      <c r="H263" s="15">
        <v>2516701.4509999999</v>
      </c>
      <c r="I263" s="16">
        <v>422284.65500000003</v>
      </c>
      <c r="J263">
        <v>87</v>
      </c>
      <c r="K263">
        <v>144</v>
      </c>
      <c r="L263">
        <v>96</v>
      </c>
      <c r="M263" s="19">
        <v>47</v>
      </c>
      <c r="N263">
        <v>327</v>
      </c>
      <c r="O263" s="17">
        <v>7.7435918195985589E-4</v>
      </c>
      <c r="P263" s="20">
        <v>1.8675238567262225E-5</v>
      </c>
    </row>
    <row r="264" spans="1:16">
      <c r="A264" t="s">
        <v>570</v>
      </c>
      <c r="B264" t="s">
        <v>603</v>
      </c>
      <c r="C264" t="s">
        <v>311</v>
      </c>
      <c r="D264" s="15">
        <v>263281</v>
      </c>
      <c r="E264" s="15">
        <v>119059</v>
      </c>
      <c r="F264" s="15">
        <v>39350</v>
      </c>
      <c r="G264" s="15">
        <v>2871151</v>
      </c>
      <c r="H264" s="15">
        <v>2449461</v>
      </c>
      <c r="I264" s="16">
        <v>421690</v>
      </c>
      <c r="J264">
        <v>154</v>
      </c>
      <c r="K264">
        <v>115</v>
      </c>
      <c r="L264">
        <v>139</v>
      </c>
      <c r="M264" s="19">
        <v>49</v>
      </c>
      <c r="N264">
        <v>408</v>
      </c>
      <c r="O264" s="17">
        <v>9.6753539329839456E-4</v>
      </c>
      <c r="P264" s="20">
        <v>2.0004400968213005E-5</v>
      </c>
    </row>
    <row r="265" spans="1:16">
      <c r="A265" t="s">
        <v>588</v>
      </c>
      <c r="B265" t="s">
        <v>595</v>
      </c>
      <c r="C265" t="s">
        <v>312</v>
      </c>
      <c r="D265" s="15">
        <v>87886.143999999986</v>
      </c>
      <c r="E265" s="15">
        <v>57525.013999999996</v>
      </c>
      <c r="F265" s="15">
        <v>23766.960000000003</v>
      </c>
      <c r="G265" s="15">
        <v>1315419</v>
      </c>
      <c r="H265" s="15">
        <v>1146953.0280000002</v>
      </c>
      <c r="I265" s="16">
        <v>169178.11799999999</v>
      </c>
      <c r="J265">
        <v>0</v>
      </c>
      <c r="K265">
        <v>0</v>
      </c>
      <c r="L265">
        <v>49</v>
      </c>
      <c r="M265" s="19">
        <v>0</v>
      </c>
      <c r="N265">
        <v>49</v>
      </c>
      <c r="O265" s="17">
        <v>2.8963556622612388E-4</v>
      </c>
      <c r="P265" s="20">
        <v>0</v>
      </c>
    </row>
    <row r="266" spans="1:16">
      <c r="A266" t="s">
        <v>588</v>
      </c>
      <c r="B266" t="s">
        <v>596</v>
      </c>
      <c r="C266" t="s">
        <v>313</v>
      </c>
      <c r="D266" s="15">
        <v>90483.390000000029</v>
      </c>
      <c r="E266" s="15">
        <v>56783.514000000003</v>
      </c>
      <c r="F266" s="15">
        <v>23051.814000000002</v>
      </c>
      <c r="G266" s="15">
        <v>1313939</v>
      </c>
      <c r="H266" s="15">
        <v>1143077.3500000001</v>
      </c>
      <c r="I266" s="16">
        <v>170318.71800000005</v>
      </c>
      <c r="J266">
        <v>0</v>
      </c>
      <c r="K266">
        <v>0</v>
      </c>
      <c r="L266">
        <v>63</v>
      </c>
      <c r="M266" s="19">
        <v>0</v>
      </c>
      <c r="N266">
        <v>63</v>
      </c>
      <c r="O266" s="17">
        <v>3.6989475226087588E-4</v>
      </c>
      <c r="P266" s="20">
        <v>0</v>
      </c>
    </row>
    <row r="267" spans="1:16">
      <c r="A267" t="s">
        <v>588</v>
      </c>
      <c r="B267" t="s">
        <v>597</v>
      </c>
      <c r="C267" t="s">
        <v>314</v>
      </c>
      <c r="D267" s="15">
        <v>94939.10100000001</v>
      </c>
      <c r="E267" s="15">
        <v>57630.631999999998</v>
      </c>
      <c r="F267" s="15">
        <v>23463.38</v>
      </c>
      <c r="G267" s="15">
        <v>1332919</v>
      </c>
      <c r="H267" s="15">
        <v>1157381.7860000001</v>
      </c>
      <c r="I267" s="16">
        <v>176033.11300000001</v>
      </c>
      <c r="J267">
        <v>0</v>
      </c>
      <c r="K267">
        <v>10</v>
      </c>
      <c r="L267">
        <v>103</v>
      </c>
      <c r="M267" s="19">
        <v>0</v>
      </c>
      <c r="N267">
        <v>113</v>
      </c>
      <c r="O267" s="17">
        <v>6.4192468152284498E-4</v>
      </c>
      <c r="P267" s="20">
        <v>0</v>
      </c>
    </row>
    <row r="268" spans="1:16">
      <c r="A268" t="s">
        <v>588</v>
      </c>
      <c r="B268" t="s">
        <v>598</v>
      </c>
      <c r="C268" t="s">
        <v>315</v>
      </c>
      <c r="D268" s="15">
        <v>99044.56299999998</v>
      </c>
      <c r="E268" s="15">
        <v>57766.875000000007</v>
      </c>
      <c r="F268" s="15">
        <v>24345.947</v>
      </c>
      <c r="G268" s="15">
        <v>1317474</v>
      </c>
      <c r="H268" s="15">
        <v>1137306.324</v>
      </c>
      <c r="I268" s="16">
        <v>181157.38500000001</v>
      </c>
      <c r="J268">
        <v>0</v>
      </c>
      <c r="K268">
        <v>0</v>
      </c>
      <c r="L268">
        <v>98</v>
      </c>
      <c r="M268" s="19">
        <v>0</v>
      </c>
      <c r="N268">
        <v>98</v>
      </c>
      <c r="O268" s="17">
        <v>5.4096607764568907E-4</v>
      </c>
      <c r="P268" s="20">
        <v>0</v>
      </c>
    </row>
    <row r="269" spans="1:16">
      <c r="A269" t="s">
        <v>588</v>
      </c>
      <c r="B269" t="s">
        <v>599</v>
      </c>
      <c r="C269" t="s">
        <v>316</v>
      </c>
      <c r="D269" s="15">
        <v>104007.094</v>
      </c>
      <c r="E269" s="15">
        <v>57908.991000000002</v>
      </c>
      <c r="F269" s="15">
        <v>24943.477000000003</v>
      </c>
      <c r="G269" s="15">
        <v>1319171</v>
      </c>
      <c r="H269" s="15">
        <v>1132052.095</v>
      </c>
      <c r="I269" s="16">
        <v>186859.56200000001</v>
      </c>
      <c r="J269">
        <v>0</v>
      </c>
      <c r="K269">
        <v>11</v>
      </c>
      <c r="L269">
        <v>69</v>
      </c>
      <c r="M269" s="19">
        <v>0</v>
      </c>
      <c r="N269">
        <v>80</v>
      </c>
      <c r="O269" s="17">
        <v>4.2812901380984717E-4</v>
      </c>
      <c r="P269" s="20">
        <v>0</v>
      </c>
    </row>
    <row r="270" spans="1:16">
      <c r="A270" t="s">
        <v>588</v>
      </c>
      <c r="B270" t="s">
        <v>600</v>
      </c>
      <c r="C270" t="s">
        <v>317</v>
      </c>
      <c r="D270" s="15">
        <v>105526.042</v>
      </c>
      <c r="E270" s="15">
        <v>56334.345999999998</v>
      </c>
      <c r="F270" s="15">
        <v>24367.115000000002</v>
      </c>
      <c r="G270" s="15">
        <v>1277778</v>
      </c>
      <c r="H270" s="15">
        <v>1091816.0659999999</v>
      </c>
      <c r="I270" s="16">
        <v>186227.503</v>
      </c>
      <c r="J270">
        <v>0</v>
      </c>
      <c r="K270">
        <v>0</v>
      </c>
      <c r="L270">
        <v>59</v>
      </c>
      <c r="M270" s="19">
        <v>0</v>
      </c>
      <c r="N270">
        <v>59</v>
      </c>
      <c r="O270" s="17">
        <v>3.1681679155629337E-4</v>
      </c>
      <c r="P270" s="20">
        <v>0</v>
      </c>
    </row>
    <row r="271" spans="1:16">
      <c r="A271" t="s">
        <v>588</v>
      </c>
      <c r="B271" t="s">
        <v>601</v>
      </c>
      <c r="C271" t="s">
        <v>318</v>
      </c>
      <c r="D271" s="15">
        <v>105753.231</v>
      </c>
      <c r="E271" s="15">
        <v>54450.631000000001</v>
      </c>
      <c r="F271" s="15">
        <v>23990.132000000001</v>
      </c>
      <c r="G271" s="15">
        <v>1244818</v>
      </c>
      <c r="H271" s="15">
        <v>1060674.7430000002</v>
      </c>
      <c r="I271" s="16">
        <v>184193.99400000001</v>
      </c>
      <c r="J271">
        <v>0</v>
      </c>
      <c r="K271">
        <v>0</v>
      </c>
      <c r="L271">
        <v>140</v>
      </c>
      <c r="M271" s="19">
        <v>0</v>
      </c>
      <c r="N271">
        <v>140</v>
      </c>
      <c r="O271" s="17">
        <v>7.6006821373339679E-4</v>
      </c>
      <c r="P271" s="20">
        <v>0</v>
      </c>
    </row>
    <row r="272" spans="1:16">
      <c r="A272" t="s">
        <v>588</v>
      </c>
      <c r="B272" t="s">
        <v>602</v>
      </c>
      <c r="C272" t="s">
        <v>319</v>
      </c>
      <c r="D272" s="15">
        <v>123489.546</v>
      </c>
      <c r="E272" s="15">
        <v>59862.113000000005</v>
      </c>
      <c r="F272" s="15">
        <v>27162.325000000001</v>
      </c>
      <c r="G272" s="15">
        <v>1327503</v>
      </c>
      <c r="H272" s="15">
        <v>1116633.7350000001</v>
      </c>
      <c r="I272" s="16">
        <v>210513.98400000003</v>
      </c>
      <c r="J272">
        <v>0</v>
      </c>
      <c r="K272">
        <v>0</v>
      </c>
      <c r="L272">
        <v>45</v>
      </c>
      <c r="M272" s="19">
        <v>0</v>
      </c>
      <c r="N272">
        <v>45</v>
      </c>
      <c r="O272" s="17">
        <v>2.1376252135345077E-4</v>
      </c>
      <c r="P272" s="20">
        <v>0</v>
      </c>
    </row>
    <row r="273" spans="1:16">
      <c r="A273" t="s">
        <v>588</v>
      </c>
      <c r="B273" t="s">
        <v>603</v>
      </c>
      <c r="C273" t="s">
        <v>320</v>
      </c>
      <c r="D273" s="15">
        <v>133240</v>
      </c>
      <c r="E273" s="15">
        <v>62943</v>
      </c>
      <c r="F273" s="15">
        <v>29117</v>
      </c>
      <c r="G273" s="15">
        <v>1375382</v>
      </c>
      <c r="H273" s="15">
        <v>1150082</v>
      </c>
      <c r="I273" s="16">
        <v>225300</v>
      </c>
      <c r="J273">
        <v>0</v>
      </c>
      <c r="K273">
        <v>14</v>
      </c>
      <c r="L273">
        <v>84</v>
      </c>
      <c r="M273" s="19">
        <v>0</v>
      </c>
      <c r="N273">
        <v>98</v>
      </c>
      <c r="O273" s="17">
        <v>4.3497558810474924E-4</v>
      </c>
      <c r="P273" s="20">
        <v>0</v>
      </c>
    </row>
    <row r="274" spans="1:16">
      <c r="A274" t="s">
        <v>559</v>
      </c>
      <c r="B274" t="s">
        <v>595</v>
      </c>
      <c r="C274" t="s">
        <v>321</v>
      </c>
      <c r="D274" s="15">
        <v>577340.72400000016</v>
      </c>
      <c r="E274" s="15">
        <v>402428.85099999997</v>
      </c>
      <c r="F274" s="15">
        <v>161651.43399999998</v>
      </c>
      <c r="G274" s="15">
        <v>8650548</v>
      </c>
      <c r="H274" s="15">
        <v>7509541.8840000005</v>
      </c>
      <c r="I274" s="16">
        <v>1141421.0090000001</v>
      </c>
      <c r="J274">
        <v>106</v>
      </c>
      <c r="K274">
        <v>363</v>
      </c>
      <c r="L274">
        <v>605</v>
      </c>
      <c r="M274" s="19">
        <v>69</v>
      </c>
      <c r="N274">
        <v>1074</v>
      </c>
      <c r="O274" s="17">
        <v>9.4093239175694894E-4</v>
      </c>
      <c r="P274" s="20">
        <v>9.188310161371222E-6</v>
      </c>
    </row>
    <row r="275" spans="1:16">
      <c r="A275" t="s">
        <v>559</v>
      </c>
      <c r="B275" t="s">
        <v>596</v>
      </c>
      <c r="C275" t="s">
        <v>322</v>
      </c>
      <c r="D275" s="15">
        <v>586230.98399999994</v>
      </c>
      <c r="E275" s="15">
        <v>402941.603</v>
      </c>
      <c r="F275" s="15">
        <v>166413.69899999999</v>
      </c>
      <c r="G275" s="15">
        <v>8721577</v>
      </c>
      <c r="H275" s="15">
        <v>7565713.5819999995</v>
      </c>
      <c r="I275" s="16">
        <v>1155586.2859999998</v>
      </c>
      <c r="J275">
        <v>92</v>
      </c>
      <c r="K275">
        <v>286</v>
      </c>
      <c r="L275">
        <v>546</v>
      </c>
      <c r="M275" s="19">
        <v>31</v>
      </c>
      <c r="N275">
        <v>924</v>
      </c>
      <c r="O275" s="17">
        <v>7.9959412048612709E-4</v>
      </c>
      <c r="P275" s="20">
        <v>4.0974324052861037E-6</v>
      </c>
    </row>
    <row r="276" spans="1:16">
      <c r="A276" t="s">
        <v>559</v>
      </c>
      <c r="B276" t="s">
        <v>597</v>
      </c>
      <c r="C276" t="s">
        <v>323</v>
      </c>
      <c r="D276" s="15">
        <v>600153.15600000008</v>
      </c>
      <c r="E276" s="15">
        <v>400734.31099999999</v>
      </c>
      <c r="F276" s="15">
        <v>172153.21099999998</v>
      </c>
      <c r="G276" s="15">
        <v>8753064</v>
      </c>
      <c r="H276" s="15">
        <v>7576792.1579999998</v>
      </c>
      <c r="I276" s="16">
        <v>1173040.6780000001</v>
      </c>
      <c r="J276">
        <v>94</v>
      </c>
      <c r="K276">
        <v>292</v>
      </c>
      <c r="L276">
        <v>603</v>
      </c>
      <c r="M276" s="19">
        <v>58</v>
      </c>
      <c r="N276">
        <v>989</v>
      </c>
      <c r="O276" s="17">
        <v>8.431080170946978E-4</v>
      </c>
      <c r="P276" s="20">
        <v>7.6549546022270606E-6</v>
      </c>
    </row>
    <row r="277" spans="1:16">
      <c r="A277" t="s">
        <v>559</v>
      </c>
      <c r="B277" t="s">
        <v>598</v>
      </c>
      <c r="C277" t="s">
        <v>324</v>
      </c>
      <c r="D277" s="15">
        <v>622646.61100000003</v>
      </c>
      <c r="E277" s="15">
        <v>397869.21799999994</v>
      </c>
      <c r="F277" s="15">
        <v>177893.38400000002</v>
      </c>
      <c r="G277" s="15">
        <v>8793888</v>
      </c>
      <c r="H277" s="15">
        <v>7597577.3550000004</v>
      </c>
      <c r="I277" s="16">
        <v>1198409.213</v>
      </c>
      <c r="J277">
        <v>98</v>
      </c>
      <c r="K277">
        <v>283</v>
      </c>
      <c r="L277">
        <v>571</v>
      </c>
      <c r="M277" s="19">
        <v>23</v>
      </c>
      <c r="N277">
        <v>952</v>
      </c>
      <c r="O277" s="17">
        <v>7.9438641632004875E-4</v>
      </c>
      <c r="P277" s="20">
        <v>3.0272807929837784E-6</v>
      </c>
    </row>
    <row r="278" spans="1:16">
      <c r="A278" t="s">
        <v>559</v>
      </c>
      <c r="B278" t="s">
        <v>599</v>
      </c>
      <c r="C278" t="s">
        <v>325</v>
      </c>
      <c r="D278" s="15">
        <v>643651.13800000015</v>
      </c>
      <c r="E278" s="15">
        <v>393734.27300000016</v>
      </c>
      <c r="F278" s="15">
        <v>184432.49400000004</v>
      </c>
      <c r="G278" s="15">
        <v>8832406</v>
      </c>
      <c r="H278" s="15">
        <v>7610468.3039999995</v>
      </c>
      <c r="I278" s="16">
        <v>1221817.9050000003</v>
      </c>
      <c r="J278">
        <v>122</v>
      </c>
      <c r="K278">
        <v>334</v>
      </c>
      <c r="L278">
        <v>690</v>
      </c>
      <c r="M278" s="19">
        <v>63</v>
      </c>
      <c r="N278">
        <v>1146</v>
      </c>
      <c r="O278" s="17">
        <v>9.3794664107496421E-4</v>
      </c>
      <c r="P278" s="20">
        <v>8.2780713989555305E-6</v>
      </c>
    </row>
    <row r="279" spans="1:16">
      <c r="A279" t="s">
        <v>559</v>
      </c>
      <c r="B279" t="s">
        <v>600</v>
      </c>
      <c r="C279" t="s">
        <v>326</v>
      </c>
      <c r="D279" s="15">
        <v>669593.62399999995</v>
      </c>
      <c r="E279" s="15">
        <v>389664.587</v>
      </c>
      <c r="F279" s="15">
        <v>188698.62600000005</v>
      </c>
      <c r="G279" s="15">
        <v>8874374</v>
      </c>
      <c r="H279" s="15">
        <v>7630191.614000001</v>
      </c>
      <c r="I279" s="16">
        <v>1247956.8369999998</v>
      </c>
      <c r="J279">
        <v>119</v>
      </c>
      <c r="K279">
        <v>274</v>
      </c>
      <c r="L279">
        <v>633</v>
      </c>
      <c r="M279" s="19">
        <v>43</v>
      </c>
      <c r="N279">
        <v>1026</v>
      </c>
      <c r="O279" s="17">
        <v>8.2214381906543462E-4</v>
      </c>
      <c r="P279" s="20">
        <v>5.6355072290849019E-6</v>
      </c>
    </row>
    <row r="280" spans="1:16">
      <c r="A280" t="s">
        <v>559</v>
      </c>
      <c r="B280" t="s">
        <v>601</v>
      </c>
      <c r="C280" t="s">
        <v>327</v>
      </c>
      <c r="D280" s="15">
        <v>699335.39600000007</v>
      </c>
      <c r="E280" s="15">
        <v>388815.15600000002</v>
      </c>
      <c r="F280" s="15">
        <v>191618.64100000003</v>
      </c>
      <c r="G280" s="15">
        <v>8904413</v>
      </c>
      <c r="H280" s="15">
        <v>7624172.5720000006</v>
      </c>
      <c r="I280" s="16">
        <v>1279769.1930000002</v>
      </c>
      <c r="J280">
        <v>140</v>
      </c>
      <c r="K280">
        <v>331</v>
      </c>
      <c r="L280">
        <v>754</v>
      </c>
      <c r="M280" s="19">
        <v>53</v>
      </c>
      <c r="N280">
        <v>1225</v>
      </c>
      <c r="O280" s="17">
        <v>9.5720385105410165E-4</v>
      </c>
      <c r="P280" s="20">
        <v>6.9515740232119183E-6</v>
      </c>
    </row>
    <row r="281" spans="1:16">
      <c r="A281" t="s">
        <v>559</v>
      </c>
      <c r="B281" t="s">
        <v>602</v>
      </c>
      <c r="C281" t="s">
        <v>328</v>
      </c>
      <c r="D281" s="15">
        <v>720345.48700000008</v>
      </c>
      <c r="E281" s="15">
        <v>387963.21000000008</v>
      </c>
      <c r="F281" s="15">
        <v>193387.77899999995</v>
      </c>
      <c r="G281" s="15">
        <v>8850952</v>
      </c>
      <c r="H281" s="15">
        <v>7550311.654000001</v>
      </c>
      <c r="I281" s="16">
        <v>1301696.476</v>
      </c>
      <c r="J281">
        <v>159</v>
      </c>
      <c r="K281">
        <v>281</v>
      </c>
      <c r="L281">
        <v>581</v>
      </c>
      <c r="M281" s="19">
        <v>63</v>
      </c>
      <c r="N281">
        <v>1021</v>
      </c>
      <c r="O281" s="17">
        <v>7.8436103870961084E-4</v>
      </c>
      <c r="P281" s="20">
        <v>8.3440264305677887E-6</v>
      </c>
    </row>
    <row r="282" spans="1:16">
      <c r="A282" t="s">
        <v>559</v>
      </c>
      <c r="B282" t="s">
        <v>603</v>
      </c>
      <c r="C282" t="s">
        <v>329</v>
      </c>
      <c r="D282" s="15">
        <v>763913</v>
      </c>
      <c r="E282" s="15">
        <v>404170</v>
      </c>
      <c r="F282" s="15">
        <v>200709</v>
      </c>
      <c r="G282" s="15">
        <v>9115905</v>
      </c>
      <c r="H282" s="15">
        <v>7747113</v>
      </c>
      <c r="I282" s="16">
        <v>1368792</v>
      </c>
      <c r="J282">
        <v>131</v>
      </c>
      <c r="K282">
        <v>343</v>
      </c>
      <c r="L282">
        <v>650</v>
      </c>
      <c r="M282" s="19">
        <v>69</v>
      </c>
      <c r="N282">
        <v>1124</v>
      </c>
      <c r="O282" s="17">
        <v>8.2116201731161488E-4</v>
      </c>
      <c r="P282" s="20">
        <v>8.9065436376105523E-6</v>
      </c>
    </row>
    <row r="283" spans="1:16">
      <c r="A283" t="s">
        <v>572</v>
      </c>
      <c r="B283" t="s">
        <v>595</v>
      </c>
      <c r="C283" t="s">
        <v>330</v>
      </c>
      <c r="D283" s="15">
        <v>132610.07300000003</v>
      </c>
      <c r="E283" s="15">
        <v>84982.487000000023</v>
      </c>
      <c r="F283" s="15">
        <v>31077.452000000001</v>
      </c>
      <c r="G283" s="15">
        <v>1964860</v>
      </c>
      <c r="H283" s="15">
        <v>1717252.7139999997</v>
      </c>
      <c r="I283" s="16">
        <v>248670.01200000005</v>
      </c>
      <c r="J283">
        <v>0</v>
      </c>
      <c r="K283">
        <v>0</v>
      </c>
      <c r="L283">
        <v>112</v>
      </c>
      <c r="M283" s="19">
        <v>0</v>
      </c>
      <c r="N283">
        <v>112</v>
      </c>
      <c r="O283" s="17">
        <v>4.5039608555614652E-4</v>
      </c>
      <c r="P283" s="20">
        <v>0</v>
      </c>
    </row>
    <row r="284" spans="1:16">
      <c r="A284" t="s">
        <v>572</v>
      </c>
      <c r="B284" t="s">
        <v>596</v>
      </c>
      <c r="C284" t="s">
        <v>331</v>
      </c>
      <c r="D284" s="15">
        <v>149410.55100000006</v>
      </c>
      <c r="E284" s="15">
        <v>86890.615999999995</v>
      </c>
      <c r="F284" s="15">
        <v>31526.686000000002</v>
      </c>
      <c r="G284" s="15">
        <v>2107569</v>
      </c>
      <c r="H284" s="15">
        <v>1838941.7609999997</v>
      </c>
      <c r="I284" s="16">
        <v>267827.85300000006</v>
      </c>
      <c r="J284">
        <v>0</v>
      </c>
      <c r="K284">
        <v>23</v>
      </c>
      <c r="L284">
        <v>109</v>
      </c>
      <c r="M284" s="19">
        <v>0</v>
      </c>
      <c r="N284">
        <v>132</v>
      </c>
      <c r="O284" s="17">
        <v>4.9285389298177275E-4</v>
      </c>
      <c r="P284" s="20">
        <v>0</v>
      </c>
    </row>
    <row r="285" spans="1:16">
      <c r="A285" t="s">
        <v>572</v>
      </c>
      <c r="B285" t="s">
        <v>597</v>
      </c>
      <c r="C285" t="s">
        <v>332</v>
      </c>
      <c r="D285" s="15">
        <v>150233.12599999999</v>
      </c>
      <c r="E285" s="15">
        <v>84756.046999999991</v>
      </c>
      <c r="F285" s="15">
        <v>31528.97</v>
      </c>
      <c r="G285" s="15">
        <v>2050625</v>
      </c>
      <c r="H285" s="15">
        <v>1782466.395</v>
      </c>
      <c r="I285" s="16">
        <v>266518.14299999998</v>
      </c>
      <c r="J285">
        <v>0</v>
      </c>
      <c r="K285">
        <v>24</v>
      </c>
      <c r="L285">
        <v>138</v>
      </c>
      <c r="M285" s="19">
        <v>0</v>
      </c>
      <c r="N285">
        <v>162</v>
      </c>
      <c r="O285" s="17">
        <v>6.0783854403488027E-4</v>
      </c>
      <c r="P285" s="20">
        <v>0</v>
      </c>
    </row>
    <row r="286" spans="1:16">
      <c r="A286" t="s">
        <v>572</v>
      </c>
      <c r="B286" t="s">
        <v>598</v>
      </c>
      <c r="C286" t="s">
        <v>333</v>
      </c>
      <c r="D286" s="15">
        <v>150571.73999999996</v>
      </c>
      <c r="E286" s="15">
        <v>83802.454999999987</v>
      </c>
      <c r="F286" s="15">
        <v>32115.852999999992</v>
      </c>
      <c r="G286" s="15">
        <v>2016248</v>
      </c>
      <c r="H286" s="15">
        <v>1750878.385</v>
      </c>
      <c r="I286" s="16">
        <v>266490.04799999995</v>
      </c>
      <c r="J286">
        <v>0</v>
      </c>
      <c r="K286">
        <v>10</v>
      </c>
      <c r="L286">
        <v>93</v>
      </c>
      <c r="M286" s="19">
        <v>0</v>
      </c>
      <c r="N286">
        <v>103</v>
      </c>
      <c r="O286" s="17">
        <v>3.8650599064772589E-4</v>
      </c>
      <c r="P286" s="20">
        <v>0</v>
      </c>
    </row>
    <row r="287" spans="1:16">
      <c r="A287" t="s">
        <v>572</v>
      </c>
      <c r="B287" t="s">
        <v>599</v>
      </c>
      <c r="C287" t="s">
        <v>334</v>
      </c>
      <c r="D287" s="15">
        <v>161558.23200000005</v>
      </c>
      <c r="E287" s="15">
        <v>88173.687999999995</v>
      </c>
      <c r="F287" s="15">
        <v>33530.392999999996</v>
      </c>
      <c r="G287" s="15">
        <v>2067785</v>
      </c>
      <c r="H287" s="15">
        <v>1784445.1570000001</v>
      </c>
      <c r="I287" s="16">
        <v>283262.31300000002</v>
      </c>
      <c r="J287">
        <v>0</v>
      </c>
      <c r="K287">
        <v>45</v>
      </c>
      <c r="L287">
        <v>121</v>
      </c>
      <c r="M287" s="19">
        <v>0</v>
      </c>
      <c r="N287">
        <v>166</v>
      </c>
      <c r="O287" s="17">
        <v>5.860292470322375E-4</v>
      </c>
      <c r="P287" s="20">
        <v>0</v>
      </c>
    </row>
    <row r="288" spans="1:16">
      <c r="A288" t="s">
        <v>572</v>
      </c>
      <c r="B288" t="s">
        <v>600</v>
      </c>
      <c r="C288" t="s">
        <v>335</v>
      </c>
      <c r="D288" s="15">
        <v>163638.78600000002</v>
      </c>
      <c r="E288" s="15">
        <v>87909.217000000004</v>
      </c>
      <c r="F288" s="15">
        <v>32156.393999999997</v>
      </c>
      <c r="G288" s="15">
        <v>2008756</v>
      </c>
      <c r="H288" s="15">
        <v>1726783.8769999999</v>
      </c>
      <c r="I288" s="16">
        <v>283704.397</v>
      </c>
      <c r="J288">
        <v>10</v>
      </c>
      <c r="K288">
        <v>22</v>
      </c>
      <c r="L288">
        <v>97</v>
      </c>
      <c r="M288" s="19">
        <v>0</v>
      </c>
      <c r="N288">
        <v>129</v>
      </c>
      <c r="O288" s="17">
        <v>4.5469862774104276E-4</v>
      </c>
      <c r="P288" s="20">
        <v>0</v>
      </c>
    </row>
    <row r="289" spans="1:16">
      <c r="A289" t="s">
        <v>572</v>
      </c>
      <c r="B289" t="s">
        <v>601</v>
      </c>
      <c r="C289" t="s">
        <v>336</v>
      </c>
      <c r="D289" s="15">
        <v>163729.35499999998</v>
      </c>
      <c r="E289" s="15">
        <v>85568.476999999984</v>
      </c>
      <c r="F289" s="15">
        <v>31964.423000000006</v>
      </c>
      <c r="G289" s="15">
        <v>1939978</v>
      </c>
      <c r="H289" s="15">
        <v>1659061.9689999998</v>
      </c>
      <c r="I289" s="16">
        <v>281262.25499999995</v>
      </c>
      <c r="J289">
        <v>11</v>
      </c>
      <c r="K289">
        <v>30</v>
      </c>
      <c r="L289">
        <v>74</v>
      </c>
      <c r="M289" s="19">
        <v>0</v>
      </c>
      <c r="N289">
        <v>115</v>
      </c>
      <c r="O289" s="17">
        <v>4.088710730133342E-4</v>
      </c>
      <c r="P289" s="20">
        <v>0</v>
      </c>
    </row>
    <row r="290" spans="1:16">
      <c r="A290" t="s">
        <v>572</v>
      </c>
      <c r="B290" t="s">
        <v>602</v>
      </c>
      <c r="C290" t="s">
        <v>337</v>
      </c>
      <c r="D290" s="15">
        <v>183832.69499999998</v>
      </c>
      <c r="E290" s="15">
        <v>92547.8</v>
      </c>
      <c r="F290" s="15">
        <v>34864.471999999994</v>
      </c>
      <c r="G290" s="15">
        <v>2063342</v>
      </c>
      <c r="H290" s="15">
        <v>1752138.5789999999</v>
      </c>
      <c r="I290" s="16">
        <v>311244.967</v>
      </c>
      <c r="J290">
        <v>0</v>
      </c>
      <c r="K290">
        <v>38</v>
      </c>
      <c r="L290">
        <v>81</v>
      </c>
      <c r="M290" s="19">
        <v>0</v>
      </c>
      <c r="N290">
        <v>119</v>
      </c>
      <c r="O290" s="17">
        <v>3.8233549974159102E-4</v>
      </c>
      <c r="P290" s="20">
        <v>0</v>
      </c>
    </row>
    <row r="291" spans="1:16">
      <c r="A291" t="s">
        <v>572</v>
      </c>
      <c r="B291" t="s">
        <v>603</v>
      </c>
      <c r="C291" t="s">
        <v>338</v>
      </c>
      <c r="D291" s="15">
        <v>188108</v>
      </c>
      <c r="E291" s="15">
        <v>94595</v>
      </c>
      <c r="F291" s="15">
        <v>36113</v>
      </c>
      <c r="G291" s="15">
        <v>2065568</v>
      </c>
      <c r="H291" s="15">
        <v>1746752</v>
      </c>
      <c r="I291" s="16">
        <v>318816</v>
      </c>
      <c r="J291">
        <v>11</v>
      </c>
      <c r="K291">
        <v>55</v>
      </c>
      <c r="L291">
        <v>54</v>
      </c>
      <c r="M291" s="19">
        <v>0</v>
      </c>
      <c r="N291">
        <v>120</v>
      </c>
      <c r="O291" s="17">
        <v>3.7639265281541704E-4</v>
      </c>
      <c r="P291" s="20">
        <v>0</v>
      </c>
    </row>
    <row r="292" spans="1:16">
      <c r="A292" t="s">
        <v>532</v>
      </c>
      <c r="B292" t="s">
        <v>595</v>
      </c>
      <c r="C292" t="s">
        <v>339</v>
      </c>
      <c r="D292" s="15">
        <v>1304993.3239999998</v>
      </c>
      <c r="E292" s="15">
        <v>891487.5429999996</v>
      </c>
      <c r="F292" s="15">
        <v>365830.23300000001</v>
      </c>
      <c r="G292" s="15">
        <v>19423896</v>
      </c>
      <c r="H292" s="15">
        <v>16863053.968000002</v>
      </c>
      <c r="I292" s="16">
        <v>2562311.0999999996</v>
      </c>
      <c r="J292">
        <v>534</v>
      </c>
      <c r="K292">
        <v>1254</v>
      </c>
      <c r="L292">
        <v>2090</v>
      </c>
      <c r="M292" s="19">
        <v>511</v>
      </c>
      <c r="N292">
        <v>3878</v>
      </c>
      <c r="O292" s="17">
        <v>1.5134774227844544E-3</v>
      </c>
      <c r="P292" s="20">
        <v>3.0302933322142823E-5</v>
      </c>
    </row>
    <row r="293" spans="1:16">
      <c r="A293" t="s">
        <v>532</v>
      </c>
      <c r="B293" t="s">
        <v>596</v>
      </c>
      <c r="C293" t="s">
        <v>340</v>
      </c>
      <c r="D293" s="15">
        <v>1306542.328</v>
      </c>
      <c r="E293" s="15">
        <v>883289.32199999993</v>
      </c>
      <c r="F293" s="15">
        <v>366708.0610000001</v>
      </c>
      <c r="G293" s="15">
        <v>19229752</v>
      </c>
      <c r="H293" s="15">
        <v>16684315.416999998</v>
      </c>
      <c r="I293" s="16">
        <v>2556539.7110000001</v>
      </c>
      <c r="J293">
        <v>523</v>
      </c>
      <c r="K293">
        <v>1269</v>
      </c>
      <c r="L293">
        <v>2273</v>
      </c>
      <c r="M293" s="19">
        <v>457</v>
      </c>
      <c r="N293">
        <v>4065</v>
      </c>
      <c r="O293" s="17">
        <v>1.5900398427255253E-3</v>
      </c>
      <c r="P293" s="20">
        <v>2.739099499008231E-5</v>
      </c>
    </row>
    <row r="294" spans="1:16">
      <c r="A294" t="s">
        <v>532</v>
      </c>
      <c r="B294" t="s">
        <v>597</v>
      </c>
      <c r="C294" t="s">
        <v>341</v>
      </c>
      <c r="D294" s="15">
        <v>1343995.726</v>
      </c>
      <c r="E294" s="15">
        <v>880994.24300000002</v>
      </c>
      <c r="F294" s="15">
        <v>378953.23299999995</v>
      </c>
      <c r="G294" s="15">
        <v>19359449</v>
      </c>
      <c r="H294" s="15">
        <v>16747188.793000003</v>
      </c>
      <c r="I294" s="16">
        <v>2603943.202</v>
      </c>
      <c r="J294">
        <v>530</v>
      </c>
      <c r="K294">
        <v>1268</v>
      </c>
      <c r="L294">
        <v>2498</v>
      </c>
      <c r="M294" s="19">
        <v>491</v>
      </c>
      <c r="N294">
        <v>4296</v>
      </c>
      <c r="O294" s="17">
        <v>1.6498055705287231E-3</v>
      </c>
      <c r="P294" s="20">
        <v>2.9318353430471172E-5</v>
      </c>
    </row>
    <row r="295" spans="1:16">
      <c r="A295" t="s">
        <v>532</v>
      </c>
      <c r="B295" t="s">
        <v>598</v>
      </c>
      <c r="C295" t="s">
        <v>342</v>
      </c>
      <c r="D295" s="15">
        <v>1370042.405</v>
      </c>
      <c r="E295" s="15">
        <v>864131.21099999966</v>
      </c>
      <c r="F295" s="15">
        <v>388289.71400000027</v>
      </c>
      <c r="G295" s="15">
        <v>19312883</v>
      </c>
      <c r="H295" s="15">
        <v>16680816.461000001</v>
      </c>
      <c r="I295" s="16">
        <v>2622463.3299999996</v>
      </c>
      <c r="J295">
        <v>509</v>
      </c>
      <c r="K295">
        <v>1152</v>
      </c>
      <c r="L295">
        <v>2208</v>
      </c>
      <c r="M295" s="19">
        <v>423</v>
      </c>
      <c r="N295">
        <v>3869</v>
      </c>
      <c r="O295" s="17">
        <v>1.4753304481859048E-3</v>
      </c>
      <c r="P295" s="20">
        <v>2.5358470971069094E-5</v>
      </c>
    </row>
    <row r="296" spans="1:16">
      <c r="A296" t="s">
        <v>532</v>
      </c>
      <c r="B296" t="s">
        <v>599</v>
      </c>
      <c r="C296" t="s">
        <v>343</v>
      </c>
      <c r="D296" s="15">
        <v>1428236.8420000004</v>
      </c>
      <c r="E296" s="15">
        <v>870200.72499999998</v>
      </c>
      <c r="F296" s="15">
        <v>401523.64200000011</v>
      </c>
      <c r="G296" s="15">
        <v>19490635</v>
      </c>
      <c r="H296" s="15">
        <v>16794428.191999998</v>
      </c>
      <c r="I296" s="16">
        <v>2699961.2090000003</v>
      </c>
      <c r="J296">
        <v>636</v>
      </c>
      <c r="K296">
        <v>1216</v>
      </c>
      <c r="L296">
        <v>2430</v>
      </c>
      <c r="M296" s="19">
        <v>485</v>
      </c>
      <c r="N296">
        <v>4282</v>
      </c>
      <c r="O296" s="17">
        <v>1.5859487113097999E-3</v>
      </c>
      <c r="P296" s="20">
        <v>2.8878625366419385E-5</v>
      </c>
    </row>
    <row r="297" spans="1:16">
      <c r="A297" t="s">
        <v>532</v>
      </c>
      <c r="B297" t="s">
        <v>600</v>
      </c>
      <c r="C297" t="s">
        <v>344</v>
      </c>
      <c r="D297" s="15">
        <v>1485206.8329999999</v>
      </c>
      <c r="E297" s="15">
        <v>865509.38400000008</v>
      </c>
      <c r="F297" s="15">
        <v>413032.59399999992</v>
      </c>
      <c r="G297" s="15">
        <v>19644020</v>
      </c>
      <c r="H297" s="15">
        <v>16872403.691</v>
      </c>
      <c r="I297" s="16">
        <v>2763748.8110000002</v>
      </c>
      <c r="J297">
        <v>615</v>
      </c>
      <c r="K297">
        <v>1171</v>
      </c>
      <c r="L297">
        <v>2244</v>
      </c>
      <c r="M297" s="19">
        <v>571</v>
      </c>
      <c r="N297">
        <v>4030</v>
      </c>
      <c r="O297" s="17">
        <v>1.4581643541410824E-3</v>
      </c>
      <c r="P297" s="20">
        <v>3.3842243847246268E-5</v>
      </c>
    </row>
    <row r="298" spans="1:16">
      <c r="A298" t="s">
        <v>532</v>
      </c>
      <c r="B298" t="s">
        <v>601</v>
      </c>
      <c r="C298" t="s">
        <v>345</v>
      </c>
      <c r="D298" s="15">
        <v>1530208.2769999998</v>
      </c>
      <c r="E298" s="15">
        <v>856842.897</v>
      </c>
      <c r="F298" s="15">
        <v>415314.22299999982</v>
      </c>
      <c r="G298" s="15">
        <v>19601171</v>
      </c>
      <c r="H298" s="15">
        <v>16799901.763999999</v>
      </c>
      <c r="I298" s="16">
        <v>2802365.3969999994</v>
      </c>
      <c r="J298">
        <v>620</v>
      </c>
      <c r="K298">
        <v>1214</v>
      </c>
      <c r="L298">
        <v>2464</v>
      </c>
      <c r="M298" s="19">
        <v>455</v>
      </c>
      <c r="N298">
        <v>4298</v>
      </c>
      <c r="O298" s="17">
        <v>1.5337043501183372E-3</v>
      </c>
      <c r="P298" s="20">
        <v>2.7083491700826832E-5</v>
      </c>
    </row>
    <row r="299" spans="1:16">
      <c r="A299" t="s">
        <v>532</v>
      </c>
      <c r="B299" t="s">
        <v>602</v>
      </c>
      <c r="C299" t="s">
        <v>346</v>
      </c>
      <c r="D299" s="15">
        <v>1607112.1069999994</v>
      </c>
      <c r="E299" s="15">
        <v>873029.51699999999</v>
      </c>
      <c r="F299" s="15">
        <v>427625.87399999995</v>
      </c>
      <c r="G299" s="15">
        <v>19781344</v>
      </c>
      <c r="H299" s="15">
        <v>16873067.364999998</v>
      </c>
      <c r="I299" s="16">
        <v>2907767.4979999992</v>
      </c>
      <c r="J299">
        <v>695</v>
      </c>
      <c r="K299">
        <v>1127</v>
      </c>
      <c r="L299">
        <v>2081</v>
      </c>
      <c r="M299" s="19">
        <v>469</v>
      </c>
      <c r="N299">
        <v>3903</v>
      </c>
      <c r="O299" s="17">
        <v>1.3422668774874659E-3</v>
      </c>
      <c r="P299" s="20">
        <v>2.7795775946041216E-5</v>
      </c>
    </row>
    <row r="300" spans="1:16">
      <c r="A300" t="s">
        <v>532</v>
      </c>
      <c r="B300" t="s">
        <v>603</v>
      </c>
      <c r="C300" t="s">
        <v>347</v>
      </c>
      <c r="D300" s="15">
        <v>1677241</v>
      </c>
      <c r="E300" s="15">
        <v>896084</v>
      </c>
      <c r="F300" s="15">
        <v>438169</v>
      </c>
      <c r="G300" s="15">
        <v>19899801</v>
      </c>
      <c r="H300" s="15">
        <v>16888307</v>
      </c>
      <c r="I300" s="16">
        <v>3011494</v>
      </c>
      <c r="J300">
        <v>655</v>
      </c>
      <c r="K300">
        <v>1134</v>
      </c>
      <c r="L300">
        <v>2166</v>
      </c>
      <c r="M300" s="19">
        <v>437</v>
      </c>
      <c r="N300">
        <v>3955</v>
      </c>
      <c r="O300" s="17">
        <v>1.3133016369947939E-3</v>
      </c>
      <c r="P300" s="20">
        <v>2.5875891526604767E-5</v>
      </c>
    </row>
    <row r="301" spans="1:16">
      <c r="A301" t="s">
        <v>556</v>
      </c>
      <c r="B301" t="s">
        <v>595</v>
      </c>
      <c r="C301" t="s">
        <v>348</v>
      </c>
      <c r="D301" s="15">
        <v>601078.45099999977</v>
      </c>
      <c r="E301" s="15">
        <v>378789.49199999991</v>
      </c>
      <c r="F301" s="15">
        <v>132131.14600000007</v>
      </c>
      <c r="G301" s="15">
        <v>8983850</v>
      </c>
      <c r="H301" s="15">
        <v>7873474.4480000008</v>
      </c>
      <c r="I301" s="16">
        <v>1111999.0889999997</v>
      </c>
      <c r="J301">
        <v>260</v>
      </c>
      <c r="K301">
        <v>475</v>
      </c>
      <c r="L301">
        <v>697</v>
      </c>
      <c r="M301" s="19">
        <v>135</v>
      </c>
      <c r="N301">
        <v>1432</v>
      </c>
      <c r="O301" s="17">
        <v>1.2877708391719738E-3</v>
      </c>
      <c r="P301" s="20">
        <v>1.7146178715839021E-5</v>
      </c>
    </row>
    <row r="302" spans="1:16">
      <c r="A302" t="s">
        <v>556</v>
      </c>
      <c r="B302" t="s">
        <v>596</v>
      </c>
      <c r="C302" t="s">
        <v>349</v>
      </c>
      <c r="D302" s="15">
        <v>649584.50000000012</v>
      </c>
      <c r="E302" s="15">
        <v>381368.7919999999</v>
      </c>
      <c r="F302" s="15">
        <v>134982.21700000006</v>
      </c>
      <c r="G302" s="15">
        <v>9256890</v>
      </c>
      <c r="H302" s="15">
        <v>8094455.5160000008</v>
      </c>
      <c r="I302" s="16">
        <v>1165935.5090000001</v>
      </c>
      <c r="J302">
        <v>213</v>
      </c>
      <c r="K302">
        <v>440</v>
      </c>
      <c r="L302">
        <v>783</v>
      </c>
      <c r="M302" s="19">
        <v>136</v>
      </c>
      <c r="N302">
        <v>1436</v>
      </c>
      <c r="O302" s="17">
        <v>1.2316290128530599E-3</v>
      </c>
      <c r="P302" s="20">
        <v>1.6801624239107126E-5</v>
      </c>
    </row>
    <row r="303" spans="1:16">
      <c r="A303" t="s">
        <v>556</v>
      </c>
      <c r="B303" t="s">
        <v>597</v>
      </c>
      <c r="C303" t="s">
        <v>350</v>
      </c>
      <c r="D303" s="15">
        <v>664476.78199999989</v>
      </c>
      <c r="E303" s="15">
        <v>383288.87899999996</v>
      </c>
      <c r="F303" s="15">
        <v>138313.62000000002</v>
      </c>
      <c r="G303" s="15">
        <v>9326745</v>
      </c>
      <c r="H303" s="15">
        <v>8137646.0200000005</v>
      </c>
      <c r="I303" s="16">
        <v>1186079.281</v>
      </c>
      <c r="J303">
        <v>223</v>
      </c>
      <c r="K303">
        <v>412</v>
      </c>
      <c r="L303">
        <v>709</v>
      </c>
      <c r="M303" s="19">
        <v>88</v>
      </c>
      <c r="N303">
        <v>1344</v>
      </c>
      <c r="O303" s="17">
        <v>1.1331451628316573E-3</v>
      </c>
      <c r="P303" s="20">
        <v>1.0813938058219936E-5</v>
      </c>
    </row>
    <row r="304" spans="1:16">
      <c r="A304" t="s">
        <v>556</v>
      </c>
      <c r="B304" t="s">
        <v>598</v>
      </c>
      <c r="C304" t="s">
        <v>351</v>
      </c>
      <c r="D304" s="15">
        <v>697279.45000000007</v>
      </c>
      <c r="E304" s="15">
        <v>388991.82699999999</v>
      </c>
      <c r="F304" s="15">
        <v>142797.63200000004</v>
      </c>
      <c r="G304" s="15">
        <v>9473471</v>
      </c>
      <c r="H304" s="15">
        <v>8243098.4749999996</v>
      </c>
      <c r="I304" s="16">
        <v>1229068.909</v>
      </c>
      <c r="J304">
        <v>293</v>
      </c>
      <c r="K304">
        <v>510</v>
      </c>
      <c r="L304">
        <v>794</v>
      </c>
      <c r="M304" s="19">
        <v>190</v>
      </c>
      <c r="N304">
        <v>1597</v>
      </c>
      <c r="O304" s="17">
        <v>1.2993575773545176E-3</v>
      </c>
      <c r="P304" s="20">
        <v>2.304958512581642E-5</v>
      </c>
    </row>
    <row r="305" spans="1:16">
      <c r="A305" t="s">
        <v>556</v>
      </c>
      <c r="B305" t="s">
        <v>599</v>
      </c>
      <c r="C305" t="s">
        <v>352</v>
      </c>
      <c r="D305" s="15">
        <v>758092.27499999991</v>
      </c>
      <c r="E305" s="15">
        <v>408647.06400000001</v>
      </c>
      <c r="F305" s="15">
        <v>154484.06900000002</v>
      </c>
      <c r="G305" s="15">
        <v>9872176</v>
      </c>
      <c r="H305" s="15">
        <v>8552927.9850000013</v>
      </c>
      <c r="I305" s="16">
        <v>1321223.4079999998</v>
      </c>
      <c r="J305">
        <v>288</v>
      </c>
      <c r="K305">
        <v>501</v>
      </c>
      <c r="L305">
        <v>797</v>
      </c>
      <c r="M305" s="19">
        <v>207</v>
      </c>
      <c r="N305">
        <v>1586</v>
      </c>
      <c r="O305" s="17">
        <v>1.2004025892947245E-3</v>
      </c>
      <c r="P305" s="20">
        <v>2.4202238153183744E-5</v>
      </c>
    </row>
    <row r="306" spans="1:16">
      <c r="A306" t="s">
        <v>556</v>
      </c>
      <c r="B306" t="s">
        <v>600</v>
      </c>
      <c r="C306" t="s">
        <v>353</v>
      </c>
      <c r="D306" s="15">
        <v>813232.29999999981</v>
      </c>
      <c r="E306" s="15">
        <v>426393.27099999995</v>
      </c>
      <c r="F306" s="15">
        <v>166056.75900000002</v>
      </c>
      <c r="G306" s="15">
        <v>10135660</v>
      </c>
      <c r="H306" s="15">
        <v>8732436.8969999962</v>
      </c>
      <c r="I306" s="16">
        <v>1405682.3299999998</v>
      </c>
      <c r="J306">
        <v>304</v>
      </c>
      <c r="K306">
        <v>479</v>
      </c>
      <c r="L306">
        <v>745</v>
      </c>
      <c r="M306" s="19">
        <v>216</v>
      </c>
      <c r="N306">
        <v>1528</v>
      </c>
      <c r="O306" s="17">
        <v>1.0870165807661538E-3</v>
      </c>
      <c r="P306" s="20">
        <v>2.4735363398297923E-5</v>
      </c>
    </row>
    <row r="307" spans="1:16">
      <c r="A307" t="s">
        <v>556</v>
      </c>
      <c r="B307" t="s">
        <v>601</v>
      </c>
      <c r="C307" t="s">
        <v>354</v>
      </c>
      <c r="D307" s="15">
        <v>792293.06300000055</v>
      </c>
      <c r="E307" s="15">
        <v>404128.42700000003</v>
      </c>
      <c r="F307" s="15">
        <v>153869.53700000004</v>
      </c>
      <c r="G307" s="15">
        <v>9600041</v>
      </c>
      <c r="H307" s="15">
        <v>8250109.3650000012</v>
      </c>
      <c r="I307" s="16">
        <v>1350291.0270000007</v>
      </c>
      <c r="J307">
        <v>365</v>
      </c>
      <c r="K307">
        <v>510</v>
      </c>
      <c r="L307">
        <v>903</v>
      </c>
      <c r="M307" s="19">
        <v>208</v>
      </c>
      <c r="N307">
        <v>1778</v>
      </c>
      <c r="O307" s="17">
        <v>1.3167531772393234E-3</v>
      </c>
      <c r="P307" s="20">
        <v>2.5211786995504873E-5</v>
      </c>
    </row>
    <row r="308" spans="1:16">
      <c r="A308" t="s">
        <v>556</v>
      </c>
      <c r="B308" t="s">
        <v>602</v>
      </c>
      <c r="C308" t="s">
        <v>355</v>
      </c>
      <c r="D308" s="15">
        <v>833165.0619999998</v>
      </c>
      <c r="E308" s="15">
        <v>418155.47999999981</v>
      </c>
      <c r="F308" s="15">
        <v>159382.26599999989</v>
      </c>
      <c r="G308" s="15">
        <v>9790104</v>
      </c>
      <c r="H308" s="15">
        <v>8379468.7449999992</v>
      </c>
      <c r="I308" s="16">
        <v>1410702.8079999995</v>
      </c>
      <c r="J308">
        <v>323</v>
      </c>
      <c r="K308">
        <v>487</v>
      </c>
      <c r="L308">
        <v>740</v>
      </c>
      <c r="M308" s="19">
        <v>233</v>
      </c>
      <c r="N308">
        <v>1550</v>
      </c>
      <c r="O308" s="17">
        <v>1.0987431167004528E-3</v>
      </c>
      <c r="P308" s="20">
        <v>2.7806058724072491E-5</v>
      </c>
    </row>
    <row r="309" spans="1:16">
      <c r="A309" t="s">
        <v>556</v>
      </c>
      <c r="B309" t="s">
        <v>603</v>
      </c>
      <c r="C309" t="s">
        <v>356</v>
      </c>
      <c r="D309" s="15">
        <v>920283</v>
      </c>
      <c r="E309" s="15">
        <v>452761</v>
      </c>
      <c r="F309" s="15">
        <v>171815</v>
      </c>
      <c r="G309" s="15">
        <v>10250849</v>
      </c>
      <c r="H309" s="15">
        <v>8705990</v>
      </c>
      <c r="I309" s="16">
        <v>1544859</v>
      </c>
      <c r="J309">
        <v>363</v>
      </c>
      <c r="K309">
        <v>514</v>
      </c>
      <c r="L309">
        <v>813</v>
      </c>
      <c r="M309" s="19">
        <v>243</v>
      </c>
      <c r="N309">
        <v>1690</v>
      </c>
      <c r="O309" s="17">
        <v>1.0939509689881083E-3</v>
      </c>
      <c r="P309" s="20">
        <v>2.7911817036316374E-5</v>
      </c>
    </row>
    <row r="310" spans="1:16">
      <c r="A310" t="s">
        <v>590</v>
      </c>
      <c r="B310" t="s">
        <v>595</v>
      </c>
      <c r="C310" t="s">
        <v>357</v>
      </c>
      <c r="D310" s="15">
        <v>41833.664999999994</v>
      </c>
      <c r="E310" s="15">
        <v>33123.738999999994</v>
      </c>
      <c r="F310" s="15">
        <v>15604.924000000001</v>
      </c>
      <c r="G310" s="15">
        <v>623992</v>
      </c>
      <c r="H310" s="15">
        <v>533408.48699999996</v>
      </c>
      <c r="I310" s="16">
        <v>90562.32799999998</v>
      </c>
      <c r="J310">
        <v>0</v>
      </c>
      <c r="K310">
        <v>0</v>
      </c>
      <c r="L310">
        <v>21</v>
      </c>
      <c r="M310" s="19">
        <v>0</v>
      </c>
      <c r="N310">
        <v>21</v>
      </c>
      <c r="O310" s="17">
        <v>2.3188449837552769E-4</v>
      </c>
      <c r="P310" s="20">
        <v>0</v>
      </c>
    </row>
    <row r="311" spans="1:16">
      <c r="A311" t="s">
        <v>590</v>
      </c>
      <c r="B311" t="s">
        <v>596</v>
      </c>
      <c r="C311" t="s">
        <v>358</v>
      </c>
      <c r="D311" s="15">
        <v>40434.281999999999</v>
      </c>
      <c r="E311" s="15">
        <v>30365.308000000001</v>
      </c>
      <c r="F311" s="15">
        <v>14115.217999999999</v>
      </c>
      <c r="G311" s="15">
        <v>570866</v>
      </c>
      <c r="H311" s="15">
        <v>485646.01300000004</v>
      </c>
      <c r="I311" s="16">
        <v>84914.80799999999</v>
      </c>
      <c r="J311">
        <v>0</v>
      </c>
      <c r="K311">
        <v>0</v>
      </c>
      <c r="L311">
        <v>10</v>
      </c>
      <c r="M311" s="19">
        <v>0</v>
      </c>
      <c r="N311">
        <v>10</v>
      </c>
      <c r="O311" s="17">
        <v>1.177650899240095E-4</v>
      </c>
      <c r="P311" s="20">
        <v>0</v>
      </c>
    </row>
    <row r="312" spans="1:16">
      <c r="A312" t="s">
        <v>590</v>
      </c>
      <c r="B312" t="s">
        <v>597</v>
      </c>
      <c r="C312" t="s">
        <v>359</v>
      </c>
      <c r="D312" s="15">
        <v>60303.581000000006</v>
      </c>
      <c r="E312" s="15">
        <v>44942.149000000005</v>
      </c>
      <c r="F312" s="15">
        <v>19920.373000000007</v>
      </c>
      <c r="G312" s="15">
        <v>820058</v>
      </c>
      <c r="H312" s="15">
        <v>694451.80599999987</v>
      </c>
      <c r="I312" s="16">
        <v>125166.10300000002</v>
      </c>
      <c r="J312">
        <v>0</v>
      </c>
      <c r="K312">
        <v>0</v>
      </c>
      <c r="L312">
        <v>0</v>
      </c>
      <c r="M312" s="19">
        <v>0</v>
      </c>
      <c r="N312">
        <v>0</v>
      </c>
      <c r="O312" s="17">
        <v>0</v>
      </c>
      <c r="P312" s="20">
        <v>0</v>
      </c>
    </row>
    <row r="313" spans="1:16">
      <c r="A313" t="s">
        <v>590</v>
      </c>
      <c r="B313" t="s">
        <v>598</v>
      </c>
      <c r="C313" t="s">
        <v>360</v>
      </c>
      <c r="D313" s="15">
        <v>51299.063000000009</v>
      </c>
      <c r="E313" s="15">
        <v>35656.105999999985</v>
      </c>
      <c r="F313" s="15">
        <v>16998.883999999998</v>
      </c>
      <c r="G313" s="15">
        <v>706929</v>
      </c>
      <c r="H313" s="15">
        <v>602702.9</v>
      </c>
      <c r="I313" s="16">
        <v>103954.05299999999</v>
      </c>
      <c r="J313">
        <v>0</v>
      </c>
      <c r="K313">
        <v>0</v>
      </c>
      <c r="L313">
        <v>21</v>
      </c>
      <c r="M313" s="19">
        <v>0</v>
      </c>
      <c r="N313">
        <v>21</v>
      </c>
      <c r="O313" s="17">
        <v>2.0201232558003296E-4</v>
      </c>
      <c r="P313" s="20">
        <v>0</v>
      </c>
    </row>
    <row r="314" spans="1:16">
      <c r="A314" t="s">
        <v>590</v>
      </c>
      <c r="B314" t="s">
        <v>599</v>
      </c>
      <c r="C314" t="s">
        <v>361</v>
      </c>
      <c r="D314" s="15">
        <v>53391.585999999988</v>
      </c>
      <c r="E314" s="15">
        <v>35917.228000000003</v>
      </c>
      <c r="F314" s="15">
        <v>17329.144000000004</v>
      </c>
      <c r="G314" s="15">
        <v>737626</v>
      </c>
      <c r="H314" s="15">
        <v>631066.44799999986</v>
      </c>
      <c r="I314" s="16">
        <v>106637.95799999998</v>
      </c>
      <c r="J314">
        <v>0</v>
      </c>
      <c r="K314">
        <v>0</v>
      </c>
      <c r="L314">
        <v>25</v>
      </c>
      <c r="M314" s="19">
        <v>0</v>
      </c>
      <c r="N314">
        <v>25</v>
      </c>
      <c r="O314" s="17">
        <v>2.3443809754871716E-4</v>
      </c>
      <c r="P314" s="20">
        <v>0</v>
      </c>
    </row>
    <row r="315" spans="1:16">
      <c r="A315" t="s">
        <v>590</v>
      </c>
      <c r="B315" t="s">
        <v>600</v>
      </c>
      <c r="C315" t="s">
        <v>362</v>
      </c>
      <c r="D315" s="15">
        <v>52383.436000000002</v>
      </c>
      <c r="E315" s="15">
        <v>33148.106000000007</v>
      </c>
      <c r="F315" s="15">
        <v>15936.548999999997</v>
      </c>
      <c r="G315" s="15">
        <v>708911</v>
      </c>
      <c r="H315" s="15">
        <v>607134.64500000002</v>
      </c>
      <c r="I315" s="16">
        <v>101468.09100000001</v>
      </c>
      <c r="J315">
        <v>0</v>
      </c>
      <c r="K315">
        <v>11</v>
      </c>
      <c r="L315">
        <v>53</v>
      </c>
      <c r="M315" s="19">
        <v>0</v>
      </c>
      <c r="N315">
        <v>64</v>
      </c>
      <c r="O315" s="17">
        <v>6.3074016047074332E-4</v>
      </c>
      <c r="P315" s="20">
        <v>0</v>
      </c>
    </row>
    <row r="316" spans="1:16">
      <c r="A316" t="s">
        <v>590</v>
      </c>
      <c r="B316" t="s">
        <v>601</v>
      </c>
      <c r="C316" t="s">
        <v>363</v>
      </c>
      <c r="D316" s="15">
        <v>55466.585000000006</v>
      </c>
      <c r="E316" s="15">
        <v>33689.210999999996</v>
      </c>
      <c r="F316" s="15">
        <v>16396.365000000002</v>
      </c>
      <c r="G316" s="15">
        <v>732713</v>
      </c>
      <c r="H316" s="15">
        <v>627016.56099999999</v>
      </c>
      <c r="I316" s="16">
        <v>105552.16100000001</v>
      </c>
      <c r="J316">
        <v>0</v>
      </c>
      <c r="K316">
        <v>0</v>
      </c>
      <c r="L316">
        <v>38</v>
      </c>
      <c r="M316" s="19">
        <v>0</v>
      </c>
      <c r="N316">
        <v>38</v>
      </c>
      <c r="O316" s="17">
        <v>3.6001157759337583E-4</v>
      </c>
      <c r="P316" s="20">
        <v>0</v>
      </c>
    </row>
    <row r="317" spans="1:16">
      <c r="A317" t="s">
        <v>590</v>
      </c>
      <c r="B317" t="s">
        <v>602</v>
      </c>
      <c r="C317" t="s">
        <v>364</v>
      </c>
      <c r="D317" s="15">
        <v>48686.796000000009</v>
      </c>
      <c r="E317" s="15">
        <v>28508.932000000001</v>
      </c>
      <c r="F317" s="15">
        <v>15204.326000000001</v>
      </c>
      <c r="G317" s="15">
        <v>624247</v>
      </c>
      <c r="H317" s="15">
        <v>532162.22500000009</v>
      </c>
      <c r="I317" s="16">
        <v>92400.054000000004</v>
      </c>
      <c r="J317">
        <v>0</v>
      </c>
      <c r="K317">
        <v>0</v>
      </c>
      <c r="L317">
        <v>0</v>
      </c>
      <c r="M317" s="19">
        <v>0</v>
      </c>
      <c r="N317">
        <v>0</v>
      </c>
      <c r="O317" s="17">
        <v>0</v>
      </c>
      <c r="P317" s="20">
        <v>0</v>
      </c>
    </row>
    <row r="318" spans="1:16">
      <c r="A318" t="s">
        <v>590</v>
      </c>
      <c r="B318" t="s">
        <v>603</v>
      </c>
      <c r="C318" t="s">
        <v>365</v>
      </c>
      <c r="D318" s="15">
        <v>67766</v>
      </c>
      <c r="E318" s="15">
        <v>38922</v>
      </c>
      <c r="F318" s="15">
        <v>19608</v>
      </c>
      <c r="G318" s="15">
        <v>834941</v>
      </c>
      <c r="H318" s="15">
        <v>708645</v>
      </c>
      <c r="I318" s="16">
        <v>126296</v>
      </c>
      <c r="J318">
        <v>0</v>
      </c>
      <c r="K318">
        <v>0</v>
      </c>
      <c r="L318">
        <v>0</v>
      </c>
      <c r="M318" s="19">
        <v>0</v>
      </c>
      <c r="N318">
        <v>0</v>
      </c>
      <c r="O318" s="17">
        <v>0</v>
      </c>
      <c r="P318" s="20">
        <v>0</v>
      </c>
    </row>
    <row r="319" spans="1:16">
      <c r="A319" t="s">
        <v>547</v>
      </c>
      <c r="B319" t="s">
        <v>595</v>
      </c>
      <c r="C319" t="s">
        <v>366</v>
      </c>
      <c r="D319" s="15">
        <v>793425.80100000009</v>
      </c>
      <c r="E319" s="15">
        <v>551716.94999999995</v>
      </c>
      <c r="F319" s="15">
        <v>212146.69900000008</v>
      </c>
      <c r="G319" s="15">
        <v>11448785</v>
      </c>
      <c r="H319" s="15">
        <v>9890511.2539999969</v>
      </c>
      <c r="I319" s="16">
        <v>1557289.4500000002</v>
      </c>
      <c r="J319">
        <v>245</v>
      </c>
      <c r="K319">
        <v>570</v>
      </c>
      <c r="L319">
        <v>825</v>
      </c>
      <c r="M319" s="19">
        <v>260</v>
      </c>
      <c r="N319">
        <v>1640</v>
      </c>
      <c r="O319" s="17">
        <v>1.0531118669043829E-3</v>
      </c>
      <c r="P319" s="20">
        <v>2.6287822067322232E-5</v>
      </c>
    </row>
    <row r="320" spans="1:16">
      <c r="A320" t="s">
        <v>547</v>
      </c>
      <c r="B320" t="s">
        <v>596</v>
      </c>
      <c r="C320" t="s">
        <v>367</v>
      </c>
      <c r="D320" s="15">
        <v>816479.38199999998</v>
      </c>
      <c r="E320" s="15">
        <v>550267.62499999988</v>
      </c>
      <c r="F320" s="15">
        <v>217122.41199999998</v>
      </c>
      <c r="G320" s="15">
        <v>11537145</v>
      </c>
      <c r="H320" s="15">
        <v>9950915.1160000004</v>
      </c>
      <c r="I320" s="16">
        <v>1583869.4189999998</v>
      </c>
      <c r="J320">
        <v>244</v>
      </c>
      <c r="K320">
        <v>532</v>
      </c>
      <c r="L320">
        <v>893</v>
      </c>
      <c r="M320" s="19">
        <v>160</v>
      </c>
      <c r="N320">
        <v>1669</v>
      </c>
      <c r="O320" s="17">
        <v>1.0537484845523117E-3</v>
      </c>
      <c r="P320" s="20">
        <v>1.607892320805121E-5</v>
      </c>
    </row>
    <row r="321" spans="1:16">
      <c r="A321" t="s">
        <v>547</v>
      </c>
      <c r="B321" t="s">
        <v>597</v>
      </c>
      <c r="C321" t="s">
        <v>368</v>
      </c>
      <c r="D321" s="15">
        <v>834780.49200000032</v>
      </c>
      <c r="E321" s="15">
        <v>545482.70199999993</v>
      </c>
      <c r="F321" s="15">
        <v>222925.99999999991</v>
      </c>
      <c r="G321" s="15">
        <v>11514097</v>
      </c>
      <c r="H321" s="15">
        <v>9906484.1739999987</v>
      </c>
      <c r="I321" s="16">
        <v>1603189.1940000001</v>
      </c>
      <c r="J321">
        <v>275</v>
      </c>
      <c r="K321">
        <v>592</v>
      </c>
      <c r="L321">
        <v>1025</v>
      </c>
      <c r="M321" s="19">
        <v>259</v>
      </c>
      <c r="N321">
        <v>1892</v>
      </c>
      <c r="O321" s="17">
        <v>1.1801476750722159E-3</v>
      </c>
      <c r="P321" s="20">
        <v>2.6144492380026897E-5</v>
      </c>
    </row>
    <row r="322" spans="1:16">
      <c r="A322" t="s">
        <v>547</v>
      </c>
      <c r="B322" t="s">
        <v>598</v>
      </c>
      <c r="C322" t="s">
        <v>369</v>
      </c>
      <c r="D322" s="15">
        <v>860796.2420000002</v>
      </c>
      <c r="E322" s="15">
        <v>543868.14499999979</v>
      </c>
      <c r="F322" s="15">
        <v>231179.12599999993</v>
      </c>
      <c r="G322" s="15">
        <v>11528293</v>
      </c>
      <c r="H322" s="15">
        <v>9892316.1860000007</v>
      </c>
      <c r="I322" s="16">
        <v>1635843.513</v>
      </c>
      <c r="J322">
        <v>254</v>
      </c>
      <c r="K322">
        <v>574</v>
      </c>
      <c r="L322">
        <v>1053</v>
      </c>
      <c r="M322" s="19">
        <v>200</v>
      </c>
      <c r="N322">
        <v>1881</v>
      </c>
      <c r="O322" s="17">
        <v>1.1498654883867244E-3</v>
      </c>
      <c r="P322" s="20">
        <v>2.0217712034219847E-5</v>
      </c>
    </row>
    <row r="323" spans="1:16">
      <c r="A323" t="s">
        <v>547</v>
      </c>
      <c r="B323" t="s">
        <v>599</v>
      </c>
      <c r="C323" t="s">
        <v>370</v>
      </c>
      <c r="D323" s="15">
        <v>861203.74100000027</v>
      </c>
      <c r="E323" s="15">
        <v>523947.41699999984</v>
      </c>
      <c r="F323" s="15">
        <v>229450.06400000007</v>
      </c>
      <c r="G323" s="15">
        <v>11209614</v>
      </c>
      <c r="H323" s="15">
        <v>9590559.0149999987</v>
      </c>
      <c r="I323" s="16">
        <v>1614601.2220000001</v>
      </c>
      <c r="J323">
        <v>310</v>
      </c>
      <c r="K323">
        <v>641</v>
      </c>
      <c r="L323">
        <v>1054</v>
      </c>
      <c r="M323" s="19">
        <v>264</v>
      </c>
      <c r="N323">
        <v>2005</v>
      </c>
      <c r="O323" s="17">
        <v>1.2417926932548797E-3</v>
      </c>
      <c r="P323" s="20">
        <v>2.7527071110984664E-5</v>
      </c>
    </row>
    <row r="324" spans="1:16">
      <c r="A324" t="s">
        <v>547</v>
      </c>
      <c r="B324" t="s">
        <v>600</v>
      </c>
      <c r="C324" t="s">
        <v>371</v>
      </c>
      <c r="D324" s="15">
        <v>935704.29999999981</v>
      </c>
      <c r="E324" s="15">
        <v>544183.68199999968</v>
      </c>
      <c r="F324" s="15">
        <v>243441.17499999996</v>
      </c>
      <c r="G324" s="15">
        <v>11680583</v>
      </c>
      <c r="H324" s="15">
        <v>9957253.1719999984</v>
      </c>
      <c r="I324" s="16">
        <v>1723329.1569999994</v>
      </c>
      <c r="J324">
        <v>360</v>
      </c>
      <c r="K324">
        <v>590</v>
      </c>
      <c r="L324">
        <v>1075</v>
      </c>
      <c r="M324" s="19">
        <v>297</v>
      </c>
      <c r="N324">
        <v>2025</v>
      </c>
      <c r="O324" s="17">
        <v>1.1750512035235069E-3</v>
      </c>
      <c r="P324" s="20">
        <v>2.9827503114530635E-5</v>
      </c>
    </row>
    <row r="325" spans="1:16">
      <c r="A325" t="s">
        <v>547</v>
      </c>
      <c r="B325" t="s">
        <v>601</v>
      </c>
      <c r="C325" t="s">
        <v>372</v>
      </c>
      <c r="D325" s="15">
        <v>927510.96699999995</v>
      </c>
      <c r="E325" s="15">
        <v>518383.00200000004</v>
      </c>
      <c r="F325" s="15">
        <v>239216.12199999997</v>
      </c>
      <c r="G325" s="15">
        <v>11141119</v>
      </c>
      <c r="H325" s="15">
        <v>9454228.0429999977</v>
      </c>
      <c r="I325" s="16">
        <v>1685110.091</v>
      </c>
      <c r="J325">
        <v>361</v>
      </c>
      <c r="K325">
        <v>596</v>
      </c>
      <c r="L325">
        <v>1136</v>
      </c>
      <c r="M325" s="19">
        <v>248</v>
      </c>
      <c r="N325">
        <v>2093</v>
      </c>
      <c r="O325" s="17">
        <v>1.2420553477060627E-3</v>
      </c>
      <c r="P325" s="20">
        <v>2.6231649889556199E-5</v>
      </c>
    </row>
    <row r="326" spans="1:16">
      <c r="A326" t="s">
        <v>547</v>
      </c>
      <c r="B326" t="s">
        <v>602</v>
      </c>
      <c r="C326" t="s">
        <v>373</v>
      </c>
      <c r="D326" s="15">
        <v>1016508.1090000001</v>
      </c>
      <c r="E326" s="15">
        <v>545548.36900000006</v>
      </c>
      <c r="F326" s="15">
        <v>252234.98099999997</v>
      </c>
      <c r="G326" s="15">
        <v>11653442</v>
      </c>
      <c r="H326" s="15">
        <v>9839824.8599999994</v>
      </c>
      <c r="I326" s="16">
        <v>1814291.459</v>
      </c>
      <c r="J326">
        <v>355</v>
      </c>
      <c r="K326">
        <v>539</v>
      </c>
      <c r="L326">
        <v>879</v>
      </c>
      <c r="M326" s="19">
        <v>247</v>
      </c>
      <c r="N326">
        <v>1773</v>
      </c>
      <c r="O326" s="17">
        <v>9.7724100017383144E-4</v>
      </c>
      <c r="P326" s="20">
        <v>2.5102072802543766E-5</v>
      </c>
    </row>
    <row r="327" spans="1:16">
      <c r="A327" t="s">
        <v>547</v>
      </c>
      <c r="B327" t="s">
        <v>603</v>
      </c>
      <c r="C327" t="s">
        <v>374</v>
      </c>
      <c r="D327" s="15">
        <v>1015171</v>
      </c>
      <c r="E327" s="15">
        <v>532275</v>
      </c>
      <c r="F327" s="15">
        <v>246935</v>
      </c>
      <c r="G327" s="15">
        <v>11305853</v>
      </c>
      <c r="H327" s="15">
        <v>9511472</v>
      </c>
      <c r="I327" s="16">
        <v>1794381</v>
      </c>
      <c r="J327">
        <v>381</v>
      </c>
      <c r="K327">
        <v>544</v>
      </c>
      <c r="L327">
        <v>963</v>
      </c>
      <c r="M327" s="19">
        <v>241</v>
      </c>
      <c r="N327">
        <v>1888</v>
      </c>
      <c r="O327" s="17">
        <v>1.0521734235928713E-3</v>
      </c>
      <c r="P327" s="20">
        <v>2.5337823630243561E-5</v>
      </c>
    </row>
    <row r="328" spans="1:16">
      <c r="A328" t="s">
        <v>574</v>
      </c>
      <c r="B328" t="s">
        <v>595</v>
      </c>
      <c r="C328" t="s">
        <v>375</v>
      </c>
      <c r="D328" s="15">
        <v>253936.83899999998</v>
      </c>
      <c r="E328" s="15">
        <v>165705.70200000002</v>
      </c>
      <c r="F328" s="15">
        <v>61246.726999999992</v>
      </c>
      <c r="G328" s="15">
        <v>3607249</v>
      </c>
      <c r="H328" s="15">
        <v>3126817.0040000002</v>
      </c>
      <c r="I328" s="16">
        <v>480889.26799999998</v>
      </c>
      <c r="J328">
        <v>73</v>
      </c>
      <c r="K328">
        <v>234</v>
      </c>
      <c r="L328">
        <v>326</v>
      </c>
      <c r="M328" s="19">
        <v>36</v>
      </c>
      <c r="N328">
        <v>633</v>
      </c>
      <c r="O328" s="17">
        <v>1.3163113467526998E-3</v>
      </c>
      <c r="P328" s="20">
        <v>1.151330568880327E-5</v>
      </c>
    </row>
    <row r="329" spans="1:16">
      <c r="A329" t="s">
        <v>574</v>
      </c>
      <c r="B329" t="s">
        <v>596</v>
      </c>
      <c r="C329" t="s">
        <v>376</v>
      </c>
      <c r="D329" s="15">
        <v>263520.82699999993</v>
      </c>
      <c r="E329" s="15">
        <v>159518.79100000003</v>
      </c>
      <c r="F329" s="15">
        <v>58958.001999999986</v>
      </c>
      <c r="G329" s="15">
        <v>3629062</v>
      </c>
      <c r="H329" s="15">
        <v>3145983.0489999996</v>
      </c>
      <c r="I329" s="16">
        <v>481997.61999999994</v>
      </c>
      <c r="J329">
        <v>56</v>
      </c>
      <c r="K329">
        <v>225</v>
      </c>
      <c r="L329">
        <v>298</v>
      </c>
      <c r="M329" s="19">
        <v>10</v>
      </c>
      <c r="N329">
        <v>579</v>
      </c>
      <c r="O329" s="17">
        <v>1.2012507447650884E-3</v>
      </c>
      <c r="P329" s="20">
        <v>3.1786566692336938E-6</v>
      </c>
    </row>
    <row r="330" spans="1:16">
      <c r="A330" t="s">
        <v>574</v>
      </c>
      <c r="B330" t="s">
        <v>597</v>
      </c>
      <c r="C330" t="s">
        <v>377</v>
      </c>
      <c r="D330" s="15">
        <v>259944.22200000001</v>
      </c>
      <c r="E330" s="15">
        <v>155253.84099999996</v>
      </c>
      <c r="F330" s="15">
        <v>56959.438999999998</v>
      </c>
      <c r="G330" s="15">
        <v>3556899</v>
      </c>
      <c r="H330" s="15">
        <v>3082829.642</v>
      </c>
      <c r="I330" s="16">
        <v>472157.50199999998</v>
      </c>
      <c r="J330">
        <v>115</v>
      </c>
      <c r="K330">
        <v>219</v>
      </c>
      <c r="L330">
        <v>326</v>
      </c>
      <c r="M330" s="19">
        <v>36</v>
      </c>
      <c r="N330">
        <v>660</v>
      </c>
      <c r="O330" s="17">
        <v>1.3978386390226202E-3</v>
      </c>
      <c r="P330" s="20">
        <v>1.1677583318111873E-5</v>
      </c>
    </row>
    <row r="331" spans="1:16">
      <c r="A331" t="s">
        <v>574</v>
      </c>
      <c r="B331" t="s">
        <v>598</v>
      </c>
      <c r="C331" t="s">
        <v>378</v>
      </c>
      <c r="D331" s="15">
        <v>283718.48200000002</v>
      </c>
      <c r="E331" s="15">
        <v>164651.64499999996</v>
      </c>
      <c r="F331" s="15">
        <v>62585.974999999984</v>
      </c>
      <c r="G331" s="15">
        <v>3764791</v>
      </c>
      <c r="H331" s="15">
        <v>3253082.6039999998</v>
      </c>
      <c r="I331" s="16">
        <v>510956.10199999996</v>
      </c>
      <c r="J331">
        <v>33</v>
      </c>
      <c r="K331">
        <v>112</v>
      </c>
      <c r="L331">
        <v>229</v>
      </c>
      <c r="M331" s="19">
        <v>33</v>
      </c>
      <c r="N331">
        <v>374</v>
      </c>
      <c r="O331" s="17">
        <v>7.3196111864811439E-4</v>
      </c>
      <c r="P331" s="20">
        <v>1.0144224422528682E-5</v>
      </c>
    </row>
    <row r="332" spans="1:16">
      <c r="A332" t="s">
        <v>574</v>
      </c>
      <c r="B332" t="s">
        <v>599</v>
      </c>
      <c r="C332" t="s">
        <v>379</v>
      </c>
      <c r="D332" s="15">
        <v>293302.81199999986</v>
      </c>
      <c r="E332" s="15">
        <v>167949.88799999995</v>
      </c>
      <c r="F332" s="15">
        <v>64267.123000000007</v>
      </c>
      <c r="G332" s="15">
        <v>3781894</v>
      </c>
      <c r="H332" s="15">
        <v>3258004.6419999995</v>
      </c>
      <c r="I332" s="16">
        <v>525519.82299999986</v>
      </c>
      <c r="J332">
        <v>66</v>
      </c>
      <c r="K332">
        <v>135</v>
      </c>
      <c r="L332">
        <v>305</v>
      </c>
      <c r="M332" s="19">
        <v>47</v>
      </c>
      <c r="N332">
        <v>506</v>
      </c>
      <c r="O332" s="17">
        <v>9.6285616232596452E-4</v>
      </c>
      <c r="P332" s="20">
        <v>1.4426007684000104E-5</v>
      </c>
    </row>
    <row r="333" spans="1:16">
      <c r="A333" t="s">
        <v>574</v>
      </c>
      <c r="B333" t="s">
        <v>600</v>
      </c>
      <c r="C333" t="s">
        <v>380</v>
      </c>
      <c r="D333" s="15">
        <v>302851.86499999999</v>
      </c>
      <c r="E333" s="15">
        <v>169488.46800000005</v>
      </c>
      <c r="F333" s="15">
        <v>65831.588999999993</v>
      </c>
      <c r="G333" s="15">
        <v>3831863</v>
      </c>
      <c r="H333" s="15">
        <v>3293256.3940000003</v>
      </c>
      <c r="I333" s="16">
        <v>538171.92200000002</v>
      </c>
      <c r="J333">
        <v>93</v>
      </c>
      <c r="K333">
        <v>133</v>
      </c>
      <c r="L333">
        <v>257</v>
      </c>
      <c r="M333" s="19">
        <v>75</v>
      </c>
      <c r="N333">
        <v>483</v>
      </c>
      <c r="O333" s="17">
        <v>8.9748271928612427E-4</v>
      </c>
      <c r="P333" s="20">
        <v>2.2773811397327843E-5</v>
      </c>
    </row>
    <row r="334" spans="1:16">
      <c r="A334" t="s">
        <v>574</v>
      </c>
      <c r="B334" t="s">
        <v>601</v>
      </c>
      <c r="C334" t="s">
        <v>381</v>
      </c>
      <c r="D334" s="15">
        <v>341832.766</v>
      </c>
      <c r="E334" s="15">
        <v>187495.08399999994</v>
      </c>
      <c r="F334" s="15">
        <v>73084.448999999993</v>
      </c>
      <c r="G334" s="15">
        <v>4148512</v>
      </c>
      <c r="H334" s="15">
        <v>3545078.0090000005</v>
      </c>
      <c r="I334" s="16">
        <v>602412.299</v>
      </c>
      <c r="J334">
        <v>78</v>
      </c>
      <c r="K334">
        <v>206</v>
      </c>
      <c r="L334">
        <v>256</v>
      </c>
      <c r="M334" s="19">
        <v>26</v>
      </c>
      <c r="N334">
        <v>540</v>
      </c>
      <c r="O334" s="17">
        <v>8.9639604121030734E-4</v>
      </c>
      <c r="P334" s="20">
        <v>7.3341122350461644E-6</v>
      </c>
    </row>
    <row r="335" spans="1:16">
      <c r="A335" t="s">
        <v>574</v>
      </c>
      <c r="B335" t="s">
        <v>602</v>
      </c>
      <c r="C335" t="s">
        <v>382</v>
      </c>
      <c r="D335" s="15">
        <v>317663.95899999992</v>
      </c>
      <c r="E335" s="15">
        <v>168819.63800000001</v>
      </c>
      <c r="F335" s="15">
        <v>65483.985999999997</v>
      </c>
      <c r="G335" s="15">
        <v>3791992</v>
      </c>
      <c r="H335" s="15">
        <v>3240907.2359999996</v>
      </c>
      <c r="I335" s="16">
        <v>551967.58299999998</v>
      </c>
      <c r="J335">
        <v>36</v>
      </c>
      <c r="K335">
        <v>108</v>
      </c>
      <c r="L335">
        <v>191</v>
      </c>
      <c r="M335" s="19">
        <v>23</v>
      </c>
      <c r="N335">
        <v>335</v>
      </c>
      <c r="O335" s="17">
        <v>6.0691970021000308E-4</v>
      </c>
      <c r="P335" s="20">
        <v>7.0967782553341807E-6</v>
      </c>
    </row>
    <row r="336" spans="1:16">
      <c r="A336" t="s">
        <v>574</v>
      </c>
      <c r="B336" t="s">
        <v>603</v>
      </c>
      <c r="C336" t="s">
        <v>383</v>
      </c>
      <c r="D336" s="15">
        <v>341004</v>
      </c>
      <c r="E336" s="15">
        <v>177472</v>
      </c>
      <c r="F336" s="15">
        <v>67773</v>
      </c>
      <c r="G336" s="15">
        <v>3999441</v>
      </c>
      <c r="H336" s="15">
        <v>3413192</v>
      </c>
      <c r="I336" s="16">
        <v>586249</v>
      </c>
      <c r="J336">
        <v>86</v>
      </c>
      <c r="K336">
        <v>136</v>
      </c>
      <c r="L336">
        <v>206</v>
      </c>
      <c r="M336" s="19">
        <v>20</v>
      </c>
      <c r="N336">
        <v>428</v>
      </c>
      <c r="O336" s="17">
        <v>7.300652111986545E-4</v>
      </c>
      <c r="P336" s="20">
        <v>5.8596176247922767E-6</v>
      </c>
    </row>
    <row r="337" spans="1:16">
      <c r="A337" t="s">
        <v>576</v>
      </c>
      <c r="B337" t="s">
        <v>595</v>
      </c>
      <c r="C337" t="s">
        <v>384</v>
      </c>
      <c r="D337" s="15">
        <v>250652.08800000002</v>
      </c>
      <c r="E337" s="15">
        <v>164591.23800000004</v>
      </c>
      <c r="F337" s="15">
        <v>73065.760000000009</v>
      </c>
      <c r="G337" s="15">
        <v>3694697</v>
      </c>
      <c r="H337" s="15">
        <v>3208064.3899999997</v>
      </c>
      <c r="I337" s="16">
        <v>488309.08600000007</v>
      </c>
      <c r="J337">
        <v>10</v>
      </c>
      <c r="K337">
        <v>88</v>
      </c>
      <c r="L337">
        <v>206</v>
      </c>
      <c r="M337" s="19">
        <v>0</v>
      </c>
      <c r="N337">
        <v>304</v>
      </c>
      <c r="O337" s="17">
        <v>6.2255650921883509E-4</v>
      </c>
      <c r="P337" s="20">
        <v>0</v>
      </c>
    </row>
    <row r="338" spans="1:16">
      <c r="A338" t="s">
        <v>576</v>
      </c>
      <c r="B338" t="s">
        <v>596</v>
      </c>
      <c r="C338" t="s">
        <v>385</v>
      </c>
      <c r="D338" s="15">
        <v>267409.18</v>
      </c>
      <c r="E338" s="15">
        <v>166725.61200000002</v>
      </c>
      <c r="F338" s="15">
        <v>74353.59599999999</v>
      </c>
      <c r="G338" s="15">
        <v>3761910</v>
      </c>
      <c r="H338" s="15">
        <v>3255895.9119999995</v>
      </c>
      <c r="I338" s="16">
        <v>508488.38800000004</v>
      </c>
      <c r="J338">
        <v>0</v>
      </c>
      <c r="K338">
        <v>34</v>
      </c>
      <c r="L338">
        <v>227</v>
      </c>
      <c r="M338" s="19">
        <v>0</v>
      </c>
      <c r="N338">
        <v>261</v>
      </c>
      <c r="O338" s="17">
        <v>5.1328605757659893E-4</v>
      </c>
      <c r="P338" s="20">
        <v>0</v>
      </c>
    </row>
    <row r="339" spans="1:16">
      <c r="A339" t="s">
        <v>576</v>
      </c>
      <c r="B339" t="s">
        <v>597</v>
      </c>
      <c r="C339" t="s">
        <v>386</v>
      </c>
      <c r="D339" s="15">
        <v>273136.61700000003</v>
      </c>
      <c r="E339" s="15">
        <v>163937.77000000008</v>
      </c>
      <c r="F339" s="15">
        <v>72578.395999999993</v>
      </c>
      <c r="G339" s="15">
        <v>3745417</v>
      </c>
      <c r="H339" s="15">
        <v>3236118.3789999997</v>
      </c>
      <c r="I339" s="16">
        <v>509652.78300000011</v>
      </c>
      <c r="J339">
        <v>0</v>
      </c>
      <c r="K339">
        <v>34</v>
      </c>
      <c r="L339">
        <v>203</v>
      </c>
      <c r="M339" s="19">
        <v>0</v>
      </c>
      <c r="N339">
        <v>237</v>
      </c>
      <c r="O339" s="17">
        <v>4.6502247786214866E-4</v>
      </c>
      <c r="P339" s="20">
        <v>0</v>
      </c>
    </row>
    <row r="340" spans="1:16">
      <c r="A340" t="s">
        <v>576</v>
      </c>
      <c r="B340" t="s">
        <v>598</v>
      </c>
      <c r="C340" t="s">
        <v>387</v>
      </c>
      <c r="D340" s="15">
        <v>290707.10199999996</v>
      </c>
      <c r="E340" s="15">
        <v>164856.53900000002</v>
      </c>
      <c r="F340" s="15">
        <v>75511.338999999993</v>
      </c>
      <c r="G340" s="15">
        <v>3859680</v>
      </c>
      <c r="H340" s="15">
        <v>3327550.7859999998</v>
      </c>
      <c r="I340" s="16">
        <v>531074.98</v>
      </c>
      <c r="J340">
        <v>0</v>
      </c>
      <c r="K340">
        <v>32</v>
      </c>
      <c r="L340">
        <v>188</v>
      </c>
      <c r="M340" s="19">
        <v>0</v>
      </c>
      <c r="N340">
        <v>220</v>
      </c>
      <c r="O340" s="17">
        <v>4.1425412283591296E-4</v>
      </c>
      <c r="P340" s="20">
        <v>0</v>
      </c>
    </row>
    <row r="341" spans="1:16">
      <c r="A341" t="s">
        <v>576</v>
      </c>
      <c r="B341" t="s">
        <v>599</v>
      </c>
      <c r="C341" t="s">
        <v>388</v>
      </c>
      <c r="D341" s="15">
        <v>311906.12300000002</v>
      </c>
      <c r="E341" s="15">
        <v>167707.69599999997</v>
      </c>
      <c r="F341" s="15">
        <v>78553.461999999985</v>
      </c>
      <c r="G341" s="15">
        <v>3894343</v>
      </c>
      <c r="H341" s="15">
        <v>3336479.5720000002</v>
      </c>
      <c r="I341" s="16">
        <v>558167.28099999996</v>
      </c>
      <c r="J341">
        <v>0</v>
      </c>
      <c r="K341">
        <v>67</v>
      </c>
      <c r="L341">
        <v>226</v>
      </c>
      <c r="M341" s="19">
        <v>0</v>
      </c>
      <c r="N341">
        <v>293</v>
      </c>
      <c r="O341" s="17">
        <v>5.249322380112782E-4</v>
      </c>
      <c r="P341" s="20">
        <v>0</v>
      </c>
    </row>
    <row r="342" spans="1:16">
      <c r="A342" t="s">
        <v>576</v>
      </c>
      <c r="B342" t="s">
        <v>600</v>
      </c>
      <c r="C342" t="s">
        <v>389</v>
      </c>
      <c r="D342" s="15">
        <v>332251.63599999994</v>
      </c>
      <c r="E342" s="15">
        <v>171457.79999999996</v>
      </c>
      <c r="F342" s="15">
        <v>79443.121000000014</v>
      </c>
      <c r="G342" s="15">
        <v>3931719</v>
      </c>
      <c r="H342" s="15">
        <v>3348021.9280000003</v>
      </c>
      <c r="I342" s="16">
        <v>583152.55699999991</v>
      </c>
      <c r="J342">
        <v>27</v>
      </c>
      <c r="K342">
        <v>37</v>
      </c>
      <c r="L342">
        <v>176</v>
      </c>
      <c r="M342" s="19">
        <v>33</v>
      </c>
      <c r="N342">
        <v>240</v>
      </c>
      <c r="O342" s="17">
        <v>4.1155611360887859E-4</v>
      </c>
      <c r="P342" s="20">
        <v>9.8565662679853258E-6</v>
      </c>
    </row>
    <row r="343" spans="1:16">
      <c r="A343" t="s">
        <v>576</v>
      </c>
      <c r="B343" t="s">
        <v>601</v>
      </c>
      <c r="C343" t="s">
        <v>390</v>
      </c>
      <c r="D343" s="15">
        <v>335456.60300000012</v>
      </c>
      <c r="E343" s="15">
        <v>164885.78100000002</v>
      </c>
      <c r="F343" s="15">
        <v>79100.412999999986</v>
      </c>
      <c r="G343" s="15">
        <v>3813556</v>
      </c>
      <c r="H343" s="15">
        <v>3232739.9169999999</v>
      </c>
      <c r="I343" s="16">
        <v>579442.79700000014</v>
      </c>
      <c r="J343">
        <v>10</v>
      </c>
      <c r="K343">
        <v>48</v>
      </c>
      <c r="L343">
        <v>210</v>
      </c>
      <c r="M343" s="19">
        <v>0</v>
      </c>
      <c r="N343">
        <v>268</v>
      </c>
      <c r="O343" s="17">
        <v>4.625132996519067E-4</v>
      </c>
      <c r="P343" s="20">
        <v>0</v>
      </c>
    </row>
    <row r="344" spans="1:16">
      <c r="A344" t="s">
        <v>576</v>
      </c>
      <c r="B344" t="s">
        <v>602</v>
      </c>
      <c r="C344" t="s">
        <v>391</v>
      </c>
      <c r="D344" s="15">
        <v>379354.27400000009</v>
      </c>
      <c r="E344" s="15">
        <v>178369.27500000008</v>
      </c>
      <c r="F344" s="15">
        <v>86255.520999999993</v>
      </c>
      <c r="G344" s="15">
        <v>4029474</v>
      </c>
      <c r="H344" s="15">
        <v>3385524.9970000004</v>
      </c>
      <c r="I344" s="16">
        <v>643979.07000000007</v>
      </c>
      <c r="J344">
        <v>40</v>
      </c>
      <c r="K344">
        <v>45</v>
      </c>
      <c r="L344">
        <v>160</v>
      </c>
      <c r="M344" s="19">
        <v>0</v>
      </c>
      <c r="N344">
        <v>245</v>
      </c>
      <c r="O344" s="17">
        <v>3.8044714714097769E-4</v>
      </c>
      <c r="P344" s="20">
        <v>0</v>
      </c>
    </row>
    <row r="345" spans="1:16">
      <c r="A345" t="s">
        <v>576</v>
      </c>
      <c r="B345" t="s">
        <v>603</v>
      </c>
      <c r="C345" t="s">
        <v>392</v>
      </c>
      <c r="D345" s="15">
        <v>381554</v>
      </c>
      <c r="E345" s="15">
        <v>174687</v>
      </c>
      <c r="F345" s="15">
        <v>81159</v>
      </c>
      <c r="G345" s="15">
        <v>3951844</v>
      </c>
      <c r="H345" s="15">
        <v>3314444</v>
      </c>
      <c r="I345" s="16">
        <v>637400</v>
      </c>
      <c r="J345">
        <v>35</v>
      </c>
      <c r="K345">
        <v>90</v>
      </c>
      <c r="L345">
        <v>254</v>
      </c>
      <c r="M345" s="19">
        <v>21</v>
      </c>
      <c r="N345">
        <v>379</v>
      </c>
      <c r="O345" s="17">
        <v>5.9460307499215569E-4</v>
      </c>
      <c r="P345" s="20">
        <v>6.335904302501415E-6</v>
      </c>
    </row>
    <row r="346" spans="1:16">
      <c r="A346" t="s">
        <v>543</v>
      </c>
      <c r="B346" t="s">
        <v>595</v>
      </c>
      <c r="C346" t="s">
        <v>393</v>
      </c>
      <c r="D346" s="15">
        <v>918697.60599999991</v>
      </c>
      <c r="E346" s="15">
        <v>715471.31900000048</v>
      </c>
      <c r="F346" s="15">
        <v>285195.065</v>
      </c>
      <c r="G346" s="15">
        <v>12539703</v>
      </c>
      <c r="H346" s="15">
        <v>10619881.873</v>
      </c>
      <c r="I346" s="16">
        <v>1919363.9900000002</v>
      </c>
      <c r="J346">
        <v>270</v>
      </c>
      <c r="K346">
        <v>686</v>
      </c>
      <c r="L346">
        <v>1232</v>
      </c>
      <c r="M346" s="19">
        <v>244</v>
      </c>
      <c r="N346">
        <v>2188</v>
      </c>
      <c r="O346" s="17">
        <v>1.1399609513357597E-3</v>
      </c>
      <c r="P346" s="20">
        <v>2.2975773451901182E-5</v>
      </c>
    </row>
    <row r="347" spans="1:16">
      <c r="A347" t="s">
        <v>543</v>
      </c>
      <c r="B347" t="s">
        <v>596</v>
      </c>
      <c r="C347" t="s">
        <v>394</v>
      </c>
      <c r="D347" s="15">
        <v>937049.86599999981</v>
      </c>
      <c r="E347" s="15">
        <v>696249.81799999985</v>
      </c>
      <c r="F347" s="15">
        <v>286485.72899999999</v>
      </c>
      <c r="G347" s="15">
        <v>12554832</v>
      </c>
      <c r="H347" s="15">
        <v>10636124.482999999</v>
      </c>
      <c r="I347" s="16">
        <v>1919785.4129999997</v>
      </c>
      <c r="J347">
        <v>256</v>
      </c>
      <c r="K347">
        <v>615</v>
      </c>
      <c r="L347">
        <v>1176</v>
      </c>
      <c r="M347" s="19">
        <v>127</v>
      </c>
      <c r="N347">
        <v>2047</v>
      </c>
      <c r="O347" s="17">
        <v>1.0662650034418198E-3</v>
      </c>
      <c r="P347" s="20">
        <v>1.1940439415031995E-5</v>
      </c>
    </row>
    <row r="348" spans="1:16">
      <c r="A348" t="s">
        <v>543</v>
      </c>
      <c r="B348" t="s">
        <v>597</v>
      </c>
      <c r="C348" t="s">
        <v>395</v>
      </c>
      <c r="D348" s="15">
        <v>950212.82999999973</v>
      </c>
      <c r="E348" s="15">
        <v>679261.97299999988</v>
      </c>
      <c r="F348" s="15">
        <v>293466.55100000004</v>
      </c>
      <c r="G348" s="15">
        <v>12537929</v>
      </c>
      <c r="H348" s="15">
        <v>10609877.875</v>
      </c>
      <c r="I348" s="16">
        <v>1922941.3539999996</v>
      </c>
      <c r="J348">
        <v>312</v>
      </c>
      <c r="K348">
        <v>691</v>
      </c>
      <c r="L348">
        <v>1423</v>
      </c>
      <c r="M348" s="19">
        <v>212</v>
      </c>
      <c r="N348">
        <v>2426</v>
      </c>
      <c r="O348" s="17">
        <v>1.2616089382827848E-3</v>
      </c>
      <c r="P348" s="20">
        <v>1.9981379851650745E-5</v>
      </c>
    </row>
    <row r="349" spans="1:16">
      <c r="A349" t="s">
        <v>543</v>
      </c>
      <c r="B349" t="s">
        <v>598</v>
      </c>
      <c r="C349" t="s">
        <v>396</v>
      </c>
      <c r="D349" s="15">
        <v>987181.80899999954</v>
      </c>
      <c r="E349" s="15">
        <v>671898.69400000002</v>
      </c>
      <c r="F349" s="15">
        <v>303961.94300000014</v>
      </c>
      <c r="G349" s="15">
        <v>12638726</v>
      </c>
      <c r="H349" s="15">
        <v>10678140.99</v>
      </c>
      <c r="I349" s="16">
        <v>1963042.4459999998</v>
      </c>
      <c r="J349">
        <v>258</v>
      </c>
      <c r="K349">
        <v>646</v>
      </c>
      <c r="L349">
        <v>1208</v>
      </c>
      <c r="M349" s="19">
        <v>78</v>
      </c>
      <c r="N349">
        <v>2112</v>
      </c>
      <c r="O349" s="17">
        <v>1.0758809644200633E-3</v>
      </c>
      <c r="P349" s="20">
        <v>7.3046422662003082E-6</v>
      </c>
    </row>
    <row r="350" spans="1:16">
      <c r="A350" t="s">
        <v>543</v>
      </c>
      <c r="B350" t="s">
        <v>599</v>
      </c>
      <c r="C350" t="s">
        <v>397</v>
      </c>
      <c r="D350" s="15">
        <v>1017454.8830000001</v>
      </c>
      <c r="E350" s="15">
        <v>663223.60100000002</v>
      </c>
      <c r="F350" s="15">
        <v>309331.6939999999</v>
      </c>
      <c r="G350" s="15">
        <v>12666382</v>
      </c>
      <c r="H350" s="15">
        <v>10677786.370999999</v>
      </c>
      <c r="I350" s="16">
        <v>1990010.1780000001</v>
      </c>
      <c r="J350">
        <v>302</v>
      </c>
      <c r="K350">
        <v>708</v>
      </c>
      <c r="L350">
        <v>1526</v>
      </c>
      <c r="M350" s="19">
        <v>205</v>
      </c>
      <c r="N350">
        <v>2536</v>
      </c>
      <c r="O350" s="17">
        <v>1.2743653414620877E-3</v>
      </c>
      <c r="P350" s="20">
        <v>1.9198735850041292E-5</v>
      </c>
    </row>
    <row r="351" spans="1:16">
      <c r="A351" t="s">
        <v>543</v>
      </c>
      <c r="B351" t="s">
        <v>600</v>
      </c>
      <c r="C351" t="s">
        <v>398</v>
      </c>
      <c r="D351" s="15">
        <v>1046388.2960000003</v>
      </c>
      <c r="E351" s="15">
        <v>650667.49900000007</v>
      </c>
      <c r="F351" s="15">
        <v>314998.50599999999</v>
      </c>
      <c r="G351" s="15">
        <v>12566922</v>
      </c>
      <c r="H351" s="15">
        <v>10559016.259</v>
      </c>
      <c r="I351" s="16">
        <v>2012054.3010000004</v>
      </c>
      <c r="J351">
        <v>320</v>
      </c>
      <c r="K351">
        <v>611</v>
      </c>
      <c r="L351">
        <v>1232</v>
      </c>
      <c r="M351" s="19">
        <v>269</v>
      </c>
      <c r="N351">
        <v>2163</v>
      </c>
      <c r="O351" s="17">
        <v>1.075020688519678E-3</v>
      </c>
      <c r="P351" s="20">
        <v>2.5475858110429301E-5</v>
      </c>
    </row>
    <row r="352" spans="1:16">
      <c r="A352" t="s">
        <v>543</v>
      </c>
      <c r="B352" t="s">
        <v>601</v>
      </c>
      <c r="C352" t="s">
        <v>399</v>
      </c>
      <c r="D352" s="15">
        <v>1086773.0930000003</v>
      </c>
      <c r="E352" s="15">
        <v>644904.6109999998</v>
      </c>
      <c r="F352" s="15">
        <v>313401.924</v>
      </c>
      <c r="G352" s="15">
        <v>12617386</v>
      </c>
      <c r="H352" s="15">
        <v>10579457.040000003</v>
      </c>
      <c r="I352" s="16">
        <v>2045079.628</v>
      </c>
      <c r="J352">
        <v>355</v>
      </c>
      <c r="K352">
        <v>697</v>
      </c>
      <c r="L352">
        <v>1508</v>
      </c>
      <c r="M352" s="19">
        <v>226</v>
      </c>
      <c r="N352">
        <v>2560</v>
      </c>
      <c r="O352" s="17">
        <v>1.2517849989555517E-3</v>
      </c>
      <c r="P352" s="20">
        <v>2.1362154895616451E-5</v>
      </c>
    </row>
    <row r="353" spans="1:16">
      <c r="A353" t="s">
        <v>543</v>
      </c>
      <c r="B353" t="s">
        <v>602</v>
      </c>
      <c r="C353" t="s">
        <v>400</v>
      </c>
      <c r="D353" s="15">
        <v>1160203.7830000003</v>
      </c>
      <c r="E353" s="15">
        <v>662262.1590000001</v>
      </c>
      <c r="F353" s="15">
        <v>325752.89299999998</v>
      </c>
      <c r="G353" s="15">
        <v>12893949</v>
      </c>
      <c r="H353" s="15">
        <v>10749722.263999999</v>
      </c>
      <c r="I353" s="16">
        <v>2148218.8350000004</v>
      </c>
      <c r="J353">
        <v>356</v>
      </c>
      <c r="K353">
        <v>624</v>
      </c>
      <c r="L353">
        <v>1191</v>
      </c>
      <c r="M353" s="19">
        <v>158</v>
      </c>
      <c r="N353">
        <v>2171</v>
      </c>
      <c r="O353" s="17">
        <v>1.0106046761292826E-3</v>
      </c>
      <c r="P353" s="20">
        <v>1.4698054156164571E-5</v>
      </c>
    </row>
    <row r="354" spans="1:16">
      <c r="A354" t="s">
        <v>543</v>
      </c>
      <c r="B354" t="s">
        <v>603</v>
      </c>
      <c r="C354" t="s">
        <v>401</v>
      </c>
      <c r="D354" s="15">
        <v>1203329</v>
      </c>
      <c r="E354" s="15">
        <v>663455</v>
      </c>
      <c r="F354" s="15">
        <v>326620</v>
      </c>
      <c r="G354" s="15">
        <v>12858104</v>
      </c>
      <c r="H354" s="15">
        <v>10664700</v>
      </c>
      <c r="I354" s="16">
        <v>2193404</v>
      </c>
      <c r="J354">
        <v>360</v>
      </c>
      <c r="K354">
        <v>611</v>
      </c>
      <c r="L354">
        <v>1422</v>
      </c>
      <c r="M354" s="19">
        <v>219</v>
      </c>
      <c r="N354">
        <v>2393</v>
      </c>
      <c r="O354" s="17">
        <v>1.0909982839458667E-3</v>
      </c>
      <c r="P354" s="20">
        <v>2.0535036147289655E-5</v>
      </c>
    </row>
    <row r="355" spans="1:16">
      <c r="A355" t="s">
        <v>589</v>
      </c>
      <c r="B355" t="s">
        <v>595</v>
      </c>
      <c r="C355" t="s">
        <v>402</v>
      </c>
      <c r="D355" s="15">
        <v>70282.956000000006</v>
      </c>
      <c r="E355" s="15">
        <v>55547.460999999996</v>
      </c>
      <c r="F355" s="15">
        <v>23552.728000000003</v>
      </c>
      <c r="G355" s="15">
        <v>1057381</v>
      </c>
      <c r="H355" s="15">
        <v>907960.36800000013</v>
      </c>
      <c r="I355" s="16">
        <v>149383.14500000002</v>
      </c>
      <c r="J355">
        <v>0</v>
      </c>
      <c r="K355">
        <v>12</v>
      </c>
      <c r="L355">
        <v>58</v>
      </c>
      <c r="M355" s="19">
        <v>0</v>
      </c>
      <c r="N355">
        <v>70</v>
      </c>
      <c r="O355" s="17">
        <v>4.6859369576132562E-4</v>
      </c>
      <c r="P355" s="20">
        <v>0</v>
      </c>
    </row>
    <row r="356" spans="1:16">
      <c r="A356" t="s">
        <v>589</v>
      </c>
      <c r="B356" t="s">
        <v>596</v>
      </c>
      <c r="C356" t="s">
        <v>403</v>
      </c>
      <c r="D356" s="15">
        <v>70635.231</v>
      </c>
      <c r="E356" s="15">
        <v>54667.648999999998</v>
      </c>
      <c r="F356" s="15">
        <v>24560.228999999999</v>
      </c>
      <c r="G356" s="15">
        <v>1056389</v>
      </c>
      <c r="H356" s="15">
        <v>905806.72900000005</v>
      </c>
      <c r="I356" s="16">
        <v>149863.109</v>
      </c>
      <c r="J356">
        <v>0</v>
      </c>
      <c r="K356">
        <v>10</v>
      </c>
      <c r="L356">
        <v>85</v>
      </c>
      <c r="M356" s="19">
        <v>0</v>
      </c>
      <c r="N356">
        <v>95</v>
      </c>
      <c r="O356" s="17">
        <v>6.3391184550962436E-4</v>
      </c>
      <c r="P356" s="20">
        <v>0</v>
      </c>
    </row>
    <row r="357" spans="1:16">
      <c r="A357" t="s">
        <v>589</v>
      </c>
      <c r="B357" t="s">
        <v>597</v>
      </c>
      <c r="C357" t="s">
        <v>404</v>
      </c>
      <c r="D357" s="15">
        <v>72231.608000000007</v>
      </c>
      <c r="E357" s="15">
        <v>53682.701000000001</v>
      </c>
      <c r="F357" s="15">
        <v>25087.219000000001</v>
      </c>
      <c r="G357" s="15">
        <v>1053959</v>
      </c>
      <c r="H357" s="15">
        <v>903532.93699999992</v>
      </c>
      <c r="I357" s="16">
        <v>151001.52800000002</v>
      </c>
      <c r="J357">
        <v>0</v>
      </c>
      <c r="K357">
        <v>0</v>
      </c>
      <c r="L357">
        <v>101</v>
      </c>
      <c r="M357" s="19">
        <v>0</v>
      </c>
      <c r="N357">
        <v>101</v>
      </c>
      <c r="O357" s="17">
        <v>6.6886740377885439E-4</v>
      </c>
      <c r="P357" s="20">
        <v>0</v>
      </c>
    </row>
    <row r="358" spans="1:16">
      <c r="A358" t="s">
        <v>589</v>
      </c>
      <c r="B358" t="s">
        <v>598</v>
      </c>
      <c r="C358" t="s">
        <v>405</v>
      </c>
      <c r="D358" s="15">
        <v>75064.736999999994</v>
      </c>
      <c r="E358" s="15">
        <v>51452.987000000001</v>
      </c>
      <c r="F358" s="15">
        <v>26116.228000000003</v>
      </c>
      <c r="G358" s="15">
        <v>1052471</v>
      </c>
      <c r="H358" s="15">
        <v>898907.51399999985</v>
      </c>
      <c r="I358" s="16">
        <v>152633.95199999999</v>
      </c>
      <c r="J358">
        <v>0</v>
      </c>
      <c r="K358">
        <v>0</v>
      </c>
      <c r="L358">
        <v>31</v>
      </c>
      <c r="M358" s="19">
        <v>0</v>
      </c>
      <c r="N358">
        <v>31</v>
      </c>
      <c r="O358" s="17">
        <v>2.0310029055658601E-4</v>
      </c>
      <c r="P358" s="20">
        <v>0</v>
      </c>
    </row>
    <row r="359" spans="1:16">
      <c r="A359" t="s">
        <v>589</v>
      </c>
      <c r="B359" t="s">
        <v>599</v>
      </c>
      <c r="C359" t="s">
        <v>406</v>
      </c>
      <c r="D359" s="15">
        <v>78665.145999999993</v>
      </c>
      <c r="E359" s="15">
        <v>50036.478999999999</v>
      </c>
      <c r="F359" s="15">
        <v>27201.741999999998</v>
      </c>
      <c r="G359" s="15">
        <v>1051695</v>
      </c>
      <c r="H359" s="15">
        <v>897377.82700000005</v>
      </c>
      <c r="I359" s="16">
        <v>155903.367</v>
      </c>
      <c r="J359">
        <v>0</v>
      </c>
      <c r="K359">
        <v>10</v>
      </c>
      <c r="L359">
        <v>61</v>
      </c>
      <c r="M359" s="19">
        <v>0</v>
      </c>
      <c r="N359">
        <v>71</v>
      </c>
      <c r="O359" s="17">
        <v>4.5541030553881496E-4</v>
      </c>
      <c r="P359" s="20">
        <v>0</v>
      </c>
    </row>
    <row r="360" spans="1:16">
      <c r="A360" t="s">
        <v>589</v>
      </c>
      <c r="B360" t="s">
        <v>600</v>
      </c>
      <c r="C360" t="s">
        <v>407</v>
      </c>
      <c r="D360" s="15">
        <v>81733.797000000006</v>
      </c>
      <c r="E360" s="15">
        <v>49353.993000000002</v>
      </c>
      <c r="F360" s="15">
        <v>27806.086000000003</v>
      </c>
      <c r="G360" s="15">
        <v>1053252</v>
      </c>
      <c r="H360" s="15">
        <v>892939.52100000018</v>
      </c>
      <c r="I360" s="16">
        <v>158893.87600000002</v>
      </c>
      <c r="J360">
        <v>0</v>
      </c>
      <c r="K360">
        <v>0</v>
      </c>
      <c r="L360">
        <v>56</v>
      </c>
      <c r="M360" s="19">
        <v>0</v>
      </c>
      <c r="N360">
        <v>56</v>
      </c>
      <c r="O360" s="17">
        <v>3.5243649037801806E-4</v>
      </c>
      <c r="P360" s="20">
        <v>0</v>
      </c>
    </row>
    <row r="361" spans="1:16">
      <c r="A361" t="s">
        <v>589</v>
      </c>
      <c r="B361" t="s">
        <v>601</v>
      </c>
      <c r="C361" t="s">
        <v>408</v>
      </c>
      <c r="D361" s="15">
        <v>93732.197</v>
      </c>
      <c r="E361" s="15">
        <v>52903.271999999997</v>
      </c>
      <c r="F361" s="15">
        <v>30530.058000000005</v>
      </c>
      <c r="G361" s="15">
        <v>1136426</v>
      </c>
      <c r="H361" s="15">
        <v>959634.02899999998</v>
      </c>
      <c r="I361" s="16">
        <v>177165.527</v>
      </c>
      <c r="J361">
        <v>0</v>
      </c>
      <c r="K361">
        <v>0</v>
      </c>
      <c r="L361">
        <v>135</v>
      </c>
      <c r="M361" s="19">
        <v>0</v>
      </c>
      <c r="N361">
        <v>135</v>
      </c>
      <c r="O361" s="17">
        <v>7.6199925733859051E-4</v>
      </c>
      <c r="P361" s="20">
        <v>0</v>
      </c>
    </row>
    <row r="362" spans="1:16">
      <c r="A362" t="s">
        <v>589</v>
      </c>
      <c r="B362" t="s">
        <v>602</v>
      </c>
      <c r="C362" t="s">
        <v>409</v>
      </c>
      <c r="D362" s="15">
        <v>88888.597000000009</v>
      </c>
      <c r="E362" s="15">
        <v>47755.512000000002</v>
      </c>
      <c r="F362" s="15">
        <v>28938.930999999997</v>
      </c>
      <c r="G362" s="15">
        <v>1054491</v>
      </c>
      <c r="H362" s="15">
        <v>888786.679</v>
      </c>
      <c r="I362" s="16">
        <v>165583.03999999998</v>
      </c>
      <c r="J362">
        <v>0</v>
      </c>
      <c r="K362">
        <v>0</v>
      </c>
      <c r="L362">
        <v>21</v>
      </c>
      <c r="M362" s="19">
        <v>0</v>
      </c>
      <c r="N362">
        <v>21</v>
      </c>
      <c r="O362" s="17">
        <v>1.268245830007711E-4</v>
      </c>
      <c r="P362" s="20">
        <v>0</v>
      </c>
    </row>
    <row r="363" spans="1:16">
      <c r="A363" t="s">
        <v>589</v>
      </c>
      <c r="B363" t="s">
        <v>603</v>
      </c>
      <c r="C363" t="s">
        <v>410</v>
      </c>
      <c r="D363" s="15">
        <v>93339</v>
      </c>
      <c r="E363" s="15">
        <v>49153</v>
      </c>
      <c r="F363" s="15">
        <v>27652</v>
      </c>
      <c r="G363" s="15">
        <v>1056138</v>
      </c>
      <c r="H363" s="15">
        <v>885994</v>
      </c>
      <c r="I363" s="16">
        <v>170144</v>
      </c>
      <c r="J363">
        <v>0</v>
      </c>
      <c r="K363">
        <v>0</v>
      </c>
      <c r="L363">
        <v>79</v>
      </c>
      <c r="M363" s="19">
        <v>0</v>
      </c>
      <c r="N363">
        <v>79</v>
      </c>
      <c r="O363" s="17">
        <v>4.6431258228324244E-4</v>
      </c>
      <c r="P363" s="20">
        <v>0</v>
      </c>
    </row>
    <row r="364" spans="1:16">
      <c r="A364" t="s">
        <v>578</v>
      </c>
      <c r="B364" t="s">
        <v>595</v>
      </c>
      <c r="C364" t="s">
        <v>411</v>
      </c>
      <c r="D364" s="15">
        <v>314381.929</v>
      </c>
      <c r="E364" s="15">
        <v>195406.98300000001</v>
      </c>
      <c r="F364" s="15">
        <v>66003.995999999999</v>
      </c>
      <c r="G364" s="15">
        <v>4386090</v>
      </c>
      <c r="H364" s="15">
        <v>3810033.8419999997</v>
      </c>
      <c r="I364" s="16">
        <v>575792.90800000005</v>
      </c>
      <c r="J364">
        <v>47</v>
      </c>
      <c r="K364">
        <v>197</v>
      </c>
      <c r="L364">
        <v>296</v>
      </c>
      <c r="M364" s="19">
        <v>22</v>
      </c>
      <c r="N364">
        <v>540</v>
      </c>
      <c r="O364" s="17">
        <v>9.3783718503181004E-4</v>
      </c>
      <c r="P364" s="20">
        <v>5.7742269261449783E-6</v>
      </c>
    </row>
    <row r="365" spans="1:16">
      <c r="A365" t="s">
        <v>578</v>
      </c>
      <c r="B365" t="s">
        <v>596</v>
      </c>
      <c r="C365" t="s">
        <v>412</v>
      </c>
      <c r="D365" s="15">
        <v>365179.96199999988</v>
      </c>
      <c r="E365" s="15">
        <v>202964.13499999998</v>
      </c>
      <c r="F365" s="15">
        <v>71050.82699999999</v>
      </c>
      <c r="G365" s="15">
        <v>4815846</v>
      </c>
      <c r="H365" s="15">
        <v>4177094.2370000002</v>
      </c>
      <c r="I365" s="16">
        <v>639194.92399999988</v>
      </c>
      <c r="J365">
        <v>32</v>
      </c>
      <c r="K365">
        <v>208</v>
      </c>
      <c r="L365">
        <v>327</v>
      </c>
      <c r="M365" s="19">
        <v>0</v>
      </c>
      <c r="N365">
        <v>567</v>
      </c>
      <c r="O365" s="17">
        <v>8.8705335213206434E-4</v>
      </c>
      <c r="P365" s="20">
        <v>0</v>
      </c>
    </row>
    <row r="366" spans="1:16">
      <c r="A366" t="s">
        <v>578</v>
      </c>
      <c r="B366" t="s">
        <v>597</v>
      </c>
      <c r="C366" t="s">
        <v>413</v>
      </c>
      <c r="D366" s="15">
        <v>350246.05100000009</v>
      </c>
      <c r="E366" s="15">
        <v>188046.33599999998</v>
      </c>
      <c r="F366" s="15">
        <v>65826.290000000008</v>
      </c>
      <c r="G366" s="15">
        <v>4484229</v>
      </c>
      <c r="H366" s="15">
        <v>3880041.4079999998</v>
      </c>
      <c r="I366" s="16">
        <v>604118.67700000014</v>
      </c>
      <c r="J366">
        <v>66</v>
      </c>
      <c r="K366">
        <v>212</v>
      </c>
      <c r="L366">
        <v>313</v>
      </c>
      <c r="M366" s="19">
        <v>10</v>
      </c>
      <c r="N366">
        <v>591</v>
      </c>
      <c r="O366" s="17">
        <v>9.7828460284468221E-4</v>
      </c>
      <c r="P366" s="20">
        <v>2.5772920823426432E-6</v>
      </c>
    </row>
    <row r="367" spans="1:16">
      <c r="A367" t="s">
        <v>578</v>
      </c>
      <c r="B367" t="s">
        <v>598</v>
      </c>
      <c r="C367" t="s">
        <v>414</v>
      </c>
      <c r="D367" s="15">
        <v>376015.15499999997</v>
      </c>
      <c r="E367" s="15">
        <v>195526.424</v>
      </c>
      <c r="F367" s="15">
        <v>70237.979999999981</v>
      </c>
      <c r="G367" s="15">
        <v>4634882</v>
      </c>
      <c r="H367" s="15">
        <v>3993140.1100000003</v>
      </c>
      <c r="I367" s="16">
        <v>641779.55899999989</v>
      </c>
      <c r="J367">
        <v>44</v>
      </c>
      <c r="K367">
        <v>202</v>
      </c>
      <c r="L367">
        <v>287</v>
      </c>
      <c r="M367" s="19">
        <v>25</v>
      </c>
      <c r="N367">
        <v>533</v>
      </c>
      <c r="O367" s="17">
        <v>8.3050323514588607E-4</v>
      </c>
      <c r="P367" s="20">
        <v>6.2607369917706188E-6</v>
      </c>
    </row>
    <row r="368" spans="1:16">
      <c r="A368" t="s">
        <v>578</v>
      </c>
      <c r="B368" t="s">
        <v>599</v>
      </c>
      <c r="C368" t="s">
        <v>415</v>
      </c>
      <c r="D368" s="15">
        <v>389587.52799999999</v>
      </c>
      <c r="E368" s="15">
        <v>197296.47999999998</v>
      </c>
      <c r="F368" s="15">
        <v>72934.394</v>
      </c>
      <c r="G368" s="15">
        <v>4642701</v>
      </c>
      <c r="H368" s="15">
        <v>3984125.4829999991</v>
      </c>
      <c r="I368" s="16">
        <v>659818.40199999989</v>
      </c>
      <c r="J368">
        <v>89</v>
      </c>
      <c r="K368">
        <v>171</v>
      </c>
      <c r="L368">
        <v>282</v>
      </c>
      <c r="M368" s="19">
        <v>17</v>
      </c>
      <c r="N368">
        <v>542</v>
      </c>
      <c r="O368" s="17">
        <v>8.214381386713735E-4</v>
      </c>
      <c r="P368" s="20">
        <v>4.2669338785984229E-6</v>
      </c>
    </row>
    <row r="369" spans="1:16">
      <c r="A369" t="s">
        <v>578</v>
      </c>
      <c r="B369" t="s">
        <v>600</v>
      </c>
      <c r="C369" t="s">
        <v>416</v>
      </c>
      <c r="D369" s="15">
        <v>417395.87500000012</v>
      </c>
      <c r="E369" s="15">
        <v>205231.06700000007</v>
      </c>
      <c r="F369" s="15">
        <v>75785.447</v>
      </c>
      <c r="G369" s="15">
        <v>4725911</v>
      </c>
      <c r="H369" s="15">
        <v>4028025.9540000004</v>
      </c>
      <c r="I369" s="16">
        <v>698412.3890000002</v>
      </c>
      <c r="J369">
        <v>93</v>
      </c>
      <c r="K369">
        <v>160</v>
      </c>
      <c r="L369">
        <v>251</v>
      </c>
      <c r="M369" s="19">
        <v>58</v>
      </c>
      <c r="N369">
        <v>504</v>
      </c>
      <c r="O369" s="17">
        <v>7.2163668333781494E-4</v>
      </c>
      <c r="P369" s="20">
        <v>1.4399112781883529E-5</v>
      </c>
    </row>
    <row r="370" spans="1:16">
      <c r="A370" t="s">
        <v>578</v>
      </c>
      <c r="B370" t="s">
        <v>601</v>
      </c>
      <c r="C370" t="s">
        <v>417</v>
      </c>
      <c r="D370" s="15">
        <v>426021.39099999989</v>
      </c>
      <c r="E370" s="15">
        <v>203119.114</v>
      </c>
      <c r="F370" s="15">
        <v>76144.672999999995</v>
      </c>
      <c r="G370" s="15">
        <v>4630051</v>
      </c>
      <c r="H370" s="15">
        <v>3926476.7889999999</v>
      </c>
      <c r="I370" s="16">
        <v>705285.17799999984</v>
      </c>
      <c r="J370">
        <v>125</v>
      </c>
      <c r="K370">
        <v>221</v>
      </c>
      <c r="L370">
        <v>328</v>
      </c>
      <c r="M370" s="19">
        <v>34</v>
      </c>
      <c r="N370">
        <v>674</v>
      </c>
      <c r="O370" s="17">
        <v>9.5564180422915421E-4</v>
      </c>
      <c r="P370" s="20">
        <v>8.6591623552317397E-6</v>
      </c>
    </row>
    <row r="371" spans="1:16">
      <c r="A371" t="s">
        <v>578</v>
      </c>
      <c r="B371" t="s">
        <v>602</v>
      </c>
      <c r="C371" t="s">
        <v>418</v>
      </c>
      <c r="D371" s="15">
        <v>483952.75099999987</v>
      </c>
      <c r="E371" s="15">
        <v>220350.55899999998</v>
      </c>
      <c r="F371" s="15">
        <v>82513.180999999982</v>
      </c>
      <c r="G371" s="15">
        <v>4929093</v>
      </c>
      <c r="H371" s="15">
        <v>4138667.0950000007</v>
      </c>
      <c r="I371" s="16">
        <v>786816.49099999981</v>
      </c>
      <c r="J371">
        <v>79</v>
      </c>
      <c r="K371">
        <v>156</v>
      </c>
      <c r="L371">
        <v>244</v>
      </c>
      <c r="M371" s="19">
        <v>54</v>
      </c>
      <c r="N371">
        <v>479</v>
      </c>
      <c r="O371" s="17">
        <v>6.0878235964680625E-4</v>
      </c>
      <c r="P371" s="20">
        <v>1.3047679061995198E-5</v>
      </c>
    </row>
    <row r="372" spans="1:16">
      <c r="A372" t="s">
        <v>578</v>
      </c>
      <c r="B372" t="s">
        <v>603</v>
      </c>
      <c r="C372" t="s">
        <v>419</v>
      </c>
      <c r="D372" s="15">
        <v>478421</v>
      </c>
      <c r="E372" s="15">
        <v>219282</v>
      </c>
      <c r="F372" s="15">
        <v>82674</v>
      </c>
      <c r="G372" s="15">
        <v>4822234</v>
      </c>
      <c r="H372" s="15">
        <v>4041857</v>
      </c>
      <c r="I372" s="16">
        <v>780377</v>
      </c>
      <c r="J372">
        <v>86</v>
      </c>
      <c r="K372">
        <v>207</v>
      </c>
      <c r="L372">
        <v>246</v>
      </c>
      <c r="M372" s="19">
        <v>31</v>
      </c>
      <c r="N372">
        <v>539</v>
      </c>
      <c r="O372" s="17">
        <v>6.9069180665242563E-4</v>
      </c>
      <c r="P372" s="20">
        <v>7.6697419032885126E-6</v>
      </c>
    </row>
    <row r="373" spans="1:16">
      <c r="A373" t="s">
        <v>591</v>
      </c>
      <c r="B373" t="s">
        <v>595</v>
      </c>
      <c r="C373" t="s">
        <v>420</v>
      </c>
      <c r="D373" s="15">
        <v>53423.368999999999</v>
      </c>
      <c r="E373" s="15">
        <v>40950.546999999999</v>
      </c>
      <c r="F373" s="15">
        <v>18533.295000000002</v>
      </c>
      <c r="G373" s="15">
        <v>786961</v>
      </c>
      <c r="H373" s="15">
        <v>674255.81299999997</v>
      </c>
      <c r="I373" s="16">
        <v>112907.211</v>
      </c>
      <c r="J373">
        <v>0</v>
      </c>
      <c r="K373">
        <v>0</v>
      </c>
      <c r="L373">
        <v>30</v>
      </c>
      <c r="M373" s="19">
        <v>0</v>
      </c>
      <c r="N373">
        <v>30</v>
      </c>
      <c r="O373" s="17">
        <v>2.6570490701430932E-4</v>
      </c>
      <c r="P373" s="20">
        <v>0</v>
      </c>
    </row>
    <row r="374" spans="1:16">
      <c r="A374" t="s">
        <v>591</v>
      </c>
      <c r="B374" t="s">
        <v>596</v>
      </c>
      <c r="C374" t="s">
        <v>421</v>
      </c>
      <c r="D374" s="15">
        <v>51132.86099999999</v>
      </c>
      <c r="E374" s="15">
        <v>36537.791999999994</v>
      </c>
      <c r="F374" s="15">
        <v>16915.374999999996</v>
      </c>
      <c r="G374" s="15">
        <v>741943</v>
      </c>
      <c r="H374" s="15">
        <v>637016.44799999997</v>
      </c>
      <c r="I374" s="16">
        <v>104586.02799999999</v>
      </c>
      <c r="J374">
        <v>0</v>
      </c>
      <c r="K374">
        <v>0</v>
      </c>
      <c r="L374">
        <v>47</v>
      </c>
      <c r="M374" s="19">
        <v>0</v>
      </c>
      <c r="N374">
        <v>47</v>
      </c>
      <c r="O374" s="17">
        <v>4.4939081155276307E-4</v>
      </c>
      <c r="P374" s="20">
        <v>0</v>
      </c>
    </row>
    <row r="375" spans="1:16">
      <c r="A375" t="s">
        <v>591</v>
      </c>
      <c r="B375" t="s">
        <v>597</v>
      </c>
      <c r="C375" t="s">
        <v>422</v>
      </c>
      <c r="D375" s="15">
        <v>59611.988999999994</v>
      </c>
      <c r="E375" s="15">
        <v>40949.639000000003</v>
      </c>
      <c r="F375" s="15">
        <v>18974.231999999996</v>
      </c>
      <c r="G375" s="15">
        <v>848110</v>
      </c>
      <c r="H375" s="15">
        <v>728504.08299999998</v>
      </c>
      <c r="I375" s="16">
        <v>119535.85999999999</v>
      </c>
      <c r="J375">
        <v>0</v>
      </c>
      <c r="K375">
        <v>0</v>
      </c>
      <c r="L375">
        <v>40</v>
      </c>
      <c r="M375" s="19">
        <v>0</v>
      </c>
      <c r="N375">
        <v>40</v>
      </c>
      <c r="O375" s="17">
        <v>3.3462761718533674E-4</v>
      </c>
      <c r="P375" s="20">
        <v>0</v>
      </c>
    </row>
    <row r="376" spans="1:16">
      <c r="A376" t="s">
        <v>591</v>
      </c>
      <c r="B376" t="s">
        <v>598</v>
      </c>
      <c r="C376" t="s">
        <v>423</v>
      </c>
      <c r="D376" s="15">
        <v>59087.103999999992</v>
      </c>
      <c r="E376" s="15">
        <v>40288.564000000006</v>
      </c>
      <c r="F376" s="15">
        <v>19232.377999999997</v>
      </c>
      <c r="G376" s="15">
        <v>798524</v>
      </c>
      <c r="H376" s="15">
        <v>680070.87600000005</v>
      </c>
      <c r="I376" s="16">
        <v>118608.046</v>
      </c>
      <c r="J376">
        <v>0</v>
      </c>
      <c r="K376">
        <v>0</v>
      </c>
      <c r="L376">
        <v>70</v>
      </c>
      <c r="M376" s="19">
        <v>0</v>
      </c>
      <c r="N376">
        <v>70</v>
      </c>
      <c r="O376" s="17">
        <v>5.901791856515366E-4</v>
      </c>
      <c r="P376" s="20">
        <v>0</v>
      </c>
    </row>
    <row r="377" spans="1:16">
      <c r="A377" t="s">
        <v>591</v>
      </c>
      <c r="B377" t="s">
        <v>599</v>
      </c>
      <c r="C377" t="s">
        <v>424</v>
      </c>
      <c r="D377" s="15">
        <v>60278.039999999986</v>
      </c>
      <c r="E377" s="15">
        <v>38320.198999999993</v>
      </c>
      <c r="F377" s="15">
        <v>17777.231</v>
      </c>
      <c r="G377" s="15">
        <v>773290</v>
      </c>
      <c r="H377" s="15">
        <v>657098.84899999993</v>
      </c>
      <c r="I377" s="16">
        <v>116375.46999999997</v>
      </c>
      <c r="J377">
        <v>0</v>
      </c>
      <c r="K377">
        <v>0</v>
      </c>
      <c r="L377">
        <v>67</v>
      </c>
      <c r="M377" s="19">
        <v>0</v>
      </c>
      <c r="N377">
        <v>67</v>
      </c>
      <c r="O377" s="17">
        <v>5.7572270169993739E-4</v>
      </c>
      <c r="P377" s="20">
        <v>0</v>
      </c>
    </row>
    <row r="378" spans="1:16">
      <c r="A378" t="s">
        <v>591</v>
      </c>
      <c r="B378" t="s">
        <v>600</v>
      </c>
      <c r="C378" t="s">
        <v>425</v>
      </c>
      <c r="D378" s="15">
        <v>55467.795999999995</v>
      </c>
      <c r="E378" s="15">
        <v>34496.375999999997</v>
      </c>
      <c r="F378" s="15">
        <v>16766.043999999998</v>
      </c>
      <c r="G378" s="15">
        <v>711602</v>
      </c>
      <c r="H378" s="15">
        <v>604791.277</v>
      </c>
      <c r="I378" s="16">
        <v>106730.21599999999</v>
      </c>
      <c r="J378">
        <v>0</v>
      </c>
      <c r="K378">
        <v>0</v>
      </c>
      <c r="L378">
        <v>69</v>
      </c>
      <c r="M378" s="19">
        <v>0</v>
      </c>
      <c r="N378">
        <v>69</v>
      </c>
      <c r="O378" s="17">
        <v>6.4648983751705341E-4</v>
      </c>
      <c r="P378" s="20">
        <v>0</v>
      </c>
    </row>
    <row r="379" spans="1:16">
      <c r="A379" t="s">
        <v>591</v>
      </c>
      <c r="B379" t="s">
        <v>601</v>
      </c>
      <c r="C379" t="s">
        <v>426</v>
      </c>
      <c r="D379" s="15">
        <v>53649.700000000012</v>
      </c>
      <c r="E379" s="15">
        <v>33144.765999999996</v>
      </c>
      <c r="F379" s="15">
        <v>15548.692000000003</v>
      </c>
      <c r="G379" s="15">
        <v>657576</v>
      </c>
      <c r="H379" s="15">
        <v>555207.06900000013</v>
      </c>
      <c r="I379" s="16">
        <v>102343.15800000002</v>
      </c>
      <c r="J379">
        <v>0</v>
      </c>
      <c r="K379">
        <v>0</v>
      </c>
      <c r="L379">
        <v>82</v>
      </c>
      <c r="M379" s="19">
        <v>0</v>
      </c>
      <c r="N379">
        <v>82</v>
      </c>
      <c r="O379" s="17">
        <v>8.0122600867954432E-4</v>
      </c>
      <c r="P379" s="20">
        <v>0</v>
      </c>
    </row>
    <row r="380" spans="1:16">
      <c r="A380" t="s">
        <v>591</v>
      </c>
      <c r="B380" t="s">
        <v>602</v>
      </c>
      <c r="C380" t="s">
        <v>427</v>
      </c>
      <c r="D380" s="15">
        <v>63261.175999999992</v>
      </c>
      <c r="E380" s="15">
        <v>36248.487000000008</v>
      </c>
      <c r="F380" s="15">
        <v>17611.056999999997</v>
      </c>
      <c r="G380" s="15">
        <v>768118</v>
      </c>
      <c r="H380" s="15">
        <v>650984.90099999995</v>
      </c>
      <c r="I380" s="16">
        <v>117120.72</v>
      </c>
      <c r="J380">
        <v>0</v>
      </c>
      <c r="K380">
        <v>11</v>
      </c>
      <c r="L380">
        <v>59</v>
      </c>
      <c r="M380" s="19">
        <v>0</v>
      </c>
      <c r="N380">
        <v>70</v>
      </c>
      <c r="O380" s="17">
        <v>5.9767392140348862E-4</v>
      </c>
      <c r="P380" s="20">
        <v>0</v>
      </c>
    </row>
    <row r="381" spans="1:16">
      <c r="A381" t="s">
        <v>591</v>
      </c>
      <c r="B381" t="s">
        <v>603</v>
      </c>
      <c r="C381" t="s">
        <v>428</v>
      </c>
      <c r="D381" s="15">
        <v>79809</v>
      </c>
      <c r="E381" s="15">
        <v>42592</v>
      </c>
      <c r="F381" s="15">
        <v>19178</v>
      </c>
      <c r="G381" s="15">
        <v>892703</v>
      </c>
      <c r="H381" s="15">
        <v>751124</v>
      </c>
      <c r="I381" s="16">
        <v>141579</v>
      </c>
      <c r="J381">
        <v>0</v>
      </c>
      <c r="K381">
        <v>0</v>
      </c>
      <c r="L381">
        <v>55</v>
      </c>
      <c r="M381" s="19">
        <v>0</v>
      </c>
      <c r="N381">
        <v>55</v>
      </c>
      <c r="O381" s="17">
        <v>3.8847569201647136E-4</v>
      </c>
      <c r="P381" s="20">
        <v>0</v>
      </c>
    </row>
    <row r="382" spans="1:16">
      <c r="A382" t="s">
        <v>571</v>
      </c>
      <c r="B382" t="s">
        <v>595</v>
      </c>
      <c r="C382" t="s">
        <v>429</v>
      </c>
      <c r="D382" s="15">
        <v>426953.42300000018</v>
      </c>
      <c r="E382" s="15">
        <v>262068.78400000001</v>
      </c>
      <c r="F382" s="15">
        <v>94521.242999999973</v>
      </c>
      <c r="G382" s="15">
        <v>6056214</v>
      </c>
      <c r="H382" s="15">
        <v>5273050.5479999995</v>
      </c>
      <c r="I382" s="16">
        <v>783543.45000000019</v>
      </c>
      <c r="J382">
        <v>155</v>
      </c>
      <c r="K382">
        <v>378</v>
      </c>
      <c r="L382">
        <v>554</v>
      </c>
      <c r="M382" s="19">
        <v>120</v>
      </c>
      <c r="N382">
        <v>1087</v>
      </c>
      <c r="O382" s="17">
        <v>1.3872874567453786E-3</v>
      </c>
      <c r="P382" s="20">
        <v>2.2757225425330782E-5</v>
      </c>
    </row>
    <row r="383" spans="1:16">
      <c r="A383" t="s">
        <v>571</v>
      </c>
      <c r="B383" t="s">
        <v>596</v>
      </c>
      <c r="C383" t="s">
        <v>430</v>
      </c>
      <c r="D383" s="15">
        <v>460381.03900000005</v>
      </c>
      <c r="E383" s="15">
        <v>264383.554</v>
      </c>
      <c r="F383" s="15">
        <v>95329.391000000018</v>
      </c>
      <c r="G383" s="15">
        <v>6268463</v>
      </c>
      <c r="H383" s="15">
        <v>5448611.767</v>
      </c>
      <c r="I383" s="16">
        <v>820093.98400000017</v>
      </c>
      <c r="J383">
        <v>209</v>
      </c>
      <c r="K383">
        <v>373</v>
      </c>
      <c r="L383">
        <v>535</v>
      </c>
      <c r="M383" s="19">
        <v>110</v>
      </c>
      <c r="N383">
        <v>1117</v>
      </c>
      <c r="O383" s="17">
        <v>1.362039012348126E-3</v>
      </c>
      <c r="P383" s="20">
        <v>2.0188628719378531E-5</v>
      </c>
    </row>
    <row r="384" spans="1:16">
      <c r="A384" t="s">
        <v>571</v>
      </c>
      <c r="B384" t="s">
        <v>597</v>
      </c>
      <c r="C384" t="s">
        <v>431</v>
      </c>
      <c r="D384" s="15">
        <v>474593.35200000025</v>
      </c>
      <c r="E384" s="15">
        <v>267836.51400000002</v>
      </c>
      <c r="F384" s="15">
        <v>98621.291999999987</v>
      </c>
      <c r="G384" s="15">
        <v>6341858</v>
      </c>
      <c r="H384" s="15">
        <v>5499893.1050000004</v>
      </c>
      <c r="I384" s="16">
        <v>841051.15800000029</v>
      </c>
      <c r="J384">
        <v>236</v>
      </c>
      <c r="K384">
        <v>406</v>
      </c>
      <c r="L384">
        <v>550</v>
      </c>
      <c r="M384" s="19">
        <v>114</v>
      </c>
      <c r="N384">
        <v>1192</v>
      </c>
      <c r="O384" s="17">
        <v>1.4172740726432714E-3</v>
      </c>
      <c r="P384" s="20">
        <v>2.0727675579069277E-5</v>
      </c>
    </row>
    <row r="385" spans="1:16">
      <c r="A385" t="s">
        <v>571</v>
      </c>
      <c r="B385" t="s">
        <v>598</v>
      </c>
      <c r="C385" t="s">
        <v>432</v>
      </c>
      <c r="D385" s="15">
        <v>488551.87399999995</v>
      </c>
      <c r="E385" s="15">
        <v>267612.79799999995</v>
      </c>
      <c r="F385" s="15">
        <v>98936.495999999985</v>
      </c>
      <c r="G385" s="15">
        <v>6331873</v>
      </c>
      <c r="H385" s="15">
        <v>5478639.1389999986</v>
      </c>
      <c r="I385" s="16">
        <v>855101.16799999983</v>
      </c>
      <c r="J385">
        <v>211</v>
      </c>
      <c r="K385">
        <v>355</v>
      </c>
      <c r="L385">
        <v>630</v>
      </c>
      <c r="M385" s="19">
        <v>83</v>
      </c>
      <c r="N385">
        <v>1196</v>
      </c>
      <c r="O385" s="17">
        <v>1.3986649121265149E-3</v>
      </c>
      <c r="P385" s="20">
        <v>1.5149747573108049E-5</v>
      </c>
    </row>
    <row r="386" spans="1:16">
      <c r="A386" t="s">
        <v>571</v>
      </c>
      <c r="B386" t="s">
        <v>599</v>
      </c>
      <c r="C386" t="s">
        <v>433</v>
      </c>
      <c r="D386" s="15">
        <v>489886.72199999989</v>
      </c>
      <c r="E386" s="15">
        <v>263208.22600000002</v>
      </c>
      <c r="F386" s="15">
        <v>98276.160999999993</v>
      </c>
      <c r="G386" s="15">
        <v>6184829</v>
      </c>
      <c r="H386" s="15">
        <v>5333662.03</v>
      </c>
      <c r="I386" s="16">
        <v>851371.10899999982</v>
      </c>
      <c r="J386">
        <v>247</v>
      </c>
      <c r="K386">
        <v>411</v>
      </c>
      <c r="L386">
        <v>597</v>
      </c>
      <c r="M386" s="19">
        <v>180</v>
      </c>
      <c r="N386">
        <v>1255</v>
      </c>
      <c r="O386" s="17">
        <v>1.4740927742710145E-3</v>
      </c>
      <c r="P386" s="20">
        <v>3.3747920094592117E-5</v>
      </c>
    </row>
    <row r="387" spans="1:16">
      <c r="A387" t="s">
        <v>571</v>
      </c>
      <c r="B387" t="s">
        <v>600</v>
      </c>
      <c r="C387" t="s">
        <v>434</v>
      </c>
      <c r="D387" s="15">
        <v>542648.28900000011</v>
      </c>
      <c r="E387" s="15">
        <v>289910.95000000013</v>
      </c>
      <c r="F387" s="15">
        <v>108793.857</v>
      </c>
      <c r="G387" s="15">
        <v>6516834</v>
      </c>
      <c r="H387" s="15">
        <v>5573486.1719999993</v>
      </c>
      <c r="I387" s="16">
        <v>941353.09600000025</v>
      </c>
      <c r="J387">
        <v>257</v>
      </c>
      <c r="K387">
        <v>409</v>
      </c>
      <c r="L387">
        <v>582</v>
      </c>
      <c r="M387" s="19">
        <v>237</v>
      </c>
      <c r="N387">
        <v>1248</v>
      </c>
      <c r="O387" s="17">
        <v>1.3257512035632585E-3</v>
      </c>
      <c r="P387" s="20">
        <v>4.2522757334652995E-5</v>
      </c>
    </row>
    <row r="388" spans="1:16">
      <c r="A388" t="s">
        <v>571</v>
      </c>
      <c r="B388" t="s">
        <v>601</v>
      </c>
      <c r="C388" t="s">
        <v>435</v>
      </c>
      <c r="D388" s="15">
        <v>552916.42700000014</v>
      </c>
      <c r="E388" s="15">
        <v>283530</v>
      </c>
      <c r="F388" s="15">
        <v>106922.15199999997</v>
      </c>
      <c r="G388" s="15">
        <v>6469040</v>
      </c>
      <c r="H388" s="15">
        <v>5523778.5659999996</v>
      </c>
      <c r="I388" s="16">
        <v>943368.57900000014</v>
      </c>
      <c r="J388">
        <v>308</v>
      </c>
      <c r="K388">
        <v>485</v>
      </c>
      <c r="L388">
        <v>645</v>
      </c>
      <c r="M388" s="19">
        <v>112</v>
      </c>
      <c r="N388">
        <v>1438</v>
      </c>
      <c r="O388" s="17">
        <v>1.5243246722551694E-3</v>
      </c>
      <c r="P388" s="20">
        <v>2.027597570427301E-5</v>
      </c>
    </row>
    <row r="389" spans="1:16">
      <c r="A389" t="s">
        <v>571</v>
      </c>
      <c r="B389" t="s">
        <v>602</v>
      </c>
      <c r="C389" t="s">
        <v>436</v>
      </c>
      <c r="D389" s="15">
        <v>561853.78300000005</v>
      </c>
      <c r="E389" s="15">
        <v>281941.76699999999</v>
      </c>
      <c r="F389" s="15">
        <v>104944.91300000002</v>
      </c>
      <c r="G389" s="15">
        <v>6350236</v>
      </c>
      <c r="H389" s="15">
        <v>5401991.0219999999</v>
      </c>
      <c r="I389" s="16">
        <v>948740.46300000011</v>
      </c>
      <c r="J389">
        <v>281</v>
      </c>
      <c r="K389">
        <v>412</v>
      </c>
      <c r="L389">
        <v>519</v>
      </c>
      <c r="M389" s="19">
        <v>215</v>
      </c>
      <c r="N389">
        <v>1212</v>
      </c>
      <c r="O389" s="17">
        <v>1.2774831972144946E-3</v>
      </c>
      <c r="P389" s="20">
        <v>3.9800140193568802E-5</v>
      </c>
    </row>
    <row r="390" spans="1:16">
      <c r="A390" t="s">
        <v>571</v>
      </c>
      <c r="B390" t="s">
        <v>603</v>
      </c>
      <c r="C390" t="s">
        <v>437</v>
      </c>
      <c r="D390" s="15">
        <v>630197</v>
      </c>
      <c r="E390" s="15">
        <v>311698</v>
      </c>
      <c r="F390" s="15">
        <v>117505</v>
      </c>
      <c r="G390" s="15">
        <v>6889819</v>
      </c>
      <c r="H390" s="15">
        <v>5830419</v>
      </c>
      <c r="I390" s="16">
        <v>1059400</v>
      </c>
      <c r="J390">
        <v>337</v>
      </c>
      <c r="K390">
        <v>439</v>
      </c>
      <c r="L390">
        <v>545</v>
      </c>
      <c r="M390" s="19">
        <v>205</v>
      </c>
      <c r="N390">
        <v>1321</v>
      </c>
      <c r="O390" s="17">
        <v>1.2469322257881821E-3</v>
      </c>
      <c r="P390" s="20">
        <v>3.516042329033299E-5</v>
      </c>
    </row>
    <row r="391" spans="1:16">
      <c r="A391" t="s">
        <v>528</v>
      </c>
      <c r="B391" t="s">
        <v>595</v>
      </c>
      <c r="C391" t="s">
        <v>438</v>
      </c>
      <c r="D391" s="15">
        <v>1285094.737999999</v>
      </c>
      <c r="E391" s="15">
        <v>809215.82099999965</v>
      </c>
      <c r="F391" s="15">
        <v>293159.61399999988</v>
      </c>
      <c r="G391" s="15">
        <v>23721521</v>
      </c>
      <c r="H391" s="15">
        <v>21345772.893999994</v>
      </c>
      <c r="I391" s="16">
        <v>2387470.1729999986</v>
      </c>
      <c r="J391">
        <v>415</v>
      </c>
      <c r="K391">
        <v>852</v>
      </c>
      <c r="L391">
        <v>1245</v>
      </c>
      <c r="M391" s="19">
        <v>656</v>
      </c>
      <c r="N391">
        <v>2512</v>
      </c>
      <c r="O391" s="17">
        <v>1.0521597414737635E-3</v>
      </c>
      <c r="P391" s="20">
        <v>3.0732079988745347E-5</v>
      </c>
    </row>
    <row r="392" spans="1:16">
      <c r="A392" t="s">
        <v>528</v>
      </c>
      <c r="B392" t="s">
        <v>596</v>
      </c>
      <c r="C392" t="s">
        <v>439</v>
      </c>
      <c r="D392" s="15">
        <v>1366247.2309999997</v>
      </c>
      <c r="E392" s="15">
        <v>796666.04900000023</v>
      </c>
      <c r="F392" s="15">
        <v>289290.71200000006</v>
      </c>
      <c r="G392" s="15">
        <v>24172190</v>
      </c>
      <c r="H392" s="15">
        <v>21722938.109999999</v>
      </c>
      <c r="I392" s="16">
        <v>2452203.9919999996</v>
      </c>
      <c r="J392">
        <v>390</v>
      </c>
      <c r="K392">
        <v>826</v>
      </c>
      <c r="L392">
        <v>1219</v>
      </c>
      <c r="M392" s="19">
        <v>419</v>
      </c>
      <c r="N392">
        <v>2435</v>
      </c>
      <c r="O392" s="17">
        <v>9.9298427371616489E-4</v>
      </c>
      <c r="P392" s="20">
        <v>1.9288366881048947E-5</v>
      </c>
    </row>
    <row r="393" spans="1:16">
      <c r="A393" t="s">
        <v>528</v>
      </c>
      <c r="B393" t="s">
        <v>597</v>
      </c>
      <c r="C393" t="s">
        <v>440</v>
      </c>
      <c r="D393" s="15">
        <v>1436207.670999998</v>
      </c>
      <c r="E393" s="15">
        <v>815470.04899999988</v>
      </c>
      <c r="F393" s="15">
        <v>302246.83400000003</v>
      </c>
      <c r="G393" s="15">
        <v>24819768</v>
      </c>
      <c r="H393" s="15">
        <v>22261168.467</v>
      </c>
      <c r="I393" s="16">
        <v>2553924.5539999977</v>
      </c>
      <c r="J393">
        <v>405</v>
      </c>
      <c r="K393">
        <v>803</v>
      </c>
      <c r="L393">
        <v>1265</v>
      </c>
      <c r="M393" s="19">
        <v>395</v>
      </c>
      <c r="N393">
        <v>2473</v>
      </c>
      <c r="O393" s="17">
        <v>9.6831364737331321E-4</v>
      </c>
      <c r="P393" s="20">
        <v>1.7743902373568072E-5</v>
      </c>
    </row>
    <row r="394" spans="1:16">
      <c r="A394" t="s">
        <v>528</v>
      </c>
      <c r="B394" t="s">
        <v>598</v>
      </c>
      <c r="C394" t="s">
        <v>441</v>
      </c>
      <c r="D394" s="15">
        <v>1486837.0019999994</v>
      </c>
      <c r="E394" s="15">
        <v>822902.7589999995</v>
      </c>
      <c r="F394" s="15">
        <v>312120.07299999992</v>
      </c>
      <c r="G394" s="15">
        <v>25037667</v>
      </c>
      <c r="H394" s="15">
        <v>22418314.243999999</v>
      </c>
      <c r="I394" s="16">
        <v>2621859.8339999989</v>
      </c>
      <c r="J394">
        <v>440</v>
      </c>
      <c r="K394">
        <v>784</v>
      </c>
      <c r="L394">
        <v>1211</v>
      </c>
      <c r="M394" s="19">
        <v>380</v>
      </c>
      <c r="N394">
        <v>2435</v>
      </c>
      <c r="O394" s="17">
        <v>9.2873004438421137E-4</v>
      </c>
      <c r="P394" s="20">
        <v>1.6950427042109223E-5</v>
      </c>
    </row>
    <row r="395" spans="1:16">
      <c r="A395" t="s">
        <v>528</v>
      </c>
      <c r="B395" t="s">
        <v>599</v>
      </c>
      <c r="C395" t="s">
        <v>442</v>
      </c>
      <c r="D395" s="15">
        <v>1573989.3889999986</v>
      </c>
      <c r="E395" s="15">
        <v>851795.47700000065</v>
      </c>
      <c r="F395" s="15">
        <v>323943.87600000005</v>
      </c>
      <c r="G395" s="15">
        <v>25684305</v>
      </c>
      <c r="H395" s="15">
        <v>22931124.396000005</v>
      </c>
      <c r="I395" s="16">
        <v>2749728.7419999996</v>
      </c>
      <c r="J395">
        <v>490</v>
      </c>
      <c r="K395">
        <v>841</v>
      </c>
      <c r="L395">
        <v>1277</v>
      </c>
      <c r="M395" s="19">
        <v>587</v>
      </c>
      <c r="N395">
        <v>2608</v>
      </c>
      <c r="O395" s="17">
        <v>9.4845719149121816E-4</v>
      </c>
      <c r="P395" s="20">
        <v>2.5598395868559915E-5</v>
      </c>
    </row>
    <row r="396" spans="1:16">
      <c r="A396" t="s">
        <v>528</v>
      </c>
      <c r="B396" t="s">
        <v>600</v>
      </c>
      <c r="C396" t="s">
        <v>443</v>
      </c>
      <c r="D396" s="15">
        <v>1640312.9579999996</v>
      </c>
      <c r="E396" s="15">
        <v>867255.90099999995</v>
      </c>
      <c r="F396" s="15">
        <v>331829.67</v>
      </c>
      <c r="G396" s="15">
        <v>26011866</v>
      </c>
      <c r="H396" s="15">
        <v>23179467.249999996</v>
      </c>
      <c r="I396" s="16">
        <v>2839398.5289999996</v>
      </c>
      <c r="J396">
        <v>533</v>
      </c>
      <c r="K396">
        <v>829</v>
      </c>
      <c r="L396">
        <v>1190</v>
      </c>
      <c r="M396" s="19">
        <v>759</v>
      </c>
      <c r="N396">
        <v>2552</v>
      </c>
      <c r="O396" s="17">
        <v>8.9878189832646787E-4</v>
      </c>
      <c r="P396" s="20">
        <v>3.2744497179934114E-5</v>
      </c>
    </row>
    <row r="397" spans="1:16">
      <c r="A397" t="s">
        <v>528</v>
      </c>
      <c r="B397" t="s">
        <v>601</v>
      </c>
      <c r="C397" t="s">
        <v>444</v>
      </c>
      <c r="D397" s="15">
        <v>1700907.1150000002</v>
      </c>
      <c r="E397" s="15">
        <v>874629.42699999921</v>
      </c>
      <c r="F397" s="15">
        <v>334921.24500000011</v>
      </c>
      <c r="G397" s="15">
        <v>26071613</v>
      </c>
      <c r="H397" s="15">
        <v>23152747.534999996</v>
      </c>
      <c r="I397" s="16">
        <v>2910457.7869999995</v>
      </c>
      <c r="J397">
        <v>496</v>
      </c>
      <c r="K397">
        <v>826</v>
      </c>
      <c r="L397">
        <v>1253</v>
      </c>
      <c r="M397" s="19">
        <v>495</v>
      </c>
      <c r="N397">
        <v>2575</v>
      </c>
      <c r="O397" s="17">
        <v>8.8474054202113063E-4</v>
      </c>
      <c r="P397" s="20">
        <v>2.1379751981993011E-5</v>
      </c>
    </row>
    <row r="398" spans="1:16">
      <c r="A398" t="s">
        <v>528</v>
      </c>
      <c r="B398" t="s">
        <v>602</v>
      </c>
      <c r="C398" t="s">
        <v>445</v>
      </c>
      <c r="D398" s="15">
        <v>1799092.833000001</v>
      </c>
      <c r="E398" s="15">
        <v>902832.27700000035</v>
      </c>
      <c r="F398" s="15">
        <v>347125.95200000011</v>
      </c>
      <c r="G398" s="15">
        <v>26545899</v>
      </c>
      <c r="H398" s="15">
        <v>23495362.302999999</v>
      </c>
      <c r="I398" s="16">
        <v>3049051.0620000013</v>
      </c>
      <c r="J398">
        <v>518</v>
      </c>
      <c r="K398">
        <v>716</v>
      </c>
      <c r="L398">
        <v>1026</v>
      </c>
      <c r="M398" s="19">
        <v>434</v>
      </c>
      <c r="N398">
        <v>2260</v>
      </c>
      <c r="O398" s="17">
        <v>7.4121421847149081E-4</v>
      </c>
      <c r="P398" s="20">
        <v>1.8471730480384412E-5</v>
      </c>
    </row>
    <row r="399" spans="1:16">
      <c r="A399" t="s">
        <v>528</v>
      </c>
      <c r="B399" t="s">
        <v>603</v>
      </c>
      <c r="C399" t="s">
        <v>446</v>
      </c>
      <c r="D399" s="15">
        <v>1908434</v>
      </c>
      <c r="E399" s="15">
        <v>939087</v>
      </c>
      <c r="F399" s="15">
        <v>359501</v>
      </c>
      <c r="G399" s="15">
        <v>27167870</v>
      </c>
      <c r="H399" s="15">
        <v>23960848</v>
      </c>
      <c r="I399" s="16">
        <v>3207022</v>
      </c>
      <c r="J399">
        <v>518</v>
      </c>
      <c r="K399">
        <v>741</v>
      </c>
      <c r="L399">
        <v>1031</v>
      </c>
      <c r="M399" s="19">
        <v>494</v>
      </c>
      <c r="N399">
        <v>2290</v>
      </c>
      <c r="O399" s="17">
        <v>7.1405808878143029E-4</v>
      </c>
      <c r="P399" s="20">
        <v>2.0616966477981081E-5</v>
      </c>
    </row>
    <row r="400" spans="1:16">
      <c r="A400" t="s">
        <v>579</v>
      </c>
      <c r="B400" t="s">
        <v>595</v>
      </c>
      <c r="C400" t="s">
        <v>447</v>
      </c>
      <c r="D400" s="15">
        <v>123373.08500000001</v>
      </c>
      <c r="E400" s="15">
        <v>79235.283000000025</v>
      </c>
      <c r="F400" s="15">
        <v>29270.849000000002</v>
      </c>
      <c r="G400" s="15">
        <v>2632280</v>
      </c>
      <c r="H400" s="15">
        <v>2402324.6940000001</v>
      </c>
      <c r="I400" s="16">
        <v>231879.217</v>
      </c>
      <c r="J400">
        <v>0</v>
      </c>
      <c r="K400">
        <v>22</v>
      </c>
      <c r="L400">
        <v>98</v>
      </c>
      <c r="M400" s="19">
        <v>0</v>
      </c>
      <c r="N400">
        <v>120</v>
      </c>
      <c r="O400" s="17">
        <v>5.1751080391133116E-4</v>
      </c>
      <c r="P400" s="20">
        <v>0</v>
      </c>
    </row>
    <row r="401" spans="1:16">
      <c r="A401" t="s">
        <v>579</v>
      </c>
      <c r="B401" t="s">
        <v>596</v>
      </c>
      <c r="C401" t="s">
        <v>448</v>
      </c>
      <c r="D401" s="15">
        <v>128441.24700000002</v>
      </c>
      <c r="E401" s="15">
        <v>79531.786999999997</v>
      </c>
      <c r="F401" s="15">
        <v>28674.317999999996</v>
      </c>
      <c r="G401" s="15">
        <v>2665430</v>
      </c>
      <c r="H401" s="15">
        <v>2429353.3480000002</v>
      </c>
      <c r="I401" s="16">
        <v>236647.35200000001</v>
      </c>
      <c r="J401">
        <v>0</v>
      </c>
      <c r="K401">
        <v>36</v>
      </c>
      <c r="L401">
        <v>137</v>
      </c>
      <c r="M401" s="19">
        <v>0</v>
      </c>
      <c r="N401">
        <v>173</v>
      </c>
      <c r="O401" s="17">
        <v>7.3104557704917813E-4</v>
      </c>
      <c r="P401" s="20">
        <v>0</v>
      </c>
    </row>
    <row r="402" spans="1:16">
      <c r="A402" t="s">
        <v>579</v>
      </c>
      <c r="B402" t="s">
        <v>597</v>
      </c>
      <c r="C402" t="s">
        <v>449</v>
      </c>
      <c r="D402" s="15">
        <v>133850.23200000002</v>
      </c>
      <c r="E402" s="15">
        <v>80002.817999999999</v>
      </c>
      <c r="F402" s="15">
        <v>29838.632999999994</v>
      </c>
      <c r="G402" s="15">
        <v>2672834</v>
      </c>
      <c r="H402" s="15">
        <v>2431211.0449999999</v>
      </c>
      <c r="I402" s="16">
        <v>243691.68300000002</v>
      </c>
      <c r="J402">
        <v>0</v>
      </c>
      <c r="K402">
        <v>41</v>
      </c>
      <c r="L402">
        <v>135</v>
      </c>
      <c r="M402" s="19">
        <v>0</v>
      </c>
      <c r="N402">
        <v>176</v>
      </c>
      <c r="O402" s="17">
        <v>7.2222407360533509E-4</v>
      </c>
      <c r="P402" s="20">
        <v>0</v>
      </c>
    </row>
    <row r="403" spans="1:16">
      <c r="A403" t="s">
        <v>579</v>
      </c>
      <c r="B403" t="s">
        <v>598</v>
      </c>
      <c r="C403" t="s">
        <v>450</v>
      </c>
      <c r="D403" s="15">
        <v>139581.18400000001</v>
      </c>
      <c r="E403" s="15">
        <v>82827.823000000004</v>
      </c>
      <c r="F403" s="15">
        <v>30752.971000000001</v>
      </c>
      <c r="G403" s="15">
        <v>2773327</v>
      </c>
      <c r="H403" s="15">
        <v>2518152.1579999998</v>
      </c>
      <c r="I403" s="16">
        <v>253161.978</v>
      </c>
      <c r="J403">
        <v>0</v>
      </c>
      <c r="K403">
        <v>34</v>
      </c>
      <c r="L403">
        <v>123</v>
      </c>
      <c r="M403" s="19">
        <v>0</v>
      </c>
      <c r="N403">
        <v>157</v>
      </c>
      <c r="O403" s="17">
        <v>6.2015631747039043E-4</v>
      </c>
      <c r="P403" s="20">
        <v>0</v>
      </c>
    </row>
    <row r="404" spans="1:16">
      <c r="A404" t="s">
        <v>579</v>
      </c>
      <c r="B404" t="s">
        <v>599</v>
      </c>
      <c r="C404" t="s">
        <v>451</v>
      </c>
      <c r="D404" s="15">
        <v>160512.31099999999</v>
      </c>
      <c r="E404" s="15">
        <v>91756.79800000001</v>
      </c>
      <c r="F404" s="15">
        <v>34869.953000000001</v>
      </c>
      <c r="G404" s="15">
        <v>2938531</v>
      </c>
      <c r="H404" s="15">
        <v>2651498.8480000002</v>
      </c>
      <c r="I404" s="16">
        <v>287139.06199999998</v>
      </c>
      <c r="J404">
        <v>0</v>
      </c>
      <c r="K404">
        <v>68</v>
      </c>
      <c r="L404">
        <v>162</v>
      </c>
      <c r="M404" s="19">
        <v>0</v>
      </c>
      <c r="N404">
        <v>230</v>
      </c>
      <c r="O404" s="17">
        <v>8.0100561169904507E-4</v>
      </c>
      <c r="P404" s="20">
        <v>0</v>
      </c>
    </row>
    <row r="405" spans="1:16">
      <c r="A405" t="s">
        <v>579</v>
      </c>
      <c r="B405" t="s">
        <v>600</v>
      </c>
      <c r="C405" t="s">
        <v>452</v>
      </c>
      <c r="D405" s="15">
        <v>156474.56900000002</v>
      </c>
      <c r="E405" s="15">
        <v>85776.763999999996</v>
      </c>
      <c r="F405" s="15">
        <v>33224.944000000003</v>
      </c>
      <c r="G405" s="15">
        <v>2835421</v>
      </c>
      <c r="H405" s="15">
        <v>2557761.085</v>
      </c>
      <c r="I405" s="16">
        <v>275476.277</v>
      </c>
      <c r="J405">
        <v>0</v>
      </c>
      <c r="K405">
        <v>59</v>
      </c>
      <c r="L405">
        <v>127</v>
      </c>
      <c r="M405" s="19">
        <v>0</v>
      </c>
      <c r="N405">
        <v>186</v>
      </c>
      <c r="O405" s="17">
        <v>6.7519425638237448E-4</v>
      </c>
      <c r="P405" s="20">
        <v>0</v>
      </c>
    </row>
    <row r="406" spans="1:16">
      <c r="A406" t="s">
        <v>579</v>
      </c>
      <c r="B406" t="s">
        <v>601</v>
      </c>
      <c r="C406" t="s">
        <v>453</v>
      </c>
      <c r="D406" s="15">
        <v>165084.31400000001</v>
      </c>
      <c r="E406" s="15">
        <v>88986.472999999998</v>
      </c>
      <c r="F406" s="15">
        <v>33917.68</v>
      </c>
      <c r="G406" s="15">
        <v>2906075</v>
      </c>
      <c r="H406" s="15">
        <v>2619158.8409999995</v>
      </c>
      <c r="I406" s="16">
        <v>287988.467</v>
      </c>
      <c r="J406">
        <v>0</v>
      </c>
      <c r="K406">
        <v>29</v>
      </c>
      <c r="L406">
        <v>141</v>
      </c>
      <c r="M406" s="19">
        <v>0</v>
      </c>
      <c r="N406">
        <v>170</v>
      </c>
      <c r="O406" s="17">
        <v>5.90301416479987E-4</v>
      </c>
      <c r="P406" s="20">
        <v>0</v>
      </c>
    </row>
    <row r="407" spans="1:16">
      <c r="A407" t="s">
        <v>579</v>
      </c>
      <c r="B407" t="s">
        <v>602</v>
      </c>
      <c r="C407" t="s">
        <v>454</v>
      </c>
      <c r="D407" s="15">
        <v>172716.182</v>
      </c>
      <c r="E407" s="15">
        <v>89990.382000000012</v>
      </c>
      <c r="F407" s="15">
        <v>34068.915000000001</v>
      </c>
      <c r="G407" s="15">
        <v>2919477</v>
      </c>
      <c r="H407" s="15">
        <v>2623298.6119999997</v>
      </c>
      <c r="I407" s="16">
        <v>296775.47899999999</v>
      </c>
      <c r="J407">
        <v>0</v>
      </c>
      <c r="K407">
        <v>38</v>
      </c>
      <c r="L407">
        <v>145</v>
      </c>
      <c r="M407" s="19">
        <v>0</v>
      </c>
      <c r="N407">
        <v>183</v>
      </c>
      <c r="O407" s="17">
        <v>6.166277639130691E-4</v>
      </c>
      <c r="P407" s="20">
        <v>0</v>
      </c>
    </row>
    <row r="408" spans="1:16">
      <c r="A408" t="s">
        <v>579</v>
      </c>
      <c r="B408" t="s">
        <v>603</v>
      </c>
      <c r="C408" t="s">
        <v>455</v>
      </c>
      <c r="D408" s="15">
        <v>185269</v>
      </c>
      <c r="E408" s="15">
        <v>93407</v>
      </c>
      <c r="F408" s="15">
        <v>35307</v>
      </c>
      <c r="G408" s="15">
        <v>2989969</v>
      </c>
      <c r="H408" s="15">
        <v>2675986</v>
      </c>
      <c r="I408" s="16">
        <v>313983</v>
      </c>
      <c r="J408">
        <v>0</v>
      </c>
      <c r="K408">
        <v>42</v>
      </c>
      <c r="L408">
        <v>67</v>
      </c>
      <c r="M408" s="19">
        <v>0</v>
      </c>
      <c r="N408">
        <v>109</v>
      </c>
      <c r="O408" s="17">
        <v>3.4715255284521772E-4</v>
      </c>
      <c r="P408" s="20">
        <v>0</v>
      </c>
    </row>
    <row r="409" spans="1:16">
      <c r="A409" t="s">
        <v>592</v>
      </c>
      <c r="B409" t="s">
        <v>595</v>
      </c>
      <c r="C409" t="s">
        <v>456</v>
      </c>
      <c r="D409" s="15">
        <v>44563.913</v>
      </c>
      <c r="E409" s="15">
        <v>30203.242999999999</v>
      </c>
      <c r="F409" s="15">
        <v>10728.603000000001</v>
      </c>
      <c r="G409" s="15">
        <v>620414</v>
      </c>
      <c r="H409" s="15">
        <v>535329.5</v>
      </c>
      <c r="I409" s="16">
        <v>85495.759000000005</v>
      </c>
      <c r="J409">
        <v>0</v>
      </c>
      <c r="K409">
        <v>0</v>
      </c>
      <c r="L409">
        <v>0</v>
      </c>
      <c r="M409" s="19">
        <v>0</v>
      </c>
      <c r="N409">
        <v>0</v>
      </c>
      <c r="O409" s="17">
        <v>0</v>
      </c>
      <c r="P409" s="20">
        <v>0</v>
      </c>
    </row>
    <row r="410" spans="1:16">
      <c r="A410" t="s">
        <v>592</v>
      </c>
      <c r="B410" t="s">
        <v>596</v>
      </c>
      <c r="C410" t="s">
        <v>457</v>
      </c>
      <c r="D410" s="15">
        <v>42024.949000000008</v>
      </c>
      <c r="E410" s="15">
        <v>27466.205000000002</v>
      </c>
      <c r="F410" s="15">
        <v>10509.152</v>
      </c>
      <c r="G410" s="15">
        <v>572962</v>
      </c>
      <c r="H410" s="15">
        <v>493227.74300000002</v>
      </c>
      <c r="I410" s="16">
        <v>80000.306000000011</v>
      </c>
      <c r="J410">
        <v>0</v>
      </c>
      <c r="K410">
        <v>0</v>
      </c>
      <c r="L410">
        <v>0</v>
      </c>
      <c r="M410" s="19">
        <v>0</v>
      </c>
      <c r="N410">
        <v>0</v>
      </c>
      <c r="O410" s="17">
        <v>0</v>
      </c>
      <c r="P410" s="20">
        <v>0</v>
      </c>
    </row>
    <row r="411" spans="1:16">
      <c r="A411" t="s">
        <v>592</v>
      </c>
      <c r="B411" t="s">
        <v>597</v>
      </c>
      <c r="C411" t="s">
        <v>458</v>
      </c>
      <c r="D411" s="15">
        <v>53430.446999999986</v>
      </c>
      <c r="E411" s="15">
        <v>33289.818999999996</v>
      </c>
      <c r="F411" s="15">
        <v>13038.345999999998</v>
      </c>
      <c r="G411" s="15">
        <v>691057</v>
      </c>
      <c r="H411" s="15">
        <v>591007.071</v>
      </c>
      <c r="I411" s="16">
        <v>99758.611999999965</v>
      </c>
      <c r="J411">
        <v>0</v>
      </c>
      <c r="K411">
        <v>0</v>
      </c>
      <c r="L411">
        <v>0</v>
      </c>
      <c r="M411" s="19">
        <v>0</v>
      </c>
      <c r="N411">
        <v>0</v>
      </c>
      <c r="O411" s="17">
        <v>0</v>
      </c>
      <c r="P411" s="20">
        <v>0</v>
      </c>
    </row>
    <row r="412" spans="1:16">
      <c r="A412" t="s">
        <v>592</v>
      </c>
      <c r="B412" t="s">
        <v>598</v>
      </c>
      <c r="C412" t="s">
        <v>459</v>
      </c>
      <c r="D412" s="15">
        <v>51158.722999999998</v>
      </c>
      <c r="E412" s="15">
        <v>30999.249000000003</v>
      </c>
      <c r="F412" s="15">
        <v>12933.883</v>
      </c>
      <c r="G412" s="15">
        <v>647458</v>
      </c>
      <c r="H412" s="15">
        <v>552876.91899999999</v>
      </c>
      <c r="I412" s="16">
        <v>95091.85500000001</v>
      </c>
      <c r="J412">
        <v>0</v>
      </c>
      <c r="K412">
        <v>0</v>
      </c>
      <c r="L412">
        <v>0</v>
      </c>
      <c r="M412" s="19">
        <v>0</v>
      </c>
      <c r="N412">
        <v>0</v>
      </c>
      <c r="O412" s="17">
        <v>0</v>
      </c>
      <c r="P412" s="20">
        <v>0</v>
      </c>
    </row>
    <row r="413" spans="1:16">
      <c r="A413" t="s">
        <v>592</v>
      </c>
      <c r="B413" t="s">
        <v>599</v>
      </c>
      <c r="C413" t="s">
        <v>460</v>
      </c>
      <c r="D413" s="15">
        <v>46129.860999999997</v>
      </c>
      <c r="E413" s="15">
        <v>25962.094999999994</v>
      </c>
      <c r="F413" s="15">
        <v>10935.663</v>
      </c>
      <c r="G413" s="15">
        <v>557930</v>
      </c>
      <c r="H413" s="15">
        <v>475083.99800000002</v>
      </c>
      <c r="I413" s="16">
        <v>83027.618999999992</v>
      </c>
      <c r="J413">
        <v>0</v>
      </c>
      <c r="K413">
        <v>0</v>
      </c>
      <c r="L413">
        <v>0</v>
      </c>
      <c r="M413" s="19">
        <v>0</v>
      </c>
      <c r="N413">
        <v>0</v>
      </c>
      <c r="O413" s="17">
        <v>0</v>
      </c>
      <c r="P413" s="20">
        <v>0</v>
      </c>
    </row>
    <row r="414" spans="1:16">
      <c r="A414" t="s">
        <v>592</v>
      </c>
      <c r="B414" t="s">
        <v>600</v>
      </c>
      <c r="C414" t="s">
        <v>461</v>
      </c>
      <c r="D414" s="15">
        <v>44133.85</v>
      </c>
      <c r="E414" s="15">
        <v>23956.532999999999</v>
      </c>
      <c r="F414" s="15">
        <v>10166.959999999999</v>
      </c>
      <c r="G414" s="15">
        <v>508585</v>
      </c>
      <c r="H414" s="15">
        <v>430813.02400000003</v>
      </c>
      <c r="I414" s="16">
        <v>78257.342999999993</v>
      </c>
      <c r="J414">
        <v>0</v>
      </c>
      <c r="K414">
        <v>0</v>
      </c>
      <c r="L414">
        <v>0</v>
      </c>
      <c r="M414" s="19">
        <v>0</v>
      </c>
      <c r="N414">
        <v>0</v>
      </c>
      <c r="O414" s="17">
        <v>0</v>
      </c>
      <c r="P414" s="20">
        <v>0</v>
      </c>
    </row>
    <row r="415" spans="1:16">
      <c r="A415" t="s">
        <v>592</v>
      </c>
      <c r="B415" t="s">
        <v>601</v>
      </c>
      <c r="C415" t="s">
        <v>462</v>
      </c>
      <c r="D415" s="15">
        <v>69550.974999999991</v>
      </c>
      <c r="E415" s="15">
        <v>35466.881000000001</v>
      </c>
      <c r="F415" s="15">
        <v>15366.233999999999</v>
      </c>
      <c r="G415" s="15">
        <v>746112</v>
      </c>
      <c r="H415" s="15">
        <v>625689.88800000004</v>
      </c>
      <c r="I415" s="16">
        <v>120384.09</v>
      </c>
      <c r="J415">
        <v>0</v>
      </c>
      <c r="K415">
        <v>0</v>
      </c>
      <c r="L415">
        <v>20</v>
      </c>
      <c r="M415" s="19">
        <v>0</v>
      </c>
      <c r="N415">
        <v>20</v>
      </c>
      <c r="O415" s="17">
        <v>1.6613491035235637E-4</v>
      </c>
      <c r="P415" s="20">
        <v>0</v>
      </c>
    </row>
    <row r="416" spans="1:16">
      <c r="A416" t="s">
        <v>592</v>
      </c>
      <c r="B416" t="s">
        <v>602</v>
      </c>
      <c r="C416" t="s">
        <v>463</v>
      </c>
      <c r="D416" s="15">
        <v>54930.506000000008</v>
      </c>
      <c r="E416" s="15">
        <v>27402.936000000002</v>
      </c>
      <c r="F416" s="15">
        <v>12719.062</v>
      </c>
      <c r="G416" s="15">
        <v>555569</v>
      </c>
      <c r="H416" s="15">
        <v>460502.19199999998</v>
      </c>
      <c r="I416" s="16">
        <v>95052.504000000015</v>
      </c>
      <c r="J416">
        <v>0</v>
      </c>
      <c r="K416">
        <v>0</v>
      </c>
      <c r="L416">
        <v>0</v>
      </c>
      <c r="M416" s="19">
        <v>0</v>
      </c>
      <c r="N416">
        <v>0</v>
      </c>
      <c r="O416" s="17">
        <v>0</v>
      </c>
      <c r="P416" s="20">
        <v>0</v>
      </c>
    </row>
    <row r="417" spans="1:16">
      <c r="A417" t="s">
        <v>592</v>
      </c>
      <c r="B417" t="s">
        <v>603</v>
      </c>
      <c r="C417" t="s">
        <v>464</v>
      </c>
      <c r="D417" s="15">
        <v>69213</v>
      </c>
      <c r="E417" s="15">
        <v>32302</v>
      </c>
      <c r="F417" s="15">
        <v>14061</v>
      </c>
      <c r="G417" s="15">
        <v>657467</v>
      </c>
      <c r="H417" s="15">
        <v>541891</v>
      </c>
      <c r="I417" s="16">
        <v>115576</v>
      </c>
      <c r="J417">
        <v>0</v>
      </c>
      <c r="K417">
        <v>0</v>
      </c>
      <c r="L417">
        <v>0</v>
      </c>
      <c r="M417" s="19">
        <v>0</v>
      </c>
      <c r="N417">
        <v>0</v>
      </c>
      <c r="O417" s="17">
        <v>0</v>
      </c>
      <c r="P417" s="20">
        <v>0</v>
      </c>
    </row>
    <row r="418" spans="1:16">
      <c r="A418" t="s">
        <v>562</v>
      </c>
      <c r="B418" t="s">
        <v>595</v>
      </c>
      <c r="C418" t="s">
        <v>465</v>
      </c>
      <c r="D418" s="15">
        <v>489290.29199999978</v>
      </c>
      <c r="E418" s="15">
        <v>299651.77899999992</v>
      </c>
      <c r="F418" s="15">
        <v>111586.35300000006</v>
      </c>
      <c r="G418" s="15">
        <v>7685567</v>
      </c>
      <c r="H418" s="15">
        <v>6785522.5549999997</v>
      </c>
      <c r="I418" s="16">
        <v>900528.42399999988</v>
      </c>
      <c r="J418">
        <v>110</v>
      </c>
      <c r="K418">
        <v>351</v>
      </c>
      <c r="L418">
        <v>550</v>
      </c>
      <c r="M418" s="19">
        <v>44</v>
      </c>
      <c r="N418">
        <v>1011</v>
      </c>
      <c r="O418" s="17">
        <v>1.1226741689166272E-3</v>
      </c>
      <c r="P418" s="20">
        <v>6.4843937432022875E-6</v>
      </c>
    </row>
    <row r="419" spans="1:16">
      <c r="A419" t="s">
        <v>562</v>
      </c>
      <c r="B419" t="s">
        <v>596</v>
      </c>
      <c r="C419" t="s">
        <v>466</v>
      </c>
      <c r="D419" s="15">
        <v>492348.85199999984</v>
      </c>
      <c r="E419" s="15">
        <v>289073.95099999988</v>
      </c>
      <c r="F419" s="15">
        <v>107965.701</v>
      </c>
      <c r="G419" s="15">
        <v>7572296</v>
      </c>
      <c r="H419" s="15">
        <v>6682056.1689999998</v>
      </c>
      <c r="I419" s="16">
        <v>889388.50399999972</v>
      </c>
      <c r="J419">
        <v>113</v>
      </c>
      <c r="K419">
        <v>329</v>
      </c>
      <c r="L419">
        <v>581</v>
      </c>
      <c r="M419" s="19">
        <v>0</v>
      </c>
      <c r="N419">
        <v>1023</v>
      </c>
      <c r="O419" s="17">
        <v>1.1502284945207706E-3</v>
      </c>
      <c r="P419" s="20">
        <v>0</v>
      </c>
    </row>
    <row r="420" spans="1:16">
      <c r="A420" t="s">
        <v>562</v>
      </c>
      <c r="B420" t="s">
        <v>597</v>
      </c>
      <c r="C420" t="s">
        <v>467</v>
      </c>
      <c r="D420" s="15">
        <v>531499.228</v>
      </c>
      <c r="E420" s="15">
        <v>302107.88100000011</v>
      </c>
      <c r="F420" s="15">
        <v>117058.30799999998</v>
      </c>
      <c r="G420" s="15">
        <v>7910723</v>
      </c>
      <c r="H420" s="15">
        <v>6963120.5479999995</v>
      </c>
      <c r="I420" s="16">
        <v>950665.41700000013</v>
      </c>
      <c r="J420">
        <v>197</v>
      </c>
      <c r="K420">
        <v>346</v>
      </c>
      <c r="L420">
        <v>661</v>
      </c>
      <c r="M420" s="19">
        <v>81</v>
      </c>
      <c r="N420">
        <v>1204</v>
      </c>
      <c r="O420" s="17">
        <v>1.2664813282042423E-3</v>
      </c>
      <c r="P420" s="20">
        <v>1.1632715453025647E-5</v>
      </c>
    </row>
    <row r="421" spans="1:16">
      <c r="A421" t="s">
        <v>562</v>
      </c>
      <c r="B421" t="s">
        <v>598</v>
      </c>
      <c r="C421" t="s">
        <v>468</v>
      </c>
      <c r="D421" s="15">
        <v>526110.321</v>
      </c>
      <c r="E421" s="15">
        <v>289142.07600000006</v>
      </c>
      <c r="F421" s="15">
        <v>114265.446</v>
      </c>
      <c r="G421" s="15">
        <v>7625851</v>
      </c>
      <c r="H421" s="15">
        <v>6695031.3149999995</v>
      </c>
      <c r="I421" s="16">
        <v>929517.84300000011</v>
      </c>
      <c r="J421">
        <v>123</v>
      </c>
      <c r="K421">
        <v>330</v>
      </c>
      <c r="L421">
        <v>643</v>
      </c>
      <c r="M421" s="19">
        <v>20</v>
      </c>
      <c r="N421">
        <v>1096</v>
      </c>
      <c r="O421" s="17">
        <v>1.1791059292231359E-3</v>
      </c>
      <c r="P421" s="20">
        <v>2.9872899855136825E-6</v>
      </c>
    </row>
    <row r="422" spans="1:16">
      <c r="A422" t="s">
        <v>562</v>
      </c>
      <c r="B422" t="s">
        <v>599</v>
      </c>
      <c r="C422" t="s">
        <v>469</v>
      </c>
      <c r="D422" s="15">
        <v>582322.78</v>
      </c>
      <c r="E422" s="15">
        <v>309379.87400000013</v>
      </c>
      <c r="F422" s="15">
        <v>125104.54800000004</v>
      </c>
      <c r="G422" s="15">
        <v>8076916</v>
      </c>
      <c r="H422" s="15">
        <v>7061020.6150000002</v>
      </c>
      <c r="I422" s="16">
        <v>1016807.2020000002</v>
      </c>
      <c r="J422">
        <v>195</v>
      </c>
      <c r="K422">
        <v>382</v>
      </c>
      <c r="L422">
        <v>649</v>
      </c>
      <c r="M422" s="19">
        <v>46</v>
      </c>
      <c r="N422">
        <v>1226</v>
      </c>
      <c r="O422" s="17">
        <v>1.2057349688205689E-3</v>
      </c>
      <c r="P422" s="20">
        <v>6.5146389605888439E-6</v>
      </c>
    </row>
    <row r="423" spans="1:16">
      <c r="A423" t="s">
        <v>562</v>
      </c>
      <c r="B423" t="s">
        <v>600</v>
      </c>
      <c r="C423" t="s">
        <v>470</v>
      </c>
      <c r="D423" s="15">
        <v>612465.08700000052</v>
      </c>
      <c r="E423" s="15">
        <v>310641.24000000017</v>
      </c>
      <c r="F423" s="15">
        <v>129442.75900000002</v>
      </c>
      <c r="G423" s="15">
        <v>8114452</v>
      </c>
      <c r="H423" s="15">
        <v>7060661.6970000006</v>
      </c>
      <c r="I423" s="16">
        <v>1052549.0860000008</v>
      </c>
      <c r="J423">
        <v>237</v>
      </c>
      <c r="K423">
        <v>372</v>
      </c>
      <c r="L423">
        <v>620</v>
      </c>
      <c r="M423" s="19">
        <v>144</v>
      </c>
      <c r="N423">
        <v>1229</v>
      </c>
      <c r="O423" s="17">
        <v>1.16764150607984E-3</v>
      </c>
      <c r="P423" s="20">
        <v>2.0394689078671488E-5</v>
      </c>
    </row>
    <row r="424" spans="1:16">
      <c r="A424" t="s">
        <v>562</v>
      </c>
      <c r="B424" t="s">
        <v>601</v>
      </c>
      <c r="C424" t="s">
        <v>471</v>
      </c>
      <c r="D424" s="15">
        <v>645862.08500000008</v>
      </c>
      <c r="E424" s="15">
        <v>323496.64199999999</v>
      </c>
      <c r="F424" s="15">
        <v>138347.98799999995</v>
      </c>
      <c r="G424" s="15">
        <v>8323168</v>
      </c>
      <c r="H424" s="15">
        <v>7218650.0130000012</v>
      </c>
      <c r="I424" s="16">
        <v>1107706.7150000001</v>
      </c>
      <c r="J424">
        <v>224</v>
      </c>
      <c r="K424">
        <v>350</v>
      </c>
      <c r="L424">
        <v>632</v>
      </c>
      <c r="M424" s="19">
        <v>101</v>
      </c>
      <c r="N424">
        <v>1206</v>
      </c>
      <c r="O424" s="17">
        <v>1.0887358392514574E-3</v>
      </c>
      <c r="P424" s="20">
        <v>1.39915357882859E-5</v>
      </c>
    </row>
    <row r="425" spans="1:16">
      <c r="A425" t="s">
        <v>562</v>
      </c>
      <c r="B425" t="s">
        <v>602</v>
      </c>
      <c r="C425" t="s">
        <v>472</v>
      </c>
      <c r="D425" s="15">
        <v>658056.87000000023</v>
      </c>
      <c r="E425" s="15">
        <v>319672.10800000001</v>
      </c>
      <c r="F425" s="15">
        <v>132259.74100000004</v>
      </c>
      <c r="G425" s="15">
        <v>8182040</v>
      </c>
      <c r="H425" s="15">
        <v>7068644.6059999997</v>
      </c>
      <c r="I425" s="16">
        <v>1109988.7190000003</v>
      </c>
      <c r="J425">
        <v>193</v>
      </c>
      <c r="K425">
        <v>295</v>
      </c>
      <c r="L425">
        <v>494</v>
      </c>
      <c r="M425" s="19">
        <v>80</v>
      </c>
      <c r="N425">
        <v>982</v>
      </c>
      <c r="O425" s="17">
        <v>8.8469367588230399E-4</v>
      </c>
      <c r="P425" s="20">
        <v>1.1317586957490335E-5</v>
      </c>
    </row>
    <row r="426" spans="1:16">
      <c r="A426" t="s">
        <v>562</v>
      </c>
      <c r="B426" t="s">
        <v>603</v>
      </c>
      <c r="C426" t="s">
        <v>473</v>
      </c>
      <c r="D426" s="15">
        <v>684948</v>
      </c>
      <c r="E426" s="15">
        <v>330496</v>
      </c>
      <c r="F426" s="15">
        <v>137011</v>
      </c>
      <c r="G426" s="15">
        <v>8225462</v>
      </c>
      <c r="H426" s="15">
        <v>7073007</v>
      </c>
      <c r="I426" s="16">
        <v>1152455</v>
      </c>
      <c r="J426">
        <v>201</v>
      </c>
      <c r="K426">
        <v>315</v>
      </c>
      <c r="L426">
        <v>511</v>
      </c>
      <c r="M426" s="19">
        <v>85</v>
      </c>
      <c r="N426">
        <v>1027</v>
      </c>
      <c r="O426" s="17">
        <v>8.9114108576907557E-4</v>
      </c>
      <c r="P426" s="20">
        <v>1.2017519564168393E-5</v>
      </c>
    </row>
    <row r="427" spans="1:16">
      <c r="A427" t="s">
        <v>564</v>
      </c>
      <c r="B427" t="s">
        <v>595</v>
      </c>
      <c r="C427" t="s">
        <v>474</v>
      </c>
      <c r="D427" s="15">
        <v>400285.478</v>
      </c>
      <c r="E427" s="15">
        <v>255177.58699999994</v>
      </c>
      <c r="F427" s="15">
        <v>103078.38500000001</v>
      </c>
      <c r="G427" s="15">
        <v>6465755</v>
      </c>
      <c r="H427" s="15">
        <v>5704893.8650000012</v>
      </c>
      <c r="I427" s="16">
        <v>758541.45</v>
      </c>
      <c r="J427">
        <v>26</v>
      </c>
      <c r="K427">
        <v>144</v>
      </c>
      <c r="L427">
        <v>320</v>
      </c>
      <c r="M427" s="19">
        <v>56</v>
      </c>
      <c r="N427">
        <v>490</v>
      </c>
      <c r="O427" s="17">
        <v>6.4597656462939503E-4</v>
      </c>
      <c r="P427" s="20">
        <v>9.8161335381828331E-6</v>
      </c>
    </row>
    <row r="428" spans="1:16">
      <c r="A428" t="s">
        <v>564</v>
      </c>
      <c r="B428" t="s">
        <v>596</v>
      </c>
      <c r="C428" t="s">
        <v>475</v>
      </c>
      <c r="D428" s="15">
        <v>415531.68199999997</v>
      </c>
      <c r="E428" s="15">
        <v>253453.77699999997</v>
      </c>
      <c r="F428" s="15">
        <v>106946.40900000001</v>
      </c>
      <c r="G428" s="15">
        <v>6541242</v>
      </c>
      <c r="H428" s="15">
        <v>5763370.0139999995</v>
      </c>
      <c r="I428" s="16">
        <v>775931.8679999999</v>
      </c>
      <c r="J428">
        <v>0</v>
      </c>
      <c r="K428">
        <v>102</v>
      </c>
      <c r="L428">
        <v>298</v>
      </c>
      <c r="M428" s="19">
        <v>11</v>
      </c>
      <c r="N428">
        <v>400</v>
      </c>
      <c r="O428" s="17">
        <v>5.1550917870021038E-4</v>
      </c>
      <c r="P428" s="20">
        <v>1.908605550793984E-6</v>
      </c>
    </row>
    <row r="429" spans="1:16">
      <c r="A429" t="s">
        <v>564</v>
      </c>
      <c r="B429" t="s">
        <v>597</v>
      </c>
      <c r="C429" t="s">
        <v>476</v>
      </c>
      <c r="D429" s="15">
        <v>437026.83799999999</v>
      </c>
      <c r="E429" s="15">
        <v>256535.08400000003</v>
      </c>
      <c r="F429" s="15">
        <v>111299.74999999999</v>
      </c>
      <c r="G429" s="15">
        <v>6628098</v>
      </c>
      <c r="H429" s="15">
        <v>5823987.8040000005</v>
      </c>
      <c r="I429" s="16">
        <v>804861.67200000002</v>
      </c>
      <c r="J429">
        <v>46</v>
      </c>
      <c r="K429">
        <v>158</v>
      </c>
      <c r="L429">
        <v>365</v>
      </c>
      <c r="M429" s="19">
        <v>12</v>
      </c>
      <c r="N429">
        <v>569</v>
      </c>
      <c r="O429" s="17">
        <v>7.0695377826365173E-4</v>
      </c>
      <c r="P429" s="20">
        <v>2.0604438752014941E-6</v>
      </c>
    </row>
    <row r="430" spans="1:16">
      <c r="A430" t="s">
        <v>564</v>
      </c>
      <c r="B430" t="s">
        <v>598</v>
      </c>
      <c r="C430" t="s">
        <v>477</v>
      </c>
      <c r="D430" s="15">
        <v>466808.01599999995</v>
      </c>
      <c r="E430" s="15">
        <v>260373.06199999998</v>
      </c>
      <c r="F430" s="15">
        <v>114731.89100000002</v>
      </c>
      <c r="G430" s="15">
        <v>6763880</v>
      </c>
      <c r="H430" s="15">
        <v>5924506.1109999996</v>
      </c>
      <c r="I430" s="16">
        <v>841912.96900000004</v>
      </c>
      <c r="J430">
        <v>10</v>
      </c>
      <c r="K430">
        <v>155</v>
      </c>
      <c r="L430">
        <v>356</v>
      </c>
      <c r="M430" s="19">
        <v>0</v>
      </c>
      <c r="N430">
        <v>521</v>
      </c>
      <c r="O430" s="17">
        <v>6.1882880913312073E-4</v>
      </c>
      <c r="P430" s="20">
        <v>0</v>
      </c>
    </row>
    <row r="431" spans="1:16">
      <c r="A431" t="s">
        <v>564</v>
      </c>
      <c r="B431" t="s">
        <v>599</v>
      </c>
      <c r="C431" t="s">
        <v>478</v>
      </c>
      <c r="D431" s="15">
        <v>486829.64400000003</v>
      </c>
      <c r="E431" s="15">
        <v>257823.16100000002</v>
      </c>
      <c r="F431" s="15">
        <v>117463.72899999996</v>
      </c>
      <c r="G431" s="15">
        <v>6780347</v>
      </c>
      <c r="H431" s="15">
        <v>5915486.4440000001</v>
      </c>
      <c r="I431" s="16">
        <v>862116.53399999999</v>
      </c>
      <c r="J431">
        <v>22</v>
      </c>
      <c r="K431">
        <v>158</v>
      </c>
      <c r="L431">
        <v>416</v>
      </c>
      <c r="M431" s="19">
        <v>10</v>
      </c>
      <c r="N431">
        <v>596</v>
      </c>
      <c r="O431" s="17">
        <v>6.9132185324727801E-4</v>
      </c>
      <c r="P431" s="20">
        <v>1.6904780519179227E-6</v>
      </c>
    </row>
    <row r="432" spans="1:16">
      <c r="A432" t="s">
        <v>564</v>
      </c>
      <c r="B432" t="s">
        <v>600</v>
      </c>
      <c r="C432" t="s">
        <v>479</v>
      </c>
      <c r="D432" s="15">
        <v>525244.91900000011</v>
      </c>
      <c r="E432" s="15">
        <v>264004.97399999999</v>
      </c>
      <c r="F432" s="15">
        <v>124059.68500000001</v>
      </c>
      <c r="G432" s="15">
        <v>6936198</v>
      </c>
      <c r="H432" s="15">
        <v>6020208.5029999996</v>
      </c>
      <c r="I432" s="16">
        <v>913309.57800000021</v>
      </c>
      <c r="J432">
        <v>47</v>
      </c>
      <c r="K432">
        <v>133</v>
      </c>
      <c r="L432">
        <v>329</v>
      </c>
      <c r="M432" s="19">
        <v>55</v>
      </c>
      <c r="N432">
        <v>509</v>
      </c>
      <c r="O432" s="17">
        <v>5.5731376551927485E-4</v>
      </c>
      <c r="P432" s="20">
        <v>9.1358962023644728E-6</v>
      </c>
    </row>
    <row r="433" spans="1:18">
      <c r="A433" t="s">
        <v>564</v>
      </c>
      <c r="B433" t="s">
        <v>601</v>
      </c>
      <c r="C433" t="s">
        <v>480</v>
      </c>
      <c r="D433" s="15">
        <v>546893.04999999981</v>
      </c>
      <c r="E433" s="15">
        <v>265424.64100000006</v>
      </c>
      <c r="F433" s="15">
        <v>124771.148</v>
      </c>
      <c r="G433" s="15">
        <v>6946663</v>
      </c>
      <c r="H433" s="15">
        <v>6008148.0290000001</v>
      </c>
      <c r="I433" s="16">
        <v>937088.83899999992</v>
      </c>
      <c r="J433">
        <v>80</v>
      </c>
      <c r="K433">
        <v>155</v>
      </c>
      <c r="L433">
        <v>436</v>
      </c>
      <c r="M433" s="19">
        <v>0</v>
      </c>
      <c r="N433">
        <v>671</v>
      </c>
      <c r="O433" s="17">
        <v>7.1604737147018787E-4</v>
      </c>
      <c r="P433" s="20">
        <v>0</v>
      </c>
    </row>
    <row r="434" spans="1:18">
      <c r="A434" t="s">
        <v>564</v>
      </c>
      <c r="B434" t="s">
        <v>602</v>
      </c>
      <c r="C434" t="s">
        <v>481</v>
      </c>
      <c r="D434" s="15">
        <v>577679.47100000014</v>
      </c>
      <c r="E434" s="15">
        <v>271587.99799999996</v>
      </c>
      <c r="F434" s="15">
        <v>124636.997</v>
      </c>
      <c r="G434" s="15">
        <v>7002722</v>
      </c>
      <c r="H434" s="15">
        <v>6028936.4990000008</v>
      </c>
      <c r="I434" s="16">
        <v>973904.46600000001</v>
      </c>
      <c r="J434">
        <v>76</v>
      </c>
      <c r="K434">
        <v>163</v>
      </c>
      <c r="L434">
        <v>365</v>
      </c>
      <c r="M434" s="19">
        <v>39</v>
      </c>
      <c r="N434">
        <v>604</v>
      </c>
      <c r="O434" s="17">
        <v>6.2018403353332604E-4</v>
      </c>
      <c r="P434" s="20">
        <v>6.4688025834189488E-6</v>
      </c>
    </row>
    <row r="435" spans="1:18">
      <c r="A435" t="s">
        <v>564</v>
      </c>
      <c r="B435" t="s">
        <v>603</v>
      </c>
      <c r="C435" t="s">
        <v>482</v>
      </c>
      <c r="D435" s="15">
        <v>612201</v>
      </c>
      <c r="E435" s="15">
        <v>280157</v>
      </c>
      <c r="F435" s="15">
        <v>125907</v>
      </c>
      <c r="G435" s="15">
        <v>7100074</v>
      </c>
      <c r="H435" s="15">
        <v>6081809</v>
      </c>
      <c r="I435" s="16">
        <v>1018265</v>
      </c>
      <c r="J435">
        <v>115</v>
      </c>
      <c r="K435">
        <v>234</v>
      </c>
      <c r="L435">
        <v>488</v>
      </c>
      <c r="M435" s="19">
        <v>52</v>
      </c>
      <c r="N435">
        <v>837</v>
      </c>
      <c r="O435" s="17">
        <v>8.2198641807388056E-4</v>
      </c>
      <c r="P435" s="20">
        <v>8.5500876466196164E-6</v>
      </c>
    </row>
    <row r="436" spans="1:18">
      <c r="A436" t="s">
        <v>586</v>
      </c>
      <c r="B436" t="s">
        <v>595</v>
      </c>
      <c r="C436" t="s">
        <v>483</v>
      </c>
      <c r="D436" s="15">
        <v>143809.76699999999</v>
      </c>
      <c r="E436" s="15">
        <v>96775.189999999988</v>
      </c>
      <c r="F436" s="15">
        <v>35053.653000000013</v>
      </c>
      <c r="G436" s="15">
        <v>1771937</v>
      </c>
      <c r="H436" s="15">
        <v>1496621.2999999998</v>
      </c>
      <c r="I436" s="16">
        <v>275638.61</v>
      </c>
      <c r="J436">
        <v>10</v>
      </c>
      <c r="K436">
        <v>94</v>
      </c>
      <c r="L436">
        <v>174</v>
      </c>
      <c r="M436" s="19">
        <v>10</v>
      </c>
      <c r="N436">
        <v>278</v>
      </c>
      <c r="O436" s="17">
        <v>1.0085669783344213E-3</v>
      </c>
      <c r="P436" s="20">
        <v>6.6817170115111961E-6</v>
      </c>
    </row>
    <row r="437" spans="1:18">
      <c r="A437" t="s">
        <v>586</v>
      </c>
      <c r="B437" t="s">
        <v>596</v>
      </c>
      <c r="C437" t="s">
        <v>484</v>
      </c>
      <c r="D437" s="15">
        <v>159360.05500000002</v>
      </c>
      <c r="E437" s="15">
        <v>101273.91899999999</v>
      </c>
      <c r="F437" s="15">
        <v>35991.769000000015</v>
      </c>
      <c r="G437" s="15">
        <v>1881165</v>
      </c>
      <c r="H437" s="15">
        <v>1584657.3499999996</v>
      </c>
      <c r="I437" s="16">
        <v>296625.74300000002</v>
      </c>
      <c r="J437">
        <v>0</v>
      </c>
      <c r="K437">
        <v>108</v>
      </c>
      <c r="L437">
        <v>186</v>
      </c>
      <c r="M437" s="19">
        <v>0</v>
      </c>
      <c r="N437">
        <v>294</v>
      </c>
      <c r="O437" s="17">
        <v>9.9114795980468902E-4</v>
      </c>
      <c r="P437" s="20">
        <v>0</v>
      </c>
    </row>
    <row r="438" spans="1:18">
      <c r="A438" t="s">
        <v>586</v>
      </c>
      <c r="B438" t="s">
        <v>597</v>
      </c>
      <c r="C438" t="s">
        <v>485</v>
      </c>
      <c r="D438" s="15">
        <v>156961.01799999995</v>
      </c>
      <c r="E438" s="15">
        <v>96926.139999999985</v>
      </c>
      <c r="F438" s="15">
        <v>35867.094000000012</v>
      </c>
      <c r="G438" s="15">
        <v>1814205</v>
      </c>
      <c r="H438" s="15">
        <v>1523606.7689999999</v>
      </c>
      <c r="I438" s="16">
        <v>289754.25199999998</v>
      </c>
      <c r="J438">
        <v>13</v>
      </c>
      <c r="K438">
        <v>81</v>
      </c>
      <c r="L438">
        <v>154</v>
      </c>
      <c r="M438" s="19">
        <v>0</v>
      </c>
      <c r="N438">
        <v>248</v>
      </c>
      <c r="O438" s="17">
        <v>8.5589770741310823E-4</v>
      </c>
      <c r="P438" s="20">
        <v>0</v>
      </c>
    </row>
    <row r="439" spans="1:18">
      <c r="A439" t="s">
        <v>586</v>
      </c>
      <c r="B439" t="s">
        <v>598</v>
      </c>
      <c r="C439" t="s">
        <v>486</v>
      </c>
      <c r="D439" s="15">
        <v>156890.64599999995</v>
      </c>
      <c r="E439" s="15">
        <v>92547.417999999991</v>
      </c>
      <c r="F439" s="15">
        <v>35308.166000000012</v>
      </c>
      <c r="G439" s="15">
        <v>1785173</v>
      </c>
      <c r="H439" s="15">
        <v>1500173.5300000003</v>
      </c>
      <c r="I439" s="16">
        <v>284746.23</v>
      </c>
      <c r="J439">
        <v>0</v>
      </c>
      <c r="K439">
        <v>98</v>
      </c>
      <c r="L439">
        <v>170</v>
      </c>
      <c r="M439" s="19">
        <v>0</v>
      </c>
      <c r="N439">
        <v>268</v>
      </c>
      <c r="O439" s="17">
        <v>9.4118893163221162E-4</v>
      </c>
      <c r="P439" s="20">
        <v>0</v>
      </c>
    </row>
    <row r="440" spans="1:18">
      <c r="A440" t="s">
        <v>586</v>
      </c>
      <c r="B440" t="s">
        <v>599</v>
      </c>
      <c r="C440" t="s">
        <v>487</v>
      </c>
      <c r="D440" s="15">
        <v>169285.61000000004</v>
      </c>
      <c r="E440" s="15">
        <v>98034.27900000001</v>
      </c>
      <c r="F440" s="15">
        <v>37013.311999999998</v>
      </c>
      <c r="G440" s="15">
        <v>1867261</v>
      </c>
      <c r="H440" s="15">
        <v>1561995.4799999997</v>
      </c>
      <c r="I440" s="16">
        <v>304333.20100000006</v>
      </c>
      <c r="J440">
        <v>37</v>
      </c>
      <c r="K440">
        <v>98</v>
      </c>
      <c r="L440">
        <v>189</v>
      </c>
      <c r="M440" s="19">
        <v>0</v>
      </c>
      <c r="N440">
        <v>324</v>
      </c>
      <c r="O440" s="17">
        <v>1.0646225877931732E-3</v>
      </c>
      <c r="P440" s="20">
        <v>0</v>
      </c>
      <c r="R440" t="s">
        <v>18</v>
      </c>
    </row>
    <row r="441" spans="1:18">
      <c r="A441" t="s">
        <v>586</v>
      </c>
      <c r="B441" t="s">
        <v>600</v>
      </c>
      <c r="C441" t="s">
        <v>488</v>
      </c>
      <c r="D441" s="15">
        <v>182525.70899999994</v>
      </c>
      <c r="E441" s="15">
        <v>101930.43300000002</v>
      </c>
      <c r="F441" s="15">
        <v>40147.676999999989</v>
      </c>
      <c r="G441" s="15">
        <v>1921821</v>
      </c>
      <c r="H441" s="15">
        <v>1596866.8769999999</v>
      </c>
      <c r="I441" s="16">
        <v>324603.81899999996</v>
      </c>
      <c r="J441">
        <v>32</v>
      </c>
      <c r="K441">
        <v>52</v>
      </c>
      <c r="L441">
        <v>179</v>
      </c>
      <c r="M441" s="19">
        <v>23</v>
      </c>
      <c r="N441">
        <v>263</v>
      </c>
      <c r="O441" s="17">
        <v>8.1021844046757824E-4</v>
      </c>
      <c r="P441" s="20">
        <v>1.4403204381826502E-5</v>
      </c>
    </row>
    <row r="442" spans="1:18">
      <c r="A442" t="s">
        <v>586</v>
      </c>
      <c r="B442" t="s">
        <v>601</v>
      </c>
      <c r="C442" t="s">
        <v>489</v>
      </c>
      <c r="D442" s="15">
        <v>161310.69999999998</v>
      </c>
      <c r="E442" s="15">
        <v>87311.701999999976</v>
      </c>
      <c r="F442" s="15">
        <v>36338.036000000007</v>
      </c>
      <c r="G442" s="15">
        <v>1676448</v>
      </c>
      <c r="H442" s="15">
        <v>1391975.5089999996</v>
      </c>
      <c r="I442" s="16">
        <v>284960.43799999997</v>
      </c>
      <c r="J442">
        <v>45</v>
      </c>
      <c r="K442">
        <v>93</v>
      </c>
      <c r="L442">
        <v>207</v>
      </c>
      <c r="M442" s="19">
        <v>0</v>
      </c>
      <c r="N442">
        <v>345</v>
      </c>
      <c r="O442" s="17">
        <v>1.2106943771612257E-3</v>
      </c>
      <c r="P442" s="20">
        <v>0</v>
      </c>
    </row>
    <row r="443" spans="1:18">
      <c r="A443" t="s">
        <v>586</v>
      </c>
      <c r="B443" t="s">
        <v>602</v>
      </c>
      <c r="C443" t="s">
        <v>490</v>
      </c>
      <c r="D443" s="15">
        <v>184996.07299999997</v>
      </c>
      <c r="E443" s="15">
        <v>96566.765000000014</v>
      </c>
      <c r="F443" s="15">
        <v>37528.494999999988</v>
      </c>
      <c r="G443" s="15">
        <v>1824017</v>
      </c>
      <c r="H443" s="15">
        <v>1504637.0900000003</v>
      </c>
      <c r="I443" s="16">
        <v>319091.33299999998</v>
      </c>
      <c r="J443">
        <v>13</v>
      </c>
      <c r="K443">
        <v>51</v>
      </c>
      <c r="L443">
        <v>143</v>
      </c>
      <c r="M443" s="19">
        <v>0</v>
      </c>
      <c r="N443">
        <v>207</v>
      </c>
      <c r="O443" s="17">
        <v>6.4871708690376754E-4</v>
      </c>
      <c r="P443" s="20">
        <v>0</v>
      </c>
    </row>
    <row r="444" spans="1:18">
      <c r="A444" t="s">
        <v>586</v>
      </c>
      <c r="B444" t="s">
        <v>603</v>
      </c>
      <c r="C444" t="s">
        <v>491</v>
      </c>
      <c r="D444" s="15">
        <v>187986</v>
      </c>
      <c r="E444" s="15">
        <v>97923</v>
      </c>
      <c r="F444" s="15">
        <v>37589</v>
      </c>
      <c r="G444" s="15">
        <v>1777619</v>
      </c>
      <c r="H444" s="15">
        <v>1454121</v>
      </c>
      <c r="I444" s="16">
        <v>323498</v>
      </c>
      <c r="J444">
        <v>33</v>
      </c>
      <c r="K444">
        <v>101</v>
      </c>
      <c r="L444">
        <v>160</v>
      </c>
      <c r="M444" s="19">
        <v>0</v>
      </c>
      <c r="N444">
        <v>294</v>
      </c>
      <c r="O444" s="17">
        <v>9.0881551045137842E-4</v>
      </c>
      <c r="P444" s="20">
        <v>0</v>
      </c>
    </row>
    <row r="445" spans="1:18">
      <c r="A445" t="s">
        <v>575</v>
      </c>
      <c r="B445" t="s">
        <v>595</v>
      </c>
      <c r="C445" t="s">
        <v>492</v>
      </c>
      <c r="D445" s="15">
        <v>369176.98999999993</v>
      </c>
      <c r="E445" s="15">
        <v>261492.45700000011</v>
      </c>
      <c r="F445" s="15">
        <v>108896.36799999999</v>
      </c>
      <c r="G445" s="15">
        <v>5599420</v>
      </c>
      <c r="H445" s="15">
        <v>4861613.8310000002</v>
      </c>
      <c r="I445" s="16">
        <v>739565.81500000006</v>
      </c>
      <c r="J445">
        <v>25</v>
      </c>
      <c r="K445">
        <v>234</v>
      </c>
      <c r="L445">
        <v>514</v>
      </c>
      <c r="M445" s="19">
        <v>22</v>
      </c>
      <c r="N445">
        <v>773</v>
      </c>
      <c r="O445" s="17">
        <v>1.0452078561797775E-3</v>
      </c>
      <c r="P445" s="20">
        <v>4.525246299843349E-6</v>
      </c>
    </row>
    <row r="446" spans="1:18">
      <c r="A446" t="s">
        <v>575</v>
      </c>
      <c r="B446" t="s">
        <v>596</v>
      </c>
      <c r="C446" t="s">
        <v>493</v>
      </c>
      <c r="D446" s="15">
        <v>374887.33299999993</v>
      </c>
      <c r="E446" s="15">
        <v>259910.94900000002</v>
      </c>
      <c r="F446" s="15">
        <v>110653.67700000001</v>
      </c>
      <c r="G446" s="15">
        <v>5599318</v>
      </c>
      <c r="H446" s="15">
        <v>4854590.2450000001</v>
      </c>
      <c r="I446" s="16">
        <v>745451.95899999992</v>
      </c>
      <c r="J446">
        <v>0</v>
      </c>
      <c r="K446">
        <v>225</v>
      </c>
      <c r="L446">
        <v>501</v>
      </c>
      <c r="M446" s="19">
        <v>0</v>
      </c>
      <c r="N446">
        <v>726</v>
      </c>
      <c r="O446" s="17">
        <v>9.7390581812127218E-4</v>
      </c>
      <c r="P446" s="20">
        <v>0</v>
      </c>
    </row>
    <row r="447" spans="1:18">
      <c r="A447" t="s">
        <v>575</v>
      </c>
      <c r="B447" t="s">
        <v>597</v>
      </c>
      <c r="C447" t="s">
        <v>494</v>
      </c>
      <c r="D447" s="15">
        <v>372765.93699999992</v>
      </c>
      <c r="E447" s="15">
        <v>251435.00600000005</v>
      </c>
      <c r="F447" s="15">
        <v>109637.28299999998</v>
      </c>
      <c r="G447" s="15">
        <v>5449940</v>
      </c>
      <c r="H447" s="15">
        <v>4716640.6970000006</v>
      </c>
      <c r="I447" s="16">
        <v>733838.22599999991</v>
      </c>
      <c r="J447">
        <v>33</v>
      </c>
      <c r="K447">
        <v>241</v>
      </c>
      <c r="L447">
        <v>532</v>
      </c>
      <c r="M447" s="19">
        <v>0</v>
      </c>
      <c r="N447">
        <v>806</v>
      </c>
      <c r="O447" s="17">
        <v>1.0983347166218622E-3</v>
      </c>
      <c r="P447" s="20">
        <v>0</v>
      </c>
    </row>
    <row r="448" spans="1:18">
      <c r="A448" t="s">
        <v>575</v>
      </c>
      <c r="B448" t="s">
        <v>598</v>
      </c>
      <c r="C448" t="s">
        <v>495</v>
      </c>
      <c r="D448" s="15">
        <v>427679.75600000005</v>
      </c>
      <c r="E448" s="15">
        <v>273361.77899999998</v>
      </c>
      <c r="F448" s="15">
        <v>121166.33599999995</v>
      </c>
      <c r="G448" s="15">
        <v>5972135</v>
      </c>
      <c r="H448" s="15">
        <v>5148452.5940000005</v>
      </c>
      <c r="I448" s="16">
        <v>822207.87100000004</v>
      </c>
      <c r="J448">
        <v>37</v>
      </c>
      <c r="K448">
        <v>257</v>
      </c>
      <c r="L448">
        <v>546</v>
      </c>
      <c r="M448" s="19">
        <v>0</v>
      </c>
      <c r="N448">
        <v>840</v>
      </c>
      <c r="O448" s="17">
        <v>1.0216394535099262E-3</v>
      </c>
      <c r="P448" s="20">
        <v>0</v>
      </c>
    </row>
    <row r="449" spans="1:16">
      <c r="A449" t="s">
        <v>575</v>
      </c>
      <c r="B449" t="s">
        <v>599</v>
      </c>
      <c r="C449" t="s">
        <v>496</v>
      </c>
      <c r="D449" s="15">
        <v>408751.78399999987</v>
      </c>
      <c r="E449" s="15">
        <v>252233.97000000003</v>
      </c>
      <c r="F449" s="15">
        <v>117273.65499999998</v>
      </c>
      <c r="G449" s="15">
        <v>5597184</v>
      </c>
      <c r="H449" s="15">
        <v>4820598.8479999993</v>
      </c>
      <c r="I449" s="16">
        <v>778259.40899999999</v>
      </c>
      <c r="J449">
        <v>70</v>
      </c>
      <c r="K449">
        <v>228</v>
      </c>
      <c r="L449">
        <v>642</v>
      </c>
      <c r="M449" s="19">
        <v>24</v>
      </c>
      <c r="N449">
        <v>940</v>
      </c>
      <c r="O449" s="17">
        <v>1.2078234957773571E-3</v>
      </c>
      <c r="P449" s="20">
        <v>4.978634554907483E-6</v>
      </c>
    </row>
    <row r="450" spans="1:16">
      <c r="A450" t="s">
        <v>575</v>
      </c>
      <c r="B450" t="s">
        <v>600</v>
      </c>
      <c r="C450" t="s">
        <v>497</v>
      </c>
      <c r="D450" s="15">
        <v>435391.01</v>
      </c>
      <c r="E450" s="15">
        <v>258240.84299999999</v>
      </c>
      <c r="F450" s="15">
        <v>120649.95100000002</v>
      </c>
      <c r="G450" s="15">
        <v>5678734</v>
      </c>
      <c r="H450" s="15">
        <v>4866136.216</v>
      </c>
      <c r="I450" s="16">
        <v>814281.804</v>
      </c>
      <c r="J450">
        <v>44</v>
      </c>
      <c r="K450">
        <v>193</v>
      </c>
      <c r="L450">
        <v>560</v>
      </c>
      <c r="M450" s="19">
        <v>35</v>
      </c>
      <c r="N450">
        <v>797</v>
      </c>
      <c r="O450" s="17">
        <v>9.7877663001296779E-4</v>
      </c>
      <c r="P450" s="20">
        <v>7.1925647878328932E-6</v>
      </c>
    </row>
    <row r="451" spans="1:16">
      <c r="A451" t="s">
        <v>575</v>
      </c>
      <c r="B451" t="s">
        <v>601</v>
      </c>
      <c r="C451" t="s">
        <v>498</v>
      </c>
      <c r="D451" s="15">
        <v>457661.91899999994</v>
      </c>
      <c r="E451" s="15">
        <v>259861.66600000011</v>
      </c>
      <c r="F451" s="15">
        <v>121939.39099999999</v>
      </c>
      <c r="G451" s="15">
        <v>5702115</v>
      </c>
      <c r="H451" s="15">
        <v>4865067.37</v>
      </c>
      <c r="I451" s="16">
        <v>839462.97600000002</v>
      </c>
      <c r="J451">
        <v>52</v>
      </c>
      <c r="K451">
        <v>238</v>
      </c>
      <c r="L451">
        <v>595</v>
      </c>
      <c r="M451" s="19">
        <v>0</v>
      </c>
      <c r="N451">
        <v>885</v>
      </c>
      <c r="O451" s="17">
        <v>1.0542454227308292E-3</v>
      </c>
      <c r="P451" s="20">
        <v>0</v>
      </c>
    </row>
    <row r="452" spans="1:16">
      <c r="A452" t="s">
        <v>575</v>
      </c>
      <c r="B452" t="s">
        <v>602</v>
      </c>
      <c r="C452" t="s">
        <v>499</v>
      </c>
      <c r="D452" s="15">
        <v>474602.10699999996</v>
      </c>
      <c r="E452" s="15">
        <v>257183.75200000004</v>
      </c>
      <c r="F452" s="15">
        <v>122997.08700000007</v>
      </c>
      <c r="G452" s="15">
        <v>5693776</v>
      </c>
      <c r="H452" s="15">
        <v>4838087.54</v>
      </c>
      <c r="I452" s="16">
        <v>854782.946</v>
      </c>
      <c r="J452">
        <v>45</v>
      </c>
      <c r="K452">
        <v>158</v>
      </c>
      <c r="L452">
        <v>471</v>
      </c>
      <c r="M452" s="19">
        <v>35</v>
      </c>
      <c r="N452">
        <v>674</v>
      </c>
      <c r="O452" s="17">
        <v>7.8850426667262971E-4</v>
      </c>
      <c r="P452" s="20">
        <v>7.2342634792424612E-6</v>
      </c>
    </row>
    <row r="453" spans="1:16">
      <c r="A453" t="s">
        <v>575</v>
      </c>
      <c r="B453" t="s">
        <v>603</v>
      </c>
      <c r="C453" t="s">
        <v>500</v>
      </c>
      <c r="D453" s="15">
        <v>513232</v>
      </c>
      <c r="E453" s="15">
        <v>269252</v>
      </c>
      <c r="F453" s="15">
        <v>126275</v>
      </c>
      <c r="G453" s="15">
        <v>5832175</v>
      </c>
      <c r="H453" s="15">
        <v>4923416</v>
      </c>
      <c r="I453" s="16">
        <v>908759</v>
      </c>
      <c r="J453">
        <v>105</v>
      </c>
      <c r="K453">
        <v>180</v>
      </c>
      <c r="L453">
        <v>521</v>
      </c>
      <c r="M453" s="19">
        <v>23</v>
      </c>
      <c r="N453">
        <v>806</v>
      </c>
      <c r="O453" s="17">
        <v>8.8692381588517969E-4</v>
      </c>
      <c r="P453" s="20">
        <v>4.6715532467701286E-6</v>
      </c>
    </row>
    <row r="454" spans="1:16">
      <c r="A454" t="s">
        <v>593</v>
      </c>
      <c r="B454" t="s">
        <v>595</v>
      </c>
      <c r="C454" t="s">
        <v>501</v>
      </c>
      <c r="D454" s="15">
        <v>33323.114999999998</v>
      </c>
      <c r="E454" s="15">
        <v>21280.575999999997</v>
      </c>
      <c r="F454" s="15">
        <v>7882.1490000000003</v>
      </c>
      <c r="G454" s="15">
        <v>519426</v>
      </c>
      <c r="H454" s="15">
        <v>457102.01399999997</v>
      </c>
      <c r="I454" s="16">
        <v>62485.839999999989</v>
      </c>
      <c r="J454">
        <v>0</v>
      </c>
      <c r="K454">
        <v>0</v>
      </c>
      <c r="L454">
        <v>10</v>
      </c>
      <c r="M454" s="19">
        <v>0</v>
      </c>
      <c r="N454">
        <v>10</v>
      </c>
      <c r="O454" s="17">
        <v>1.6003625781457048E-4</v>
      </c>
      <c r="P454" s="20">
        <v>0</v>
      </c>
    </row>
    <row r="455" spans="1:16">
      <c r="A455" t="s">
        <v>593</v>
      </c>
      <c r="B455" t="s">
        <v>596</v>
      </c>
      <c r="C455" t="s">
        <v>502</v>
      </c>
      <c r="D455" s="15">
        <v>41131.65</v>
      </c>
      <c r="E455" s="15">
        <v>24625.828999999994</v>
      </c>
      <c r="F455" s="15">
        <v>9434.969000000001</v>
      </c>
      <c r="G455" s="15">
        <v>600605</v>
      </c>
      <c r="H455" s="15">
        <v>525307.33999999985</v>
      </c>
      <c r="I455" s="16">
        <v>75192.447999999989</v>
      </c>
      <c r="J455">
        <v>0</v>
      </c>
      <c r="K455">
        <v>0</v>
      </c>
      <c r="L455">
        <v>10</v>
      </c>
      <c r="M455" s="19">
        <v>0</v>
      </c>
      <c r="N455">
        <v>10</v>
      </c>
      <c r="O455" s="17">
        <v>1.3299207920454992E-4</v>
      </c>
      <c r="P455" s="20">
        <v>0</v>
      </c>
    </row>
    <row r="456" spans="1:16">
      <c r="A456" t="s">
        <v>593</v>
      </c>
      <c r="B456" t="s">
        <v>597</v>
      </c>
      <c r="C456" t="s">
        <v>503</v>
      </c>
      <c r="D456" s="15">
        <v>42336.460999999996</v>
      </c>
      <c r="E456" s="15">
        <v>24834.790000000005</v>
      </c>
      <c r="F456" s="15">
        <v>9252.020999999997</v>
      </c>
      <c r="G456" s="15">
        <v>633559</v>
      </c>
      <c r="H456" s="15">
        <v>557582.93900000001</v>
      </c>
      <c r="I456" s="16">
        <v>76423.271999999997</v>
      </c>
      <c r="J456">
        <v>0</v>
      </c>
      <c r="K456">
        <v>0</v>
      </c>
      <c r="L456">
        <v>22</v>
      </c>
      <c r="M456" s="19">
        <v>0</v>
      </c>
      <c r="N456">
        <v>22</v>
      </c>
      <c r="O456" s="17">
        <v>2.8787042774091118E-4</v>
      </c>
      <c r="P456" s="20">
        <v>0</v>
      </c>
    </row>
    <row r="457" spans="1:16">
      <c r="A457" t="s">
        <v>593</v>
      </c>
      <c r="B457" t="s">
        <v>598</v>
      </c>
      <c r="C457" t="s">
        <v>504</v>
      </c>
      <c r="D457" s="15">
        <v>52432.534</v>
      </c>
      <c r="E457" s="15">
        <v>29317.275999999994</v>
      </c>
      <c r="F457" s="15">
        <v>11632.696</v>
      </c>
      <c r="G457" s="15">
        <v>717595</v>
      </c>
      <c r="H457" s="15">
        <v>623814.67300000007</v>
      </c>
      <c r="I457" s="16">
        <v>93382.505999999994</v>
      </c>
      <c r="J457">
        <v>0</v>
      </c>
      <c r="K457">
        <v>0</v>
      </c>
      <c r="L457">
        <v>0</v>
      </c>
      <c r="M457" s="19">
        <v>0</v>
      </c>
      <c r="N457">
        <v>0</v>
      </c>
      <c r="O457" s="17">
        <v>0</v>
      </c>
      <c r="P457" s="20">
        <v>0</v>
      </c>
    </row>
    <row r="458" spans="1:16">
      <c r="A458" t="s">
        <v>593</v>
      </c>
      <c r="B458" t="s">
        <v>599</v>
      </c>
      <c r="C458" t="s">
        <v>505</v>
      </c>
      <c r="D458" s="15">
        <v>41835.700000000004</v>
      </c>
      <c r="E458" s="15">
        <v>22436.706000000002</v>
      </c>
      <c r="F458" s="15">
        <v>8757.4509999999991</v>
      </c>
      <c r="G458" s="15">
        <v>566391</v>
      </c>
      <c r="H458" s="15">
        <v>493838.82900000003</v>
      </c>
      <c r="I458" s="16">
        <v>73029.857000000004</v>
      </c>
      <c r="J458">
        <v>0</v>
      </c>
      <c r="K458">
        <v>0</v>
      </c>
      <c r="L458">
        <v>12</v>
      </c>
      <c r="M458" s="19">
        <v>0</v>
      </c>
      <c r="N458">
        <v>12</v>
      </c>
      <c r="O458" s="17">
        <v>1.6431635625412767E-4</v>
      </c>
      <c r="P458" s="20">
        <v>0</v>
      </c>
    </row>
    <row r="459" spans="1:16">
      <c r="A459" t="s">
        <v>593</v>
      </c>
      <c r="B459" t="s">
        <v>600</v>
      </c>
      <c r="C459" t="s">
        <v>506</v>
      </c>
      <c r="D459" s="15">
        <v>51068.714000000007</v>
      </c>
      <c r="E459" s="15">
        <v>27424.261999999999</v>
      </c>
      <c r="F459" s="15">
        <v>10953.800000000001</v>
      </c>
      <c r="G459" s="15">
        <v>654471</v>
      </c>
      <c r="H459" s="15">
        <v>564826.75300000003</v>
      </c>
      <c r="I459" s="16">
        <v>89446.776000000013</v>
      </c>
      <c r="J459">
        <v>0</v>
      </c>
      <c r="K459">
        <v>0</v>
      </c>
      <c r="L459">
        <v>0</v>
      </c>
      <c r="M459" s="19">
        <v>0</v>
      </c>
      <c r="N459">
        <v>0</v>
      </c>
      <c r="O459" s="17">
        <v>0</v>
      </c>
      <c r="P459" s="20">
        <v>0</v>
      </c>
    </row>
    <row r="460" spans="1:16">
      <c r="A460" t="s">
        <v>593</v>
      </c>
      <c r="B460" t="s">
        <v>601</v>
      </c>
      <c r="C460" t="s">
        <v>507</v>
      </c>
      <c r="D460" s="15">
        <v>48198.788999999982</v>
      </c>
      <c r="E460" s="15">
        <v>24389.503000000008</v>
      </c>
      <c r="F460" s="15">
        <v>9883.5869999999995</v>
      </c>
      <c r="G460" s="15">
        <v>606146</v>
      </c>
      <c r="H460" s="15">
        <v>524004.95199999993</v>
      </c>
      <c r="I460" s="16">
        <v>82471.878999999986</v>
      </c>
      <c r="J460">
        <v>0</v>
      </c>
      <c r="K460">
        <v>0</v>
      </c>
      <c r="L460">
        <v>0</v>
      </c>
      <c r="M460" s="19">
        <v>0</v>
      </c>
      <c r="N460">
        <v>0</v>
      </c>
      <c r="O460" s="17">
        <v>0</v>
      </c>
      <c r="P460" s="20">
        <v>0</v>
      </c>
    </row>
    <row r="461" spans="1:16">
      <c r="A461" t="s">
        <v>593</v>
      </c>
      <c r="B461" t="s">
        <v>602</v>
      </c>
      <c r="C461" t="s">
        <v>508</v>
      </c>
      <c r="D461" s="15">
        <v>47088.686999999998</v>
      </c>
      <c r="E461" s="15">
        <v>23758.260999999999</v>
      </c>
      <c r="F461" s="15">
        <v>9213.5969999999998</v>
      </c>
      <c r="G461" s="15">
        <v>539403</v>
      </c>
      <c r="H461" s="15">
        <v>459544.61899999995</v>
      </c>
      <c r="I461" s="16">
        <v>80060.544999999998</v>
      </c>
      <c r="J461">
        <v>0</v>
      </c>
      <c r="K461">
        <v>0</v>
      </c>
      <c r="L461">
        <v>0</v>
      </c>
      <c r="M461" s="19">
        <v>0</v>
      </c>
      <c r="N461">
        <v>0</v>
      </c>
      <c r="O461" s="17">
        <v>0</v>
      </c>
      <c r="P461" s="20">
        <v>0</v>
      </c>
    </row>
    <row r="462" spans="1:16">
      <c r="A462" t="s">
        <v>593</v>
      </c>
      <c r="B462" t="s">
        <v>603</v>
      </c>
      <c r="C462" t="s">
        <v>509</v>
      </c>
      <c r="D462" s="15">
        <v>55233</v>
      </c>
      <c r="E462" s="15">
        <v>26931</v>
      </c>
      <c r="F462" s="15">
        <v>10586</v>
      </c>
      <c r="G462" s="15">
        <v>628165</v>
      </c>
      <c r="H462" s="15">
        <v>535415</v>
      </c>
      <c r="I462" s="16">
        <v>92750</v>
      </c>
      <c r="J462">
        <v>0</v>
      </c>
      <c r="K462">
        <v>0</v>
      </c>
      <c r="L462">
        <v>22</v>
      </c>
      <c r="M462" s="19">
        <v>0</v>
      </c>
      <c r="N462">
        <v>22</v>
      </c>
      <c r="O462" s="17">
        <v>2.371967654986523E-4</v>
      </c>
      <c r="P462" s="20">
        <v>0</v>
      </c>
    </row>
  </sheetData>
  <mergeCells count="4">
    <mergeCell ref="D1:I1"/>
    <mergeCell ref="J1:N1"/>
    <mergeCell ref="O1:P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G22"/>
  <sheetViews>
    <sheetView workbookViewId="0">
      <selection activeCell="A14" sqref="A14:C21"/>
    </sheetView>
  </sheetViews>
  <sheetFormatPr defaultColWidth="12.42578125" defaultRowHeight="15.75"/>
  <cols>
    <col min="1" max="1" width="35" style="1" bestFit="1" customWidth="1"/>
    <col min="2" max="2" width="9.85546875" style="1" customWidth="1"/>
    <col min="3" max="3" width="141" style="1" customWidth="1"/>
    <col min="4" max="16384" width="12.42578125" style="1"/>
  </cols>
  <sheetData>
    <row r="1" spans="1:7">
      <c r="A1" s="11" t="s">
        <v>0</v>
      </c>
      <c r="B1" s="11"/>
      <c r="C1" s="11"/>
    </row>
    <row r="2" spans="1:7" customFormat="1" ht="26.25">
      <c r="A2" s="57">
        <v>1</v>
      </c>
      <c r="B2" s="57"/>
      <c r="C2" s="57"/>
    </row>
    <row r="3" spans="1:7">
      <c r="A3" s="40" t="s">
        <v>1</v>
      </c>
      <c r="B3" s="41" t="s">
        <v>519</v>
      </c>
      <c r="C3" s="41"/>
    </row>
    <row r="4" spans="1:7">
      <c r="A4" s="40" t="s">
        <v>2</v>
      </c>
      <c r="B4" s="41" t="s">
        <v>520</v>
      </c>
      <c r="C4" s="41"/>
    </row>
    <row r="5" spans="1:7">
      <c r="A5" s="40" t="s">
        <v>3</v>
      </c>
      <c r="B5" s="41" t="s">
        <v>521</v>
      </c>
      <c r="C5" s="41"/>
    </row>
    <row r="6" spans="1:7">
      <c r="A6" s="40" t="s">
        <v>5</v>
      </c>
      <c r="B6" s="41" t="s">
        <v>609</v>
      </c>
      <c r="C6" s="41"/>
    </row>
    <row r="7" spans="1:7">
      <c r="A7" s="40" t="s">
        <v>6</v>
      </c>
      <c r="B7" s="41" t="s">
        <v>620</v>
      </c>
      <c r="C7" s="41"/>
    </row>
    <row r="8" spans="1:7">
      <c r="A8" s="40" t="s">
        <v>7</v>
      </c>
      <c r="B8" s="41" t="s">
        <v>610</v>
      </c>
      <c r="C8" s="41"/>
    </row>
    <row r="9" spans="1:7">
      <c r="A9" s="42" t="s">
        <v>9</v>
      </c>
      <c r="B9" s="43">
        <v>0.05</v>
      </c>
      <c r="C9" s="44"/>
      <c r="D9" s="2"/>
      <c r="E9" s="2"/>
      <c r="F9" s="2"/>
      <c r="G9" s="2"/>
    </row>
    <row r="10" spans="1:7" ht="30">
      <c r="A10" s="40" t="s">
        <v>611</v>
      </c>
      <c r="B10" s="45">
        <v>4.30086707467862E-156</v>
      </c>
      <c r="C10" s="21" t="s">
        <v>619</v>
      </c>
    </row>
    <row r="11" spans="1:7" ht="31.5">
      <c r="A11" s="42" t="s">
        <v>10</v>
      </c>
      <c r="B11" s="46" t="s">
        <v>11</v>
      </c>
      <c r="C11" s="47" t="s">
        <v>612</v>
      </c>
    </row>
    <row r="12" spans="1:7" ht="16.5">
      <c r="A12" s="41"/>
      <c r="B12" s="41"/>
      <c r="C12" s="41"/>
      <c r="D12" s="3"/>
    </row>
    <row r="13" spans="1:7" ht="26.25">
      <c r="A13" s="57">
        <v>2</v>
      </c>
      <c r="B13" s="57"/>
      <c r="C13" s="57"/>
      <c r="D13" s="3"/>
    </row>
    <row r="14" spans="1:7">
      <c r="A14" s="40" t="s">
        <v>12</v>
      </c>
      <c r="B14" s="41" t="s">
        <v>510</v>
      </c>
      <c r="C14" s="41"/>
      <c r="D14"/>
    </row>
    <row r="15" spans="1:7" ht="16.5">
      <c r="A15" s="40" t="s">
        <v>2</v>
      </c>
      <c r="B15" s="41" t="s">
        <v>522</v>
      </c>
      <c r="C15" s="41"/>
      <c r="D15" s="3"/>
    </row>
    <row r="16" spans="1:7" ht="16.5">
      <c r="A16" s="40" t="s">
        <v>3</v>
      </c>
      <c r="B16" s="41" t="s">
        <v>13</v>
      </c>
      <c r="C16" s="41"/>
      <c r="D16" s="3"/>
    </row>
    <row r="17" spans="1:4">
      <c r="A17" s="40" t="s">
        <v>5</v>
      </c>
      <c r="B17" s="41" t="s">
        <v>613</v>
      </c>
      <c r="C17" s="41"/>
      <c r="D17"/>
    </row>
    <row r="18" spans="1:4" ht="16.5">
      <c r="A18" s="40" t="s">
        <v>6</v>
      </c>
      <c r="B18" s="41" t="s">
        <v>614</v>
      </c>
      <c r="C18" s="41"/>
      <c r="D18" s="3"/>
    </row>
    <row r="19" spans="1:4" ht="16.5">
      <c r="A19" s="40" t="s">
        <v>7</v>
      </c>
      <c r="B19" s="41" t="s">
        <v>8</v>
      </c>
      <c r="C19" s="41"/>
      <c r="D19" s="3"/>
    </row>
    <row r="20" spans="1:4">
      <c r="A20" s="42" t="s">
        <v>9</v>
      </c>
      <c r="B20" s="44">
        <v>0.05</v>
      </c>
      <c r="C20" s="44"/>
    </row>
    <row r="21" spans="1:4" ht="30">
      <c r="A21" s="40" t="s">
        <v>611</v>
      </c>
      <c r="B21" s="45">
        <v>0.19039778361477599</v>
      </c>
      <c r="C21" s="21" t="s">
        <v>617</v>
      </c>
      <c r="D21" s="37"/>
    </row>
    <row r="22" spans="1:4" ht="63">
      <c r="A22" s="42" t="s">
        <v>10</v>
      </c>
      <c r="B22" s="41" t="s">
        <v>14</v>
      </c>
      <c r="C22" s="48" t="s">
        <v>618</v>
      </c>
    </row>
  </sheetData>
  <mergeCells count="2">
    <mergeCell ref="A2:C2"/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62FB-E52C-43E3-95AF-89B6615F50AA}">
  <sheetPr>
    <tabColor theme="7" tint="0.59999389629810485"/>
  </sheetPr>
  <dimension ref="A1:Q462"/>
  <sheetViews>
    <sheetView workbookViewId="0">
      <selection activeCell="O3" sqref="O3:P11"/>
    </sheetView>
  </sheetViews>
  <sheetFormatPr defaultRowHeight="15"/>
  <cols>
    <col min="1" max="1" width="30.28515625" customWidth="1"/>
    <col min="2" max="2" width="25.5703125" customWidth="1"/>
    <col min="4" max="4" width="49.42578125" bestFit="1" customWidth="1"/>
    <col min="5" max="5" width="27.7109375" bestFit="1" customWidth="1"/>
    <col min="6" max="6" width="24.28515625" bestFit="1" customWidth="1"/>
    <col min="8" max="8" width="18.7109375" bestFit="1" customWidth="1"/>
    <col min="9" max="9" width="24.28515625" customWidth="1"/>
    <col min="10" max="10" width="27.7109375" customWidth="1"/>
    <col min="11" max="11" width="36.7109375" customWidth="1"/>
    <col min="13" max="13" width="24.5703125" bestFit="1" customWidth="1"/>
    <col min="14" max="14" width="23" bestFit="1" customWidth="1"/>
    <col min="15" max="15" width="49.42578125" bestFit="1" customWidth="1"/>
    <col min="16" max="16" width="23" customWidth="1"/>
    <col min="17" max="17" width="20.42578125" bestFit="1" customWidth="1"/>
    <col min="18" max="18" width="49.42578125" bestFit="1" customWidth="1"/>
    <col min="19" max="19" width="23" bestFit="1" customWidth="1"/>
    <col min="20" max="20" width="26.5703125" bestFit="1" customWidth="1"/>
  </cols>
  <sheetData>
    <row r="1" spans="1:16" ht="15.75">
      <c r="A1" s="59" t="s">
        <v>608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25"/>
      <c r="P1" s="25"/>
    </row>
    <row r="2" spans="1:16" ht="26.25">
      <c r="A2" s="58">
        <v>1</v>
      </c>
      <c r="B2" s="58"/>
      <c r="C2" s="1"/>
      <c r="D2" s="1"/>
      <c r="E2" s="1"/>
      <c r="F2" s="1"/>
      <c r="G2" s="1"/>
      <c r="H2" s="58">
        <v>2</v>
      </c>
      <c r="I2" s="58"/>
      <c r="J2" s="58"/>
      <c r="K2" s="58"/>
      <c r="L2" s="58"/>
      <c r="M2" s="58"/>
      <c r="N2" s="58"/>
      <c r="O2" s="26"/>
      <c r="P2" s="26"/>
    </row>
    <row r="3" spans="1:16" ht="15.75">
      <c r="A3" s="27" t="s">
        <v>518</v>
      </c>
      <c r="B3" s="14" t="s">
        <v>517</v>
      </c>
      <c r="D3" s="28" t="s">
        <v>523</v>
      </c>
      <c r="H3" s="8" t="s">
        <v>606</v>
      </c>
      <c r="I3" s="8" t="s">
        <v>605</v>
      </c>
      <c r="J3" s="8" t="s">
        <v>604</v>
      </c>
      <c r="K3" s="8" t="s">
        <v>607</v>
      </c>
      <c r="M3" s="36" t="s">
        <v>615</v>
      </c>
      <c r="N3" s="36" t="s">
        <v>616</v>
      </c>
      <c r="O3" s="28" t="s">
        <v>524</v>
      </c>
      <c r="P3" s="28"/>
    </row>
    <row r="4" spans="1:16" ht="16.5" thickBot="1">
      <c r="A4" s="17">
        <v>1.3487238976869223E-5</v>
      </c>
      <c r="B4" s="17">
        <v>1.099650439034024E-3</v>
      </c>
      <c r="H4" s="14" t="s">
        <v>525</v>
      </c>
      <c r="I4" s="8">
        <v>339054878</v>
      </c>
      <c r="J4" s="38">
        <v>40508676.627000004</v>
      </c>
      <c r="K4" s="39">
        <f>Table1[[#This Row],[Sum of 65+ Total population]]/Table1[[#This Row],[Sum of Total Population]]</f>
        <v>0.11947528042053418</v>
      </c>
      <c r="M4" s="35">
        <v>0.11947528042053418</v>
      </c>
      <c r="N4" s="35">
        <v>0.14265651485019709</v>
      </c>
      <c r="O4" s="1" t="s">
        <v>526</v>
      </c>
      <c r="P4" s="23">
        <f>P9-P7</f>
        <v>46782692</v>
      </c>
    </row>
    <row r="5" spans="1:16">
      <c r="A5" s="17">
        <v>1.30714116319316E-5</v>
      </c>
      <c r="B5" s="17">
        <v>1.1460403278428627E-3</v>
      </c>
      <c r="D5" s="30"/>
      <c r="E5" s="30" t="s">
        <v>518</v>
      </c>
      <c r="F5" s="30" t="s">
        <v>517</v>
      </c>
      <c r="H5" s="14" t="s">
        <v>528</v>
      </c>
      <c r="I5" s="8">
        <v>229232699</v>
      </c>
      <c r="J5" s="38">
        <v>24771116.672999997</v>
      </c>
      <c r="K5" s="39">
        <f>Table1[[#This Row],[Sum of 65+ Total population]]/Table1[[#This Row],[Sum of Total Population]]</f>
        <v>0.10806100866526026</v>
      </c>
      <c r="M5" s="35">
        <v>0.10806100866526026</v>
      </c>
      <c r="N5" s="35">
        <v>0.13477362366337506</v>
      </c>
      <c r="O5" t="s">
        <v>529</v>
      </c>
      <c r="P5" s="24">
        <f>MIN(I4:I54)</f>
        <v>5465761</v>
      </c>
    </row>
    <row r="6" spans="1:16" ht="15.75">
      <c r="A6" s="17">
        <v>4.5636815472782581E-6</v>
      </c>
      <c r="B6" s="17">
        <v>1.0816908048044431E-3</v>
      </c>
      <c r="D6" t="s">
        <v>531</v>
      </c>
      <c r="E6" s="31">
        <v>7.7147194322772705E-6</v>
      </c>
      <c r="F6" s="31">
        <v>8.14291797435701E-4</v>
      </c>
      <c r="H6" s="14" t="s">
        <v>532</v>
      </c>
      <c r="I6" s="8">
        <v>175742951</v>
      </c>
      <c r="J6" s="38">
        <v>24530594.258000001</v>
      </c>
      <c r="K6" s="39">
        <f>Table1[[#This Row],[Sum of 65+ Total population]]/Table1[[#This Row],[Sum of Total Population]]</f>
        <v>0.13958223711629836</v>
      </c>
      <c r="M6" s="35">
        <v>0.13958223711629836</v>
      </c>
      <c r="N6" s="35">
        <v>0.14461017794854197</v>
      </c>
      <c r="O6" s="1" t="s">
        <v>533</v>
      </c>
      <c r="P6" s="24">
        <f>P7-(1.5*P4)</f>
        <v>-55791751</v>
      </c>
    </row>
    <row r="7" spans="1:16">
      <c r="A7" s="17">
        <v>5.9734615456475205E-6</v>
      </c>
      <c r="B7" s="17">
        <v>1.080492626830621E-3</v>
      </c>
      <c r="D7" t="s">
        <v>535</v>
      </c>
      <c r="E7">
        <v>9.4161555908632933E-11</v>
      </c>
      <c r="F7">
        <v>1.7661883904584354E-7</v>
      </c>
      <c r="H7" s="14" t="s">
        <v>536</v>
      </c>
      <c r="I7" s="8">
        <v>171960525</v>
      </c>
      <c r="J7" s="38">
        <v>30873288.995999996</v>
      </c>
      <c r="K7" s="39">
        <f>Table1[[#This Row],[Sum of 65+ Total population]]/Table1[[#This Row],[Sum of Total Population]]</f>
        <v>0.17953707105744179</v>
      </c>
      <c r="M7" s="35">
        <v>0.17953707105744179</v>
      </c>
      <c r="N7" s="35">
        <v>0.14011739879656154</v>
      </c>
      <c r="O7" t="s">
        <v>537</v>
      </c>
      <c r="P7" s="24">
        <f>_xlfn.QUARTILE.EXC(I4:I54,1)</f>
        <v>14382287</v>
      </c>
    </row>
    <row r="8" spans="1:16">
      <c r="A8" s="17">
        <v>2.2491904786608258E-5</v>
      </c>
      <c r="B8" s="17">
        <v>1.0977354000644354E-3</v>
      </c>
      <c r="D8" t="s">
        <v>538</v>
      </c>
      <c r="E8">
        <v>459</v>
      </c>
      <c r="F8">
        <v>459</v>
      </c>
      <c r="H8" s="14" t="s">
        <v>539</v>
      </c>
      <c r="I8" s="8">
        <v>116100143</v>
      </c>
      <c r="J8" s="38">
        <v>15113505.466000002</v>
      </c>
      <c r="K8" s="39">
        <f>Table1[[#This Row],[Sum of 65+ Total population]]/Table1[[#This Row],[Sum of Total Population]]</f>
        <v>0.13017645866293207</v>
      </c>
      <c r="M8" s="35">
        <v>0.13017645866293207</v>
      </c>
      <c r="N8" s="35">
        <v>0.14395334488383271</v>
      </c>
      <c r="O8" t="s">
        <v>540</v>
      </c>
      <c r="P8" s="24">
        <f>AVERAGE(Table1[Sum of Total Population])</f>
        <v>54973128.058823526</v>
      </c>
    </row>
    <row r="9" spans="1:16" ht="15.75">
      <c r="A9" s="17">
        <v>2.8810017132569133E-5</v>
      </c>
      <c r="B9" s="17">
        <v>1.1633648235873583E-3</v>
      </c>
      <c r="D9" t="s">
        <v>542</v>
      </c>
      <c r="E9">
        <v>0</v>
      </c>
      <c r="H9" s="14" t="s">
        <v>543</v>
      </c>
      <c r="I9" s="8">
        <v>113873933</v>
      </c>
      <c r="J9" s="38">
        <v>18113900.145000003</v>
      </c>
      <c r="K9" s="39">
        <f>Table1[[#This Row],[Sum of 65+ Total population]]/Table1[[#This Row],[Sum of Total Population]]</f>
        <v>0.1590697683639328</v>
      </c>
      <c r="M9" s="35">
        <v>0.1590697683639328</v>
      </c>
      <c r="N9" s="35">
        <v>0.12780772999022047</v>
      </c>
      <c r="O9" s="34" t="s">
        <v>544</v>
      </c>
      <c r="P9" s="22">
        <f>_xlfn.QUARTILE.EXC(I4:I54,3)</f>
        <v>61164979</v>
      </c>
    </row>
    <row r="10" spans="1:16" ht="15.75">
      <c r="A10" s="17">
        <v>2.5360054375636275E-5</v>
      </c>
      <c r="B10" s="17">
        <v>1.2414996628633177E-3</v>
      </c>
      <c r="D10" t="s">
        <v>546</v>
      </c>
      <c r="E10">
        <v>458</v>
      </c>
      <c r="H10" s="14" t="s">
        <v>547</v>
      </c>
      <c r="I10" s="8">
        <v>103018931</v>
      </c>
      <c r="J10" s="38">
        <v>15011904.505000001</v>
      </c>
      <c r="K10" s="39">
        <f>Table1[[#This Row],[Sum of 65+ Total population]]/Table1[[#This Row],[Sum of Total Population]]</f>
        <v>0.14571986293470665</v>
      </c>
      <c r="M10" s="35">
        <v>0.14571986293470665</v>
      </c>
      <c r="N10" s="35">
        <v>0.14154794601922821</v>
      </c>
      <c r="O10" s="1" t="s">
        <v>548</v>
      </c>
      <c r="P10" s="24">
        <f>P9+(1.5*P4)</f>
        <v>131339017</v>
      </c>
    </row>
    <row r="11" spans="1:16">
      <c r="A11" s="17">
        <v>2.8276512027483399E-5</v>
      </c>
      <c r="B11" s="17">
        <v>9.8829224874947739E-4</v>
      </c>
      <c r="D11" t="s">
        <v>549</v>
      </c>
      <c r="E11">
        <v>-41.107206797571209</v>
      </c>
      <c r="H11" s="14" t="s">
        <v>550</v>
      </c>
      <c r="I11" s="8">
        <v>89986708</v>
      </c>
      <c r="J11" s="38">
        <v>12789265.907000002</v>
      </c>
      <c r="K11" s="39">
        <f>Table1[[#This Row],[Sum of 65+ Total population]]/Table1[[#This Row],[Sum of Total Population]]</f>
        <v>0.14212394464969205</v>
      </c>
      <c r="M11" s="35">
        <v>0.14212394464969205</v>
      </c>
      <c r="N11" s="35">
        <v>0.13360318039951452</v>
      </c>
      <c r="O11" t="s">
        <v>551</v>
      </c>
      <c r="P11" s="24">
        <f>MAX(I4:I54)</f>
        <v>339054878</v>
      </c>
    </row>
    <row r="12" spans="1:16">
      <c r="A12" s="17">
        <v>2.5933176686971844E-5</v>
      </c>
      <c r="B12" s="17">
        <v>1.2509898124180702E-3</v>
      </c>
      <c r="D12" s="32" t="s">
        <v>553</v>
      </c>
      <c r="E12" s="33">
        <v>4.30086707467862E-156</v>
      </c>
      <c r="H12" s="14" t="s">
        <v>552</v>
      </c>
      <c r="I12" s="8">
        <v>89469498</v>
      </c>
      <c r="J12" s="38">
        <v>10150315.202000001</v>
      </c>
      <c r="K12" s="39">
        <f>Table1[[#This Row],[Sum of 65+ Total population]]/Table1[[#This Row],[Sum of Total Population]]</f>
        <v>0.11345000730863608</v>
      </c>
      <c r="M12" s="35">
        <v>0.11345000730863608</v>
      </c>
      <c r="N12" s="35">
        <v>0.11697587756989598</v>
      </c>
      <c r="O12" s="35"/>
      <c r="P12" s="35"/>
    </row>
    <row r="13" spans="1:16">
      <c r="A13" s="17">
        <v>0</v>
      </c>
      <c r="B13" s="17">
        <v>0</v>
      </c>
      <c r="D13" t="s">
        <v>555</v>
      </c>
      <c r="E13">
        <v>1.6481874145457709</v>
      </c>
      <c r="H13" s="14" t="s">
        <v>556</v>
      </c>
      <c r="I13" s="8">
        <v>86689786</v>
      </c>
      <c r="J13" s="38">
        <v>11725841.361</v>
      </c>
      <c r="K13" s="39">
        <f>Table1[[#This Row],[Sum of 65+ Total population]]/Table1[[#This Row],[Sum of Total Population]]</f>
        <v>0.13526208682762234</v>
      </c>
      <c r="M13" s="35">
        <v>0.13526208682762234</v>
      </c>
      <c r="N13" s="35">
        <v>0.14407005475749068</v>
      </c>
      <c r="O13" s="35"/>
      <c r="P13" s="35"/>
    </row>
    <row r="14" spans="1:16">
      <c r="A14" s="17">
        <v>0</v>
      </c>
      <c r="B14" s="17">
        <v>0</v>
      </c>
      <c r="D14" t="s">
        <v>558</v>
      </c>
      <c r="E14">
        <v>8.6017341493572379E-156</v>
      </c>
      <c r="H14" s="14" t="s">
        <v>559</v>
      </c>
      <c r="I14" s="8">
        <v>79497127</v>
      </c>
      <c r="J14" s="38">
        <v>11088489.597000001</v>
      </c>
      <c r="K14" s="39">
        <f>Table1[[#This Row],[Sum of 65+ Total population]]/Table1[[#This Row],[Sum of Total Population]]</f>
        <v>0.13948289724985913</v>
      </c>
      <c r="M14" s="35">
        <v>0.13948289724985913</v>
      </c>
      <c r="N14" s="35">
        <v>0.14479309193162981</v>
      </c>
      <c r="O14" s="35"/>
      <c r="P14" s="35"/>
    </row>
    <row r="15" spans="1:16" ht="16.5" thickBot="1">
      <c r="A15" s="17">
        <v>0</v>
      </c>
      <c r="B15" s="17">
        <v>0</v>
      </c>
      <c r="D15" s="29" t="s">
        <v>561</v>
      </c>
      <c r="E15" s="29">
        <v>1.9651570982780517</v>
      </c>
      <c r="F15" s="29"/>
      <c r="H15" s="14" t="s">
        <v>562</v>
      </c>
      <c r="I15" s="8">
        <v>71716475</v>
      </c>
      <c r="J15" s="38">
        <v>9109606.910000002</v>
      </c>
      <c r="K15" s="39">
        <f>Table1[[#This Row],[Sum of 65+ Total population]]/Table1[[#This Row],[Sum of Total Population]]</f>
        <v>0.12702251344617818</v>
      </c>
      <c r="M15" s="35">
        <v>0.12702251344617818</v>
      </c>
      <c r="N15" s="35">
        <v>0.13022717108108239</v>
      </c>
      <c r="O15" s="28" t="s">
        <v>523</v>
      </c>
    </row>
    <row r="16" spans="1:16" ht="15.75" thickBot="1">
      <c r="A16" s="17">
        <v>0</v>
      </c>
      <c r="B16" s="17">
        <v>0</v>
      </c>
      <c r="H16" s="14" t="s">
        <v>564</v>
      </c>
      <c r="I16" s="8">
        <v>61164979</v>
      </c>
      <c r="J16" s="38">
        <v>7885932.3760000002</v>
      </c>
      <c r="K16" s="39">
        <f>Table1[[#This Row],[Sum of 65+ Total population]]/Table1[[#This Row],[Sum of Total Population]]</f>
        <v>0.12892888226120375</v>
      </c>
      <c r="M16" s="35">
        <v>0.12892888226120375</v>
      </c>
      <c r="N16" s="35">
        <v>0.14030550804690228</v>
      </c>
    </row>
    <row r="17" spans="1:17">
      <c r="A17" s="17">
        <v>0</v>
      </c>
      <c r="B17" s="17">
        <v>0</v>
      </c>
      <c r="H17" s="12" t="s">
        <v>566</v>
      </c>
      <c r="I17">
        <v>59587694</v>
      </c>
      <c r="J17" s="16">
        <v>8500572.7540000007</v>
      </c>
      <c r="K17" s="18">
        <f>Table1[[#This Row],[Sum of 65+ Total population]]/Table1[[#This Row],[Sum of Total Population]]</f>
        <v>0.14265651485019709</v>
      </c>
      <c r="M17" s="35"/>
      <c r="N17" s="35">
        <v>0.14530805446182876</v>
      </c>
      <c r="O17" s="30"/>
      <c r="P17" s="30" t="s">
        <v>615</v>
      </c>
      <c r="Q17" s="30" t="s">
        <v>616</v>
      </c>
    </row>
    <row r="18" spans="1:17">
      <c r="A18" s="17">
        <v>0</v>
      </c>
      <c r="B18" s="17">
        <v>0</v>
      </c>
      <c r="H18" s="12" t="s">
        <v>569</v>
      </c>
      <c r="I18">
        <v>58592352</v>
      </c>
      <c r="J18" s="16">
        <v>7896703.5980000002</v>
      </c>
      <c r="K18" s="18">
        <f>Table1[[#This Row],[Sum of 65+ Total population]]/Table1[[#This Row],[Sum of Total Population]]</f>
        <v>0.13477362366337506</v>
      </c>
      <c r="M18" s="35"/>
      <c r="N18" s="35">
        <v>0.13925781187177902</v>
      </c>
      <c r="O18" t="s">
        <v>531</v>
      </c>
      <c r="P18">
        <v>0.13599169376648443</v>
      </c>
      <c r="Q18">
        <v>0.14112515271936313</v>
      </c>
    </row>
    <row r="19" spans="1:17">
      <c r="A19" s="17">
        <v>0</v>
      </c>
      <c r="B19" s="17">
        <v>0</v>
      </c>
      <c r="H19" s="12" t="s">
        <v>530</v>
      </c>
      <c r="I19">
        <v>58260719</v>
      </c>
      <c r="J19" s="16">
        <v>8425092.9419999998</v>
      </c>
      <c r="K19" s="18">
        <f>Table1[[#This Row],[Sum of 65+ Total population]]/Table1[[#This Row],[Sum of Total Population]]</f>
        <v>0.14461017794854197</v>
      </c>
      <c r="M19" s="35"/>
      <c r="N19" s="35">
        <v>0.14633993423258204</v>
      </c>
      <c r="O19" t="s">
        <v>535</v>
      </c>
      <c r="P19">
        <v>3.5932009884005744E-4</v>
      </c>
      <c r="Q19">
        <v>1.631991147063801E-4</v>
      </c>
    </row>
    <row r="20" spans="1:17">
      <c r="A20" s="17">
        <v>0</v>
      </c>
      <c r="B20" s="17">
        <v>0</v>
      </c>
      <c r="D20" t="s">
        <v>18</v>
      </c>
      <c r="H20" s="12" t="s">
        <v>571</v>
      </c>
      <c r="I20">
        <v>57409166</v>
      </c>
      <c r="J20" s="16">
        <v>8044023.0070000011</v>
      </c>
      <c r="K20" s="18">
        <f>Table1[[#This Row],[Sum of 65+ Total population]]/Table1[[#This Row],[Sum of Total Population]]</f>
        <v>0.14011739879656154</v>
      </c>
      <c r="M20" s="35"/>
      <c r="N20" s="35">
        <v>0.15114701098734179</v>
      </c>
      <c r="O20" t="s">
        <v>538</v>
      </c>
      <c r="P20">
        <v>13</v>
      </c>
      <c r="Q20">
        <v>34</v>
      </c>
    </row>
    <row r="21" spans="1:17">
      <c r="A21" s="17">
        <v>0</v>
      </c>
      <c r="B21" s="17">
        <v>0</v>
      </c>
      <c r="H21" s="12" t="s">
        <v>568</v>
      </c>
      <c r="I21">
        <v>53654823</v>
      </c>
      <c r="J21" s="16">
        <v>7723791.2400000002</v>
      </c>
      <c r="K21" s="18">
        <f>Table1[[#This Row],[Sum of 65+ Total population]]/Table1[[#This Row],[Sum of Total Population]]</f>
        <v>0.14395334488383271</v>
      </c>
      <c r="N21" s="35">
        <v>0.14862964893617372</v>
      </c>
      <c r="O21" t="s">
        <v>542</v>
      </c>
      <c r="P21">
        <v>0</v>
      </c>
    </row>
    <row r="22" spans="1:17">
      <c r="A22" s="17">
        <v>1.2525180775457632E-5</v>
      </c>
      <c r="B22" s="17">
        <v>9.5693194146358131E-4</v>
      </c>
      <c r="H22" s="12" t="s">
        <v>573</v>
      </c>
      <c r="I22">
        <v>52404413</v>
      </c>
      <c r="J22" s="16">
        <v>6697689.0669999989</v>
      </c>
      <c r="K22" s="18">
        <f>Table1[[#This Row],[Sum of 65+ Total population]]/Table1[[#This Row],[Sum of Total Population]]</f>
        <v>0.12780772999022047</v>
      </c>
      <c r="N22" s="35">
        <v>0.13506491282536212</v>
      </c>
      <c r="O22" t="s">
        <v>546</v>
      </c>
      <c r="P22">
        <v>16</v>
      </c>
    </row>
    <row r="23" spans="1:17">
      <c r="A23" s="17">
        <v>4.778420324178521E-6</v>
      </c>
      <c r="B23" s="17">
        <v>6.679090036527431E-4</v>
      </c>
      <c r="H23" s="12" t="s">
        <v>575</v>
      </c>
      <c r="I23">
        <v>51124797</v>
      </c>
      <c r="J23" s="16">
        <v>7236610.006000001</v>
      </c>
      <c r="K23" s="18">
        <f>Table1[[#This Row],[Sum of 65+ Total population]]/Table1[[#This Row],[Sum of Total Population]]</f>
        <v>0.14154794601922821</v>
      </c>
      <c r="N23" s="35">
        <v>0.13705782290077498</v>
      </c>
      <c r="O23" t="s">
        <v>549</v>
      </c>
      <c r="P23">
        <v>-0.90130087852254104</v>
      </c>
    </row>
    <row r="24" spans="1:17">
      <c r="A24" s="17">
        <v>1.8383415992619982E-6</v>
      </c>
      <c r="B24" s="17">
        <v>6.070678100046896E-4</v>
      </c>
      <c r="H24" s="12" t="s">
        <v>577</v>
      </c>
      <c r="I24">
        <v>48079054</v>
      </c>
      <c r="J24" s="16">
        <v>6423514.5250000004</v>
      </c>
      <c r="K24" s="18">
        <f>Table1[[#This Row],[Sum of 65+ Total population]]/Table1[[#This Row],[Sum of Total Population]]</f>
        <v>0.13360318039951452</v>
      </c>
      <c r="N24" s="35">
        <v>9.5792427363714794E-2</v>
      </c>
      <c r="O24" s="32" t="s">
        <v>553</v>
      </c>
      <c r="P24" s="32">
        <v>0.19039778361477599</v>
      </c>
    </row>
    <row r="25" spans="1:17">
      <c r="A25" s="17">
        <v>1.9787821354621299E-6</v>
      </c>
      <c r="B25" s="17">
        <v>5.6652267976893208E-4</v>
      </c>
      <c r="H25" s="12" t="s">
        <v>541</v>
      </c>
      <c r="I25">
        <v>47436307</v>
      </c>
      <c r="J25" s="16">
        <v>5548903.6399999997</v>
      </c>
      <c r="K25" s="18">
        <f>Table1[[#This Row],[Sum of 65+ Total population]]/Table1[[#This Row],[Sum of Total Population]]</f>
        <v>0.11697587756989598</v>
      </c>
      <c r="N25" s="35">
        <v>0.12846938909055733</v>
      </c>
      <c r="O25" t="s">
        <v>555</v>
      </c>
      <c r="P25">
        <v>1.7458836762762506</v>
      </c>
    </row>
    <row r="26" spans="1:17">
      <c r="A26" s="17">
        <v>1.7908563575025684E-6</v>
      </c>
      <c r="B26" s="17">
        <v>6.251591649336193E-4</v>
      </c>
      <c r="H26" s="12" t="s">
        <v>527</v>
      </c>
      <c r="I26">
        <v>43450311</v>
      </c>
      <c r="J26" s="16">
        <v>6259888.6849999996</v>
      </c>
      <c r="K26" s="18">
        <f>Table1[[#This Row],[Sum of 65+ Total population]]/Table1[[#This Row],[Sum of Total Population]]</f>
        <v>0.14407005475749068</v>
      </c>
      <c r="N26" s="35">
        <v>0.13824627707128972</v>
      </c>
      <c r="O26" t="s">
        <v>558</v>
      </c>
      <c r="P26">
        <v>0.38079556722955143</v>
      </c>
    </row>
    <row r="27" spans="1:17" ht="15.75" thickBot="1">
      <c r="A27" s="17">
        <v>1.0399021270079756E-5</v>
      </c>
      <c r="B27" s="17">
        <v>5.6950939391842235E-4</v>
      </c>
      <c r="H27" s="12" t="s">
        <v>578</v>
      </c>
      <c r="I27">
        <v>42071037</v>
      </c>
      <c r="J27" s="16">
        <v>6091595.5279999999</v>
      </c>
      <c r="K27" s="18">
        <f>Table1[[#This Row],[Sum of 65+ Total population]]/Table1[[#This Row],[Sum of Total Population]]</f>
        <v>0.14479309193162981</v>
      </c>
      <c r="N27" s="35">
        <v>0.13878130424416729</v>
      </c>
      <c r="O27" s="29" t="s">
        <v>561</v>
      </c>
      <c r="P27" s="29">
        <v>2.119905299221255</v>
      </c>
      <c r="Q27" s="29"/>
    </row>
    <row r="28" spans="1:17">
      <c r="A28" s="17">
        <v>2.1725105096567303E-6</v>
      </c>
      <c r="B28" s="17">
        <v>5.903405462742593E-4</v>
      </c>
      <c r="H28" s="12" t="s">
        <v>565</v>
      </c>
      <c r="I28">
        <v>41350206</v>
      </c>
      <c r="J28" s="16">
        <v>5384920.3509999998</v>
      </c>
      <c r="K28" s="18">
        <f>Table1[[#This Row],[Sum of 65+ Total population]]/Table1[[#This Row],[Sum of Total Population]]</f>
        <v>0.13022717108108239</v>
      </c>
      <c r="N28" s="35">
        <v>0.16564401127328376</v>
      </c>
      <c r="O28" s="35"/>
      <c r="P28" s="35"/>
    </row>
    <row r="29" spans="1:17">
      <c r="A29" s="17">
        <v>1.6798787434910819E-5</v>
      </c>
      <c r="B29" s="17">
        <v>6.4139139896248908E-4</v>
      </c>
      <c r="H29" s="12" t="s">
        <v>563</v>
      </c>
      <c r="I29">
        <v>39771702</v>
      </c>
      <c r="J29" s="16">
        <v>5580188.8549999995</v>
      </c>
      <c r="K29" s="18">
        <f>Table1[[#This Row],[Sum of 65+ Total population]]/Table1[[#This Row],[Sum of Total Population]]</f>
        <v>0.14030550804690228</v>
      </c>
      <c r="N29" s="35">
        <v>0.13163135299691908</v>
      </c>
      <c r="O29" s="35"/>
      <c r="P29" s="35"/>
    </row>
    <row r="30" spans="1:17">
      <c r="A30" s="17">
        <v>5.3100794334782454E-6</v>
      </c>
      <c r="B30" s="17">
        <v>6.0946147764209791E-4</v>
      </c>
      <c r="H30" s="12" t="s">
        <v>576</v>
      </c>
      <c r="I30">
        <v>34682640</v>
      </c>
      <c r="J30" s="16">
        <v>5039666.9420000007</v>
      </c>
      <c r="K30" s="18">
        <f>Table1[[#This Row],[Sum of 65+ Total population]]/Table1[[#This Row],[Sum of Total Population]]</f>
        <v>0.14530805446182876</v>
      </c>
      <c r="N30" s="35">
        <v>0.15056458722983629</v>
      </c>
      <c r="O30" s="35"/>
      <c r="P30" s="35"/>
    </row>
    <row r="31" spans="1:17">
      <c r="A31" s="17">
        <v>4.0898253310690297E-6</v>
      </c>
      <c r="B31" s="17">
        <v>1.2443270990130312E-3</v>
      </c>
      <c r="H31" s="12" t="s">
        <v>574</v>
      </c>
      <c r="I31">
        <v>34111703</v>
      </c>
      <c r="J31" s="16">
        <v>4750321.1189999999</v>
      </c>
      <c r="K31" s="18">
        <f>Table1[[#This Row],[Sum of 65+ Total population]]/Table1[[#This Row],[Sum of Total Population]]</f>
        <v>0.13925781187177902</v>
      </c>
      <c r="N31" s="35">
        <v>0.16649335792501452</v>
      </c>
      <c r="O31" s="35"/>
      <c r="P31" s="35"/>
    </row>
    <row r="32" spans="1:17">
      <c r="A32" s="17">
        <v>0</v>
      </c>
      <c r="B32" s="17">
        <v>1.0593792673121111E-3</v>
      </c>
      <c r="H32" s="12" t="s">
        <v>581</v>
      </c>
      <c r="I32">
        <v>32122593</v>
      </c>
      <c r="J32" s="16">
        <v>4700818.1469999999</v>
      </c>
      <c r="K32" s="18">
        <f>Table1[[#This Row],[Sum of 65+ Total population]]/Table1[[#This Row],[Sum of Total Population]]</f>
        <v>0.14633993423258204</v>
      </c>
      <c r="N32" s="35">
        <v>0.14290635873963362</v>
      </c>
      <c r="O32" s="35" t="s">
        <v>18</v>
      </c>
      <c r="P32" s="35"/>
    </row>
    <row r="33" spans="1:16">
      <c r="A33" s="17">
        <v>4.3196578966033366E-6</v>
      </c>
      <c r="B33" s="17">
        <v>1.3277456576266935E-3</v>
      </c>
      <c r="H33" s="12" t="s">
        <v>582</v>
      </c>
      <c r="I33">
        <v>27610773</v>
      </c>
      <c r="J33" s="16">
        <v>4173285.81</v>
      </c>
      <c r="K33" s="18">
        <f>Table1[[#This Row],[Sum of 65+ Total population]]/Table1[[#This Row],[Sum of Total Population]]</f>
        <v>0.15114701098734179</v>
      </c>
      <c r="N33" s="35">
        <v>0.1494506221243555</v>
      </c>
      <c r="O33" s="35"/>
      <c r="P33" s="35"/>
    </row>
    <row r="34" spans="1:16">
      <c r="A34" s="17">
        <v>3.8251379541645254E-6</v>
      </c>
      <c r="B34" s="17">
        <v>1.1943807549696353E-3</v>
      </c>
      <c r="H34" s="12" t="s">
        <v>534</v>
      </c>
      <c r="I34">
        <v>27238893</v>
      </c>
      <c r="J34" s="16">
        <v>4048507.1039999998</v>
      </c>
      <c r="K34" s="18">
        <f>Table1[[#This Row],[Sum of 65+ Total population]]/Table1[[#This Row],[Sum of Total Population]]</f>
        <v>0.14862964893617372</v>
      </c>
      <c r="N34" s="35">
        <v>0.15419035601103995</v>
      </c>
      <c r="O34" s="35"/>
      <c r="P34" s="35"/>
    </row>
    <row r="35" spans="1:16">
      <c r="A35" s="17">
        <v>0</v>
      </c>
      <c r="B35" s="17">
        <v>1.3887699204658194E-3</v>
      </c>
      <c r="H35" s="12" t="s">
        <v>567</v>
      </c>
      <c r="I35">
        <v>26535126</v>
      </c>
      <c r="J35" s="16">
        <v>3583964.4799999995</v>
      </c>
      <c r="K35" s="18">
        <f>Table1[[#This Row],[Sum of 65+ Total population]]/Table1[[#This Row],[Sum of Total Population]]</f>
        <v>0.13506491282536212</v>
      </c>
      <c r="N35" s="35">
        <v>0.15153398794389361</v>
      </c>
      <c r="O35" s="35"/>
      <c r="P35" s="35"/>
    </row>
    <row r="36" spans="1:16">
      <c r="A36" s="17">
        <v>1.7080507834846619E-5</v>
      </c>
      <c r="B36" s="17">
        <v>1.1121449983004248E-3</v>
      </c>
      <c r="H36" s="12" t="s">
        <v>560</v>
      </c>
      <c r="I36">
        <v>26037573</v>
      </c>
      <c r="J36" s="16">
        <v>3568653.0690000001</v>
      </c>
      <c r="K36" s="18">
        <f>Table1[[#This Row],[Sum of 65+ Total population]]/Table1[[#This Row],[Sum of Total Population]]</f>
        <v>0.13705782290077498</v>
      </c>
      <c r="N36" s="35">
        <v>0.14899147220585923</v>
      </c>
      <c r="O36" s="35"/>
      <c r="P36" s="35"/>
    </row>
    <row r="37" spans="1:16">
      <c r="A37" s="17">
        <v>0</v>
      </c>
      <c r="B37" s="17">
        <v>1.0809395053139484E-3</v>
      </c>
      <c r="H37" s="12" t="s">
        <v>579</v>
      </c>
      <c r="I37">
        <v>25333344</v>
      </c>
      <c r="J37" s="16">
        <v>2426742.5150000001</v>
      </c>
      <c r="K37" s="18">
        <f>Table1[[#This Row],[Sum of 65+ Total population]]/Table1[[#This Row],[Sum of Total Population]]</f>
        <v>9.5792427363714794E-2</v>
      </c>
      <c r="N37" s="35">
        <v>0.14731287208446542</v>
      </c>
      <c r="O37" s="35"/>
      <c r="P37" s="35"/>
    </row>
    <row r="38" spans="1:16">
      <c r="A38" s="17">
        <v>0</v>
      </c>
      <c r="B38" s="17">
        <v>1.0223698415072506E-3</v>
      </c>
      <c r="H38" s="12" t="s">
        <v>570</v>
      </c>
      <c r="I38">
        <v>24725956</v>
      </c>
      <c r="J38" s="16">
        <v>3176528.4620000003</v>
      </c>
      <c r="K38" s="18">
        <f>Table1[[#This Row],[Sum of 65+ Total population]]/Table1[[#This Row],[Sum of Total Population]]</f>
        <v>0.12846938909055733</v>
      </c>
    </row>
    <row r="39" spans="1:16">
      <c r="A39" s="17">
        <v>4.152780021956881E-6</v>
      </c>
      <c r="B39" s="17">
        <v>1.1083430574117667E-3</v>
      </c>
      <c r="H39" s="12" t="s">
        <v>572</v>
      </c>
      <c r="I39">
        <v>18284731</v>
      </c>
      <c r="J39" s="16">
        <v>2527795.9880000004</v>
      </c>
      <c r="K39" s="18">
        <f>Table1[[#This Row],[Sum of 65+ Total population]]/Table1[[#This Row],[Sum of Total Population]]</f>
        <v>0.13824627707128972</v>
      </c>
    </row>
    <row r="40" spans="1:16">
      <c r="A40" s="17">
        <v>3.2849893804036524E-5</v>
      </c>
      <c r="B40" s="17">
        <v>1.3072005867808879E-3</v>
      </c>
      <c r="H40" s="12" t="s">
        <v>585</v>
      </c>
      <c r="I40">
        <v>16500622</v>
      </c>
      <c r="J40" s="16">
        <v>2289977.8420000002</v>
      </c>
      <c r="K40" s="18">
        <f>Table1[[#This Row],[Sum of 65+ Total population]]/Table1[[#This Row],[Sum of Total Population]]</f>
        <v>0.13878130424416729</v>
      </c>
    </row>
    <row r="41" spans="1:16">
      <c r="A41" s="17">
        <v>1.5534418871120234E-5</v>
      </c>
      <c r="B41" s="17">
        <v>1.3005055923038739E-3</v>
      </c>
      <c r="H41" s="12" t="s">
        <v>586</v>
      </c>
      <c r="I41">
        <v>16319646</v>
      </c>
      <c r="J41" s="16">
        <v>2703251.6260000002</v>
      </c>
      <c r="K41" s="18">
        <f>Table1[[#This Row],[Sum of 65+ Total population]]/Table1[[#This Row],[Sum of Total Population]]</f>
        <v>0.16564401127328376</v>
      </c>
    </row>
    <row r="42" spans="1:16">
      <c r="A42" s="17">
        <v>2.1560038589429961E-5</v>
      </c>
      <c r="B42" s="17">
        <v>1.2754575048806646E-3</v>
      </c>
      <c r="H42" s="12" t="s">
        <v>557</v>
      </c>
      <c r="I42">
        <v>14382287</v>
      </c>
      <c r="J42" s="16">
        <v>1893159.8970000003</v>
      </c>
      <c r="K42" s="18">
        <f>Table1[[#This Row],[Sum of 65+ Total population]]/Table1[[#This Row],[Sum of Total Population]]</f>
        <v>0.13163135299691908</v>
      </c>
    </row>
    <row r="43" spans="1:16">
      <c r="A43" s="17">
        <v>1.7041015763622011E-5</v>
      </c>
      <c r="B43" s="17">
        <v>1.1862751862519131E-3</v>
      </c>
      <c r="H43" s="12" t="s">
        <v>554</v>
      </c>
      <c r="I43">
        <v>12332105</v>
      </c>
      <c r="J43" s="16">
        <v>1856778.2990000001</v>
      </c>
      <c r="K43" s="18">
        <f>Table1[[#This Row],[Sum of 65+ Total population]]/Table1[[#This Row],[Sum of Total Population]]</f>
        <v>0.15056458722983629</v>
      </c>
    </row>
    <row r="44" spans="1:16">
      <c r="A44" s="17">
        <v>2.087909728603561E-5</v>
      </c>
      <c r="B44" s="17">
        <v>1.2814721719393246E-3</v>
      </c>
      <c r="H44" s="12" t="s">
        <v>584</v>
      </c>
      <c r="I44">
        <v>12106533</v>
      </c>
      <c r="J44" s="16">
        <v>2015657.3319999999</v>
      </c>
      <c r="K44" s="18">
        <f>Table1[[#This Row],[Sum of 65+ Total population]]/Table1[[#This Row],[Sum of Total Population]]</f>
        <v>0.16649335792501452</v>
      </c>
    </row>
    <row r="45" spans="1:16">
      <c r="A45" s="17">
        <v>2.8315462630697984E-5</v>
      </c>
      <c r="B45" s="17">
        <v>1.0576548033401983E-3</v>
      </c>
      <c r="H45" s="12" t="s">
        <v>588</v>
      </c>
      <c r="I45">
        <v>11824403</v>
      </c>
      <c r="J45" s="16">
        <v>1689782.3769999999</v>
      </c>
      <c r="K45" s="18">
        <f>Table1[[#This Row],[Sum of 65+ Total population]]/Table1[[#This Row],[Sum of Total Population]]</f>
        <v>0.14290635873963362</v>
      </c>
    </row>
    <row r="46" spans="1:16">
      <c r="A46" s="17">
        <v>1.8320994963779258E-5</v>
      </c>
      <c r="B46" s="17">
        <v>1.1238202361354996E-3</v>
      </c>
      <c r="H46" s="12" t="s">
        <v>589</v>
      </c>
      <c r="I46">
        <v>9572202</v>
      </c>
      <c r="J46" s="16">
        <v>1430571.544</v>
      </c>
      <c r="K46" s="18">
        <f>Table1[[#This Row],[Sum of 65+ Total population]]/Table1[[#This Row],[Sum of Total Population]]</f>
        <v>0.1494506221243555</v>
      </c>
    </row>
    <row r="47" spans="1:16">
      <c r="A47" s="17">
        <v>2.1661566052924238E-5</v>
      </c>
      <c r="B47" s="17">
        <v>1.0156873043983621E-3</v>
      </c>
      <c r="H47" s="12" t="s">
        <v>587</v>
      </c>
      <c r="I47">
        <v>8746049</v>
      </c>
      <c r="J47" s="16">
        <v>1348556.409</v>
      </c>
      <c r="K47" s="18">
        <f>Table1[[#This Row],[Sum of 65+ Total population]]/Table1[[#This Row],[Sum of Total Population]]</f>
        <v>0.15419035601103995</v>
      </c>
    </row>
    <row r="48" spans="1:16">
      <c r="A48" s="17">
        <v>2.0419051242307559E-5</v>
      </c>
      <c r="B48" s="17">
        <v>1.0772093201479784E-3</v>
      </c>
      <c r="H48" s="12" t="s">
        <v>583</v>
      </c>
      <c r="I48">
        <v>8166484</v>
      </c>
      <c r="J48" s="16">
        <v>1237499.888</v>
      </c>
      <c r="K48" s="18">
        <f>Table1[[#This Row],[Sum of 65+ Total population]]/Table1[[#This Row],[Sum of Total Population]]</f>
        <v>0.15153398794389361</v>
      </c>
    </row>
    <row r="49" spans="1:11">
      <c r="A49" s="17">
        <v>8.936836007048482E-6</v>
      </c>
      <c r="B49" s="17">
        <v>8.2209856797410292E-4</v>
      </c>
      <c r="H49" s="12" t="s">
        <v>591</v>
      </c>
      <c r="I49">
        <v>6978827</v>
      </c>
      <c r="J49" s="16">
        <v>1039785.709</v>
      </c>
      <c r="K49" s="18">
        <f>Table1[[#This Row],[Sum of 65+ Total population]]/Table1[[#This Row],[Sum of Total Population]]</f>
        <v>0.14899147220585923</v>
      </c>
    </row>
    <row r="50" spans="1:11">
      <c r="A50" s="17">
        <v>0</v>
      </c>
      <c r="B50" s="17">
        <v>7.3848130054574815E-4</v>
      </c>
      <c r="H50" s="12" t="s">
        <v>590</v>
      </c>
      <c r="I50">
        <v>6360283</v>
      </c>
      <c r="J50" s="16">
        <v>936951.55599999998</v>
      </c>
      <c r="K50" s="18">
        <f>Table1[[#This Row],[Sum of 65+ Total population]]/Table1[[#This Row],[Sum of Total Population]]</f>
        <v>0.14731287208446542</v>
      </c>
    </row>
    <row r="51" spans="1:11">
      <c r="A51" s="17">
        <v>0</v>
      </c>
      <c r="B51" s="17">
        <v>7.4292001730195186E-4</v>
      </c>
      <c r="H51" s="12" t="s">
        <v>580</v>
      </c>
      <c r="I51">
        <v>6327691</v>
      </c>
      <c r="J51" s="16">
        <v>561939.3060000001</v>
      </c>
      <c r="K51" s="18">
        <f>Table1[[#This Row],[Sum of 65+ Total population]]/Table1[[#This Row],[Sum of Total Population]]</f>
        <v>8.8806375975059484E-2</v>
      </c>
    </row>
    <row r="52" spans="1:11">
      <c r="A52" s="17">
        <v>0</v>
      </c>
      <c r="B52" s="17">
        <v>6.7018533028113676E-4</v>
      </c>
      <c r="H52" s="12" t="s">
        <v>545</v>
      </c>
      <c r="I52">
        <v>5604538</v>
      </c>
      <c r="J52" s="16">
        <v>644319.02</v>
      </c>
      <c r="K52" s="18">
        <f>Table1[[#This Row],[Sum of 65+ Total population]]/Table1[[#This Row],[Sum of Total Population]]</f>
        <v>0.11496380611568698</v>
      </c>
    </row>
    <row r="53" spans="1:11">
      <c r="A53" s="17">
        <v>4.8022743400138721E-6</v>
      </c>
      <c r="B53" s="17">
        <v>6.3039537858526444E-4</v>
      </c>
      <c r="H53" s="12" t="s">
        <v>592</v>
      </c>
      <c r="I53">
        <v>5557554</v>
      </c>
      <c r="J53" s="16">
        <v>852644.08799999999</v>
      </c>
      <c r="K53" s="18">
        <f>Table1[[#This Row],[Sum of 65+ Total population]]/Table1[[#This Row],[Sum of Total Population]]</f>
        <v>0.1534207473287709</v>
      </c>
    </row>
    <row r="54" spans="1:11">
      <c r="A54" s="17">
        <v>7.1053279601855724E-6</v>
      </c>
      <c r="B54" s="17">
        <v>6.8397010218356348E-4</v>
      </c>
      <c r="H54" s="12" t="s">
        <v>593</v>
      </c>
      <c r="I54">
        <v>5465761</v>
      </c>
      <c r="J54" s="16">
        <v>725243.12300000002</v>
      </c>
      <c r="K54" s="18">
        <f>Table1[[#This Row],[Sum of 65+ Total population]]/Table1[[#This Row],[Sum of Total Population]]</f>
        <v>0.13268840752458808</v>
      </c>
    </row>
    <row r="55" spans="1:11">
      <c r="A55" s="17">
        <v>0</v>
      </c>
      <c r="B55" s="17">
        <v>5.990572692935863E-4</v>
      </c>
    </row>
    <row r="56" spans="1:11">
      <c r="A56" s="17">
        <v>2.5658064234942858E-6</v>
      </c>
      <c r="B56" s="17">
        <v>4.6722884832960381E-4</v>
      </c>
    </row>
    <row r="57" spans="1:11">
      <c r="A57" s="17">
        <v>8.1825487665294787E-6</v>
      </c>
      <c r="B57" s="17">
        <v>4.2683978811366204E-4</v>
      </c>
    </row>
    <row r="58" spans="1:11">
      <c r="A58" s="17">
        <v>0</v>
      </c>
      <c r="B58" s="17">
        <v>1.1466368659805329E-3</v>
      </c>
    </row>
    <row r="59" spans="1:11">
      <c r="A59" s="17">
        <v>0</v>
      </c>
      <c r="B59" s="17">
        <v>9.335923952565623E-4</v>
      </c>
    </row>
    <row r="60" spans="1:11">
      <c r="A60" s="17">
        <v>0</v>
      </c>
      <c r="B60" s="17">
        <v>1.0687828150098945E-3</v>
      </c>
    </row>
    <row r="61" spans="1:11">
      <c r="A61" s="17">
        <v>0</v>
      </c>
      <c r="B61" s="17">
        <v>8.4268081270896865E-4</v>
      </c>
    </row>
    <row r="62" spans="1:11">
      <c r="A62" s="17">
        <v>0</v>
      </c>
      <c r="B62" s="17">
        <v>8.9840995846539188E-4</v>
      </c>
    </row>
    <row r="63" spans="1:11">
      <c r="A63" s="17">
        <v>0</v>
      </c>
      <c r="B63" s="17">
        <v>9.3515045095588975E-4</v>
      </c>
    </row>
    <row r="64" spans="1:11">
      <c r="A64" s="17">
        <v>0</v>
      </c>
      <c r="B64" s="17">
        <v>1.0102953893547535E-3</v>
      </c>
    </row>
    <row r="65" spans="1:2">
      <c r="A65" s="17">
        <v>0</v>
      </c>
      <c r="B65" s="17">
        <v>7.2068679218792063E-4</v>
      </c>
    </row>
    <row r="66" spans="1:2">
      <c r="A66" s="17">
        <v>3.3126612230809007E-6</v>
      </c>
      <c r="B66" s="17">
        <v>9.1531670479038903E-4</v>
      </c>
    </row>
    <row r="67" spans="1:2">
      <c r="A67" s="17">
        <v>0</v>
      </c>
      <c r="B67" s="17">
        <v>0</v>
      </c>
    </row>
    <row r="68" spans="1:2">
      <c r="A68" s="17">
        <v>0</v>
      </c>
      <c r="B68" s="17">
        <v>8.1445782528065042E-5</v>
      </c>
    </row>
    <row r="69" spans="1:2">
      <c r="A69" s="17">
        <v>0</v>
      </c>
      <c r="B69" s="17">
        <v>0</v>
      </c>
    </row>
    <row r="70" spans="1:2">
      <c r="A70" s="17">
        <v>0</v>
      </c>
      <c r="B70" s="17">
        <v>1.6063272158146127E-4</v>
      </c>
    </row>
    <row r="71" spans="1:2">
      <c r="A71" s="17">
        <v>0</v>
      </c>
      <c r="B71" s="17">
        <v>7.3856449207922818E-5</v>
      </c>
    </row>
    <row r="72" spans="1:2">
      <c r="A72" s="17">
        <v>0</v>
      </c>
      <c r="B72" s="17">
        <v>2.1972574399668513E-4</v>
      </c>
    </row>
    <row r="73" spans="1:2">
      <c r="A73" s="17">
        <v>0</v>
      </c>
      <c r="B73" s="17">
        <v>3.5242437164445821E-4</v>
      </c>
    </row>
    <row r="74" spans="1:2">
      <c r="A74" s="17">
        <v>0</v>
      </c>
      <c r="B74" s="17">
        <v>0</v>
      </c>
    </row>
    <row r="75" spans="1:2">
      <c r="A75" s="17">
        <v>0</v>
      </c>
      <c r="B75" s="17">
        <v>6.228007349048672E-5</v>
      </c>
    </row>
    <row r="76" spans="1:2">
      <c r="A76" s="17">
        <v>0</v>
      </c>
      <c r="B76" s="17">
        <v>0</v>
      </c>
    </row>
    <row r="77" spans="1:2">
      <c r="A77" s="17">
        <v>0</v>
      </c>
      <c r="B77" s="17">
        <v>0</v>
      </c>
    </row>
    <row r="78" spans="1:2">
      <c r="A78" s="17">
        <v>0</v>
      </c>
      <c r="B78" s="17">
        <v>0</v>
      </c>
    </row>
    <row r="79" spans="1:2">
      <c r="A79" s="17">
        <v>0</v>
      </c>
      <c r="B79" s="17">
        <v>0</v>
      </c>
    </row>
    <row r="80" spans="1:2">
      <c r="A80" s="17">
        <v>0</v>
      </c>
      <c r="B80" s="17">
        <v>0</v>
      </c>
    </row>
    <row r="81" spans="1:2">
      <c r="A81" s="17">
        <v>0</v>
      </c>
      <c r="B81" s="17">
        <v>0</v>
      </c>
    </row>
    <row r="82" spans="1:2">
      <c r="A82" s="17">
        <v>0</v>
      </c>
      <c r="B82" s="17">
        <v>0</v>
      </c>
    </row>
    <row r="83" spans="1:2">
      <c r="A83" s="17">
        <v>0</v>
      </c>
      <c r="B83" s="17">
        <v>0</v>
      </c>
    </row>
    <row r="84" spans="1:2">
      <c r="A84" s="17">
        <v>0</v>
      </c>
      <c r="B84" s="17">
        <v>0</v>
      </c>
    </row>
    <row r="85" spans="1:2">
      <c r="A85" s="17">
        <v>2.5932460833471472E-5</v>
      </c>
      <c r="B85" s="17">
        <v>6.0589980390503772E-4</v>
      </c>
    </row>
    <row r="86" spans="1:2">
      <c r="A86" s="17">
        <v>1.298398149460167E-5</v>
      </c>
      <c r="B86" s="17">
        <v>6.0629104200874491E-4</v>
      </c>
    </row>
    <row r="87" spans="1:2">
      <c r="A87" s="17">
        <v>1.7943848138654164E-5</v>
      </c>
      <c r="B87" s="17">
        <v>6.3540302929856205E-4</v>
      </c>
    </row>
    <row r="88" spans="1:2">
      <c r="A88" s="17">
        <v>1.3678834530479174E-5</v>
      </c>
      <c r="B88" s="17">
        <v>6.0649148064411405E-4</v>
      </c>
    </row>
    <row r="89" spans="1:2">
      <c r="A89" s="17">
        <v>2.6204776706185796E-5</v>
      </c>
      <c r="B89" s="17">
        <v>6.4088504544553069E-4</v>
      </c>
    </row>
    <row r="90" spans="1:2">
      <c r="A90" s="17">
        <v>2.8669744406404868E-5</v>
      </c>
      <c r="B90" s="17">
        <v>6.1719475155232238E-4</v>
      </c>
    </row>
    <row r="91" spans="1:2">
      <c r="A91" s="17">
        <v>1.7781898473641381E-5</v>
      </c>
      <c r="B91" s="17">
        <v>6.2832395372202114E-4</v>
      </c>
    </row>
    <row r="92" spans="1:2">
      <c r="A92" s="17">
        <v>2.5409198613820096E-5</v>
      </c>
      <c r="B92" s="17">
        <v>5.9229583696421609E-4</v>
      </c>
    </row>
    <row r="93" spans="1:2">
      <c r="A93" s="17">
        <v>2.1290216217612941E-5</v>
      </c>
      <c r="B93" s="17">
        <v>6.4620829565471729E-4</v>
      </c>
    </row>
    <row r="94" spans="1:2">
      <c r="A94" s="17">
        <v>1.7979738273116217E-5</v>
      </c>
      <c r="B94" s="17">
        <v>1.1859852412114806E-3</v>
      </c>
    </row>
    <row r="95" spans="1:2">
      <c r="A95" s="17">
        <v>1.3129065551594479E-5</v>
      </c>
      <c r="B95" s="17">
        <v>1.1821312048796049E-3</v>
      </c>
    </row>
    <row r="96" spans="1:2">
      <c r="A96" s="17">
        <v>1.6482320723163673E-5</v>
      </c>
      <c r="B96" s="17">
        <v>1.1578156575183889E-3</v>
      </c>
    </row>
    <row r="97" spans="1:2">
      <c r="A97" s="17">
        <v>1.3747795018201871E-5</v>
      </c>
      <c r="B97" s="17">
        <v>1.0199451751852491E-3</v>
      </c>
    </row>
    <row r="98" spans="1:2">
      <c r="A98" s="17">
        <v>1.9344165742546759E-5</v>
      </c>
      <c r="B98" s="17">
        <v>1.0177171046140774E-3</v>
      </c>
    </row>
    <row r="99" spans="1:2">
      <c r="A99" s="17">
        <v>2.8540001101476025E-5</v>
      </c>
      <c r="B99" s="17">
        <v>1.0077179418364487E-3</v>
      </c>
    </row>
    <row r="100" spans="1:2">
      <c r="A100" s="17">
        <v>1.9091519081898396E-5</v>
      </c>
      <c r="B100" s="17">
        <v>9.2954041843086306E-4</v>
      </c>
    </row>
    <row r="101" spans="1:2">
      <c r="A101" s="17">
        <v>2.286367233130557E-5</v>
      </c>
      <c r="B101" s="17">
        <v>8.5781882801774854E-4</v>
      </c>
    </row>
    <row r="102" spans="1:2">
      <c r="A102" s="17">
        <v>1.8750687201590858E-5</v>
      </c>
      <c r="B102" s="17">
        <v>8.3774015655316053E-4</v>
      </c>
    </row>
    <row r="103" spans="1:2">
      <c r="A103" s="17">
        <v>0</v>
      </c>
      <c r="B103" s="17">
        <v>5.8124546732329322E-4</v>
      </c>
    </row>
    <row r="104" spans="1:2">
      <c r="A104" s="17">
        <v>0</v>
      </c>
      <c r="B104" s="17">
        <v>7.5843787960219299E-4</v>
      </c>
    </row>
    <row r="105" spans="1:2">
      <c r="A105" s="17">
        <v>0</v>
      </c>
      <c r="B105" s="17">
        <v>1.0061427359961221E-3</v>
      </c>
    </row>
    <row r="106" spans="1:2">
      <c r="A106" s="17">
        <v>0</v>
      </c>
      <c r="B106" s="17">
        <v>1.3697966782887149E-3</v>
      </c>
    </row>
    <row r="107" spans="1:2">
      <c r="A107" s="17">
        <v>0</v>
      </c>
      <c r="B107" s="17">
        <v>1.5775815045491739E-3</v>
      </c>
    </row>
    <row r="108" spans="1:2">
      <c r="A108" s="17">
        <v>0</v>
      </c>
      <c r="B108" s="17">
        <v>1.3435173514443858E-3</v>
      </c>
    </row>
    <row r="109" spans="1:2">
      <c r="A109" s="17">
        <v>0</v>
      </c>
      <c r="B109" s="17">
        <v>1.8416570380592569E-3</v>
      </c>
    </row>
    <row r="110" spans="1:2">
      <c r="A110" s="17">
        <v>0</v>
      </c>
      <c r="B110" s="17">
        <v>1.5252782791326574E-3</v>
      </c>
    </row>
    <row r="111" spans="1:2">
      <c r="A111" s="17">
        <v>0</v>
      </c>
      <c r="B111" s="17">
        <v>1.9232061273851116E-3</v>
      </c>
    </row>
    <row r="112" spans="1:2">
      <c r="A112" s="17">
        <v>0</v>
      </c>
      <c r="B112" s="17">
        <v>5.6644276166132302E-5</v>
      </c>
    </row>
    <row r="113" spans="1:2">
      <c r="A113" s="17">
        <v>0</v>
      </c>
      <c r="B113" s="17">
        <v>4.2586119411446054E-4</v>
      </c>
    </row>
    <row r="114" spans="1:2">
      <c r="A114" s="17">
        <v>0</v>
      </c>
      <c r="B114" s="17">
        <v>3.0798519423280653E-4</v>
      </c>
    </row>
    <row r="115" spans="1:2">
      <c r="A115" s="17">
        <v>0</v>
      </c>
      <c r="B115" s="17">
        <v>2.3246954019839536E-4</v>
      </c>
    </row>
    <row r="116" spans="1:2">
      <c r="A116" s="17">
        <v>0</v>
      </c>
      <c r="B116" s="17">
        <v>4.7602581103559934E-4</v>
      </c>
    </row>
    <row r="117" spans="1:2">
      <c r="A117" s="17">
        <v>0</v>
      </c>
      <c r="B117" s="17">
        <v>2.5085793975346445E-4</v>
      </c>
    </row>
    <row r="118" spans="1:2">
      <c r="A118" s="17">
        <v>0</v>
      </c>
      <c r="B118" s="17">
        <v>3.4829627436904794E-4</v>
      </c>
    </row>
    <row r="119" spans="1:2">
      <c r="A119" s="17">
        <v>0</v>
      </c>
      <c r="B119" s="17">
        <v>1.8942830829718767E-4</v>
      </c>
    </row>
    <row r="120" spans="1:2">
      <c r="A120" s="17">
        <v>0</v>
      </c>
      <c r="B120" s="17">
        <v>4.4783376410676356E-4</v>
      </c>
    </row>
    <row r="121" spans="1:2">
      <c r="A121" s="17">
        <v>2.3136931607617225E-5</v>
      </c>
      <c r="B121" s="17">
        <v>1.2795557582441614E-3</v>
      </c>
    </row>
    <row r="122" spans="1:2">
      <c r="A122" s="17">
        <v>1.4853537790048268E-5</v>
      </c>
      <c r="B122" s="17">
        <v>1.2033822265895599E-3</v>
      </c>
    </row>
    <row r="123" spans="1:2">
      <c r="A123" s="17">
        <v>2.1703581253513286E-5</v>
      </c>
      <c r="B123" s="17">
        <v>1.2936097289300477E-3</v>
      </c>
    </row>
    <row r="124" spans="1:2">
      <c r="A124" s="17">
        <v>1.9413700832852037E-5</v>
      </c>
      <c r="B124" s="17">
        <v>1.2154315983906997E-3</v>
      </c>
    </row>
    <row r="125" spans="1:2">
      <c r="A125" s="17">
        <v>1.6598122316077676E-5</v>
      </c>
      <c r="B125" s="17">
        <v>1.2948400579755423E-3</v>
      </c>
    </row>
    <row r="126" spans="1:2">
      <c r="A126" s="17">
        <v>2.056374280730968E-5</v>
      </c>
      <c r="B126" s="17">
        <v>1.2726070863529606E-3</v>
      </c>
    </row>
    <row r="127" spans="1:2">
      <c r="A127" s="17">
        <v>1.8702430003321949E-5</v>
      </c>
      <c r="B127" s="17">
        <v>1.1250603045985111E-3</v>
      </c>
    </row>
    <row r="128" spans="1:2">
      <c r="A128" s="17">
        <v>2.1862652561899999E-5</v>
      </c>
      <c r="B128" s="17">
        <v>1.007080494097112E-3</v>
      </c>
    </row>
    <row r="129" spans="1:2">
      <c r="A129" s="17">
        <v>2.0162175579393717E-5</v>
      </c>
      <c r="B129" s="17">
        <v>1.0825662484056726E-3</v>
      </c>
    </row>
    <row r="130" spans="1:2">
      <c r="A130" s="17">
        <v>8.0480430598833125E-6</v>
      </c>
      <c r="B130" s="17">
        <v>1.1533137860892679E-3</v>
      </c>
    </row>
    <row r="131" spans="1:2">
      <c r="A131" s="17">
        <v>9.3680898086232634E-6</v>
      </c>
      <c r="B131" s="17">
        <v>1.1522806152399149E-3</v>
      </c>
    </row>
    <row r="132" spans="1:2">
      <c r="A132" s="17">
        <v>2.1983342119943895E-6</v>
      </c>
      <c r="B132" s="17">
        <v>9.7968431139471772E-4</v>
      </c>
    </row>
    <row r="133" spans="1:2">
      <c r="A133" s="17">
        <v>0</v>
      </c>
      <c r="B133" s="17">
        <v>8.7537518481344034E-4</v>
      </c>
    </row>
    <row r="134" spans="1:2">
      <c r="A134" s="17">
        <v>9.650949261017238E-6</v>
      </c>
      <c r="B134" s="17">
        <v>1.025484677254513E-3</v>
      </c>
    </row>
    <row r="135" spans="1:2">
      <c r="A135" s="17">
        <v>1.3987008030264101E-5</v>
      </c>
      <c r="B135" s="17">
        <v>9.285653778186144E-4</v>
      </c>
    </row>
    <row r="136" spans="1:2">
      <c r="A136" s="17">
        <v>2.3096207963681628E-6</v>
      </c>
      <c r="B136" s="17">
        <v>9.3239616111000505E-4</v>
      </c>
    </row>
    <row r="137" spans="1:2">
      <c r="A137" s="17">
        <v>1.099791624907353E-5</v>
      </c>
      <c r="B137" s="17">
        <v>7.8258190261358128E-4</v>
      </c>
    </row>
    <row r="138" spans="1:2">
      <c r="A138" s="17">
        <v>9.8917993339174704E-6</v>
      </c>
      <c r="B138" s="17">
        <v>8.8246859082172636E-4</v>
      </c>
    </row>
    <row r="139" spans="1:2">
      <c r="A139" s="17">
        <v>8.6780072092947259E-6</v>
      </c>
      <c r="B139" s="17">
        <v>1.1579215174205412E-3</v>
      </c>
    </row>
    <row r="140" spans="1:2">
      <c r="A140" s="17">
        <v>0</v>
      </c>
      <c r="B140" s="17">
        <v>9.803621644420505E-4</v>
      </c>
    </row>
    <row r="141" spans="1:2">
      <c r="A141" s="17">
        <v>0</v>
      </c>
      <c r="B141" s="17">
        <v>1.1330392196054449E-3</v>
      </c>
    </row>
    <row r="142" spans="1:2">
      <c r="A142" s="17">
        <v>0</v>
      </c>
      <c r="B142" s="17">
        <v>1.093920427618229E-3</v>
      </c>
    </row>
    <row r="143" spans="1:2">
      <c r="A143" s="17">
        <v>0</v>
      </c>
      <c r="B143" s="17">
        <v>1.3857224609986403E-3</v>
      </c>
    </row>
    <row r="144" spans="1:2">
      <c r="A144" s="17">
        <v>0</v>
      </c>
      <c r="B144" s="17">
        <v>9.3115660784667137E-4</v>
      </c>
    </row>
    <row r="145" spans="1:2">
      <c r="A145" s="17">
        <v>3.9353242918597075E-6</v>
      </c>
      <c r="B145" s="17">
        <v>8.766396869885494E-4</v>
      </c>
    </row>
    <row r="146" spans="1:2">
      <c r="A146" s="17">
        <v>0</v>
      </c>
      <c r="B146" s="17">
        <v>7.4426867477427701E-4</v>
      </c>
    </row>
    <row r="147" spans="1:2">
      <c r="A147" s="17">
        <v>0</v>
      </c>
      <c r="B147" s="17">
        <v>8.4986068869582392E-4</v>
      </c>
    </row>
    <row r="148" spans="1:2">
      <c r="A148" s="17">
        <v>0</v>
      </c>
      <c r="B148" s="17">
        <v>1.2363145043891733E-3</v>
      </c>
    </row>
    <row r="149" spans="1:2">
      <c r="A149" s="17">
        <v>0</v>
      </c>
      <c r="B149" s="17">
        <v>1.1231009776820305E-3</v>
      </c>
    </row>
    <row r="150" spans="1:2">
      <c r="A150" s="17">
        <v>0</v>
      </c>
      <c r="B150" s="17">
        <v>1.2519854771766952E-3</v>
      </c>
    </row>
    <row r="151" spans="1:2">
      <c r="A151" s="17">
        <v>0</v>
      </c>
      <c r="B151" s="17">
        <v>1.2614311234531721E-3</v>
      </c>
    </row>
    <row r="152" spans="1:2">
      <c r="A152" s="17">
        <v>4.4330615245990138E-6</v>
      </c>
      <c r="B152" s="17">
        <v>1.3722968951913081E-3</v>
      </c>
    </row>
    <row r="153" spans="1:2">
      <c r="A153" s="17">
        <v>4.7919975270577296E-6</v>
      </c>
      <c r="B153" s="17">
        <v>1.1277767525437875E-3</v>
      </c>
    </row>
    <row r="154" spans="1:2">
      <c r="A154" s="17">
        <v>0</v>
      </c>
      <c r="B154" s="17">
        <v>1.1802442799793433E-3</v>
      </c>
    </row>
    <row r="155" spans="1:2">
      <c r="A155" s="17">
        <v>0</v>
      </c>
      <c r="B155" s="17">
        <v>9.1873250868780652E-4</v>
      </c>
    </row>
    <row r="156" spans="1:2">
      <c r="A156" s="17">
        <v>0</v>
      </c>
      <c r="B156" s="17">
        <v>9.155599873090695E-4</v>
      </c>
    </row>
    <row r="157" spans="1:2">
      <c r="A157" s="17">
        <v>9.0461409848336008E-6</v>
      </c>
      <c r="B157" s="17">
        <v>1.4194913195647628E-3</v>
      </c>
    </row>
    <row r="158" spans="1:2">
      <c r="A158" s="17">
        <v>3.0297253151020844E-6</v>
      </c>
      <c r="B158" s="17">
        <v>1.3399544119760672E-3</v>
      </c>
    </row>
    <row r="159" spans="1:2">
      <c r="A159" s="17">
        <v>1.531129348887642E-5</v>
      </c>
      <c r="B159" s="17">
        <v>1.29511414424016E-3</v>
      </c>
    </row>
    <row r="160" spans="1:2">
      <c r="A160" s="17">
        <v>6.1122569592400451E-6</v>
      </c>
      <c r="B160" s="17">
        <v>1.1709875018097557E-3</v>
      </c>
    </row>
    <row r="161" spans="1:2">
      <c r="A161" s="17">
        <v>5.5550204336771013E-6</v>
      </c>
      <c r="B161" s="17">
        <v>1.2162292748706554E-3</v>
      </c>
    </row>
    <row r="162" spans="1:2">
      <c r="A162" s="17">
        <v>1.9891083481559251E-5</v>
      </c>
      <c r="B162" s="17">
        <v>1.264028416827338E-3</v>
      </c>
    </row>
    <row r="163" spans="1:2">
      <c r="A163" s="17">
        <v>1.3738849766039434E-5</v>
      </c>
      <c r="B163" s="17">
        <v>1.1108148415352112E-3</v>
      </c>
    </row>
    <row r="164" spans="1:2">
      <c r="A164" s="17">
        <v>1.364201585580821E-5</v>
      </c>
      <c r="B164" s="17">
        <v>1.005448505078137E-3</v>
      </c>
    </row>
    <row r="165" spans="1:2">
      <c r="A165" s="17">
        <v>1.0244055427169231E-5</v>
      </c>
      <c r="B165" s="17">
        <v>1.0424210661203076E-3</v>
      </c>
    </row>
    <row r="166" spans="1:2">
      <c r="A166" s="17">
        <v>0</v>
      </c>
      <c r="B166" s="17">
        <v>1.2277894422315276E-3</v>
      </c>
    </row>
    <row r="167" spans="1:2">
      <c r="A167" s="17">
        <v>2.7889703213457488E-6</v>
      </c>
      <c r="B167" s="17">
        <v>1.2913564482654996E-3</v>
      </c>
    </row>
    <row r="168" spans="1:2">
      <c r="A168" s="17">
        <v>9.5453841014333098E-6</v>
      </c>
      <c r="B168" s="17">
        <v>1.1057884930328907E-3</v>
      </c>
    </row>
    <row r="169" spans="1:2">
      <c r="A169" s="17">
        <v>2.903750221868295E-6</v>
      </c>
      <c r="B169" s="17">
        <v>1.0172089080435803E-3</v>
      </c>
    </row>
    <row r="170" spans="1:2">
      <c r="A170" s="17">
        <v>2.4078168275336437E-5</v>
      </c>
      <c r="B170" s="17">
        <v>1.1173006836242881E-3</v>
      </c>
    </row>
    <row r="171" spans="1:2">
      <c r="A171" s="17">
        <v>2.3710435519133898E-5</v>
      </c>
      <c r="B171" s="17">
        <v>9.0995214355015397E-4</v>
      </c>
    </row>
    <row r="172" spans="1:2">
      <c r="A172" s="17">
        <v>6.5709550237126277E-6</v>
      </c>
      <c r="B172" s="17">
        <v>8.8486028351891473E-4</v>
      </c>
    </row>
    <row r="173" spans="1:2">
      <c r="A173" s="17">
        <v>7.3169350424264201E-6</v>
      </c>
      <c r="B173" s="17">
        <v>7.0879948788415427E-4</v>
      </c>
    </row>
    <row r="174" spans="1:2">
      <c r="A174" s="17">
        <v>1.5186418524079114E-5</v>
      </c>
      <c r="B174" s="17">
        <v>9.1180742627157147E-4</v>
      </c>
    </row>
    <row r="175" spans="1:2">
      <c r="A175" s="17">
        <v>0</v>
      </c>
      <c r="B175" s="17">
        <v>4.0953588223713799E-4</v>
      </c>
    </row>
    <row r="176" spans="1:2">
      <c r="A176" s="17">
        <v>0</v>
      </c>
      <c r="B176" s="17">
        <v>4.9160396471125171E-4</v>
      </c>
    </row>
    <row r="177" spans="1:2">
      <c r="A177" s="17">
        <v>0</v>
      </c>
      <c r="B177" s="17">
        <v>6.7328093918687731E-4</v>
      </c>
    </row>
    <row r="178" spans="1:2">
      <c r="A178" s="17">
        <v>0</v>
      </c>
      <c r="B178" s="17">
        <v>2.4317342579441799E-4</v>
      </c>
    </row>
    <row r="179" spans="1:2">
      <c r="A179" s="17">
        <v>0</v>
      </c>
      <c r="B179" s="17">
        <v>4.7640507885382002E-4</v>
      </c>
    </row>
    <row r="180" spans="1:2">
      <c r="A180" s="17">
        <v>0</v>
      </c>
      <c r="B180" s="17">
        <v>2.6456951577472315E-4</v>
      </c>
    </row>
    <row r="181" spans="1:2">
      <c r="A181" s="17">
        <v>0</v>
      </c>
      <c r="B181" s="17">
        <v>7.2382229503552807E-4</v>
      </c>
    </row>
    <row r="182" spans="1:2">
      <c r="A182" s="17">
        <v>0</v>
      </c>
      <c r="B182" s="17">
        <v>3.2799713159948474E-4</v>
      </c>
    </row>
    <row r="183" spans="1:2">
      <c r="A183" s="17">
        <v>0</v>
      </c>
      <c r="B183" s="17">
        <v>5.0944830667220534E-4</v>
      </c>
    </row>
    <row r="184" spans="1:2">
      <c r="A184" s="17">
        <v>6.4341923844224963E-6</v>
      </c>
      <c r="B184" s="17">
        <v>1.0435603142415267E-3</v>
      </c>
    </row>
    <row r="185" spans="1:2">
      <c r="A185" s="17">
        <v>2.5751280683836728E-6</v>
      </c>
      <c r="B185" s="17">
        <v>1.0665298562516957E-3</v>
      </c>
    </row>
    <row r="186" spans="1:2">
      <c r="A186" s="17">
        <v>5.9381800187261303E-6</v>
      </c>
      <c r="B186" s="17">
        <v>1.2132281609570405E-3</v>
      </c>
    </row>
    <row r="187" spans="1:2">
      <c r="A187" s="17">
        <v>2.1708739225240528E-6</v>
      </c>
      <c r="B187" s="17">
        <v>1.0498502267890786E-3</v>
      </c>
    </row>
    <row r="188" spans="1:2">
      <c r="A188" s="17">
        <v>8.4803089717506266E-6</v>
      </c>
      <c r="B188" s="17">
        <v>1.2260290044406089E-3</v>
      </c>
    </row>
    <row r="189" spans="1:2">
      <c r="A189" s="17">
        <v>1.1259263609850223E-5</v>
      </c>
      <c r="B189" s="17">
        <v>1.0362257716957945E-3</v>
      </c>
    </row>
    <row r="190" spans="1:2">
      <c r="A190" s="17">
        <v>4.84263030684497E-6</v>
      </c>
      <c r="B190" s="17">
        <v>1.2554800074499909E-3</v>
      </c>
    </row>
    <row r="191" spans="1:2">
      <c r="A191" s="17">
        <v>7.4554937346320284E-6</v>
      </c>
      <c r="B191" s="17">
        <v>1.0299069294991789E-3</v>
      </c>
    </row>
    <row r="192" spans="1:2">
      <c r="A192" s="17">
        <v>2.9500074045185852E-6</v>
      </c>
      <c r="B192" s="17">
        <v>9.8269641375583702E-4</v>
      </c>
    </row>
    <row r="193" spans="1:2">
      <c r="A193" s="17">
        <v>2.3047657721656249E-6</v>
      </c>
      <c r="B193" s="17">
        <v>1.3348701478538884E-3</v>
      </c>
    </row>
    <row r="194" spans="1:2">
      <c r="A194" s="17">
        <v>2.1388216592185566E-6</v>
      </c>
      <c r="B194" s="17">
        <v>1.2780452391782486E-3</v>
      </c>
    </row>
    <row r="195" spans="1:2">
      <c r="A195" s="17">
        <v>2.3103719888156999E-6</v>
      </c>
      <c r="B195" s="17">
        <v>1.3868241825437876E-3</v>
      </c>
    </row>
    <row r="196" spans="1:2">
      <c r="A196" s="17">
        <v>0</v>
      </c>
      <c r="B196" s="17">
        <v>1.3132087295358308E-3</v>
      </c>
    </row>
    <row r="197" spans="1:2">
      <c r="A197" s="17">
        <v>6.8623449900323663E-6</v>
      </c>
      <c r="B197" s="17">
        <v>1.4752444382964669E-3</v>
      </c>
    </row>
    <row r="198" spans="1:2">
      <c r="A198" s="17">
        <v>1.296810815268733E-5</v>
      </c>
      <c r="B198" s="17">
        <v>1.2240430513771881E-3</v>
      </c>
    </row>
    <row r="199" spans="1:2">
      <c r="A199" s="17">
        <v>7.012811817237298E-6</v>
      </c>
      <c r="B199" s="17">
        <v>1.393497515809122E-3</v>
      </c>
    </row>
    <row r="200" spans="1:2">
      <c r="A200" s="17">
        <v>3.8413711590804642E-6</v>
      </c>
      <c r="B200" s="17">
        <v>1.0781131826689771E-3</v>
      </c>
    </row>
    <row r="201" spans="1:2">
      <c r="A201" s="17">
        <v>6.6159283000511517E-6</v>
      </c>
      <c r="B201" s="17">
        <v>1.2361587391752716E-3</v>
      </c>
    </row>
    <row r="202" spans="1:2">
      <c r="A202" s="17">
        <v>1.9100786218407317E-5</v>
      </c>
      <c r="B202" s="17">
        <v>1.0051624740425149E-3</v>
      </c>
    </row>
    <row r="203" spans="1:2">
      <c r="A203" s="17">
        <v>7.1156916316775189E-6</v>
      </c>
      <c r="B203" s="17">
        <v>9.5725364968889321E-4</v>
      </c>
    </row>
    <row r="204" spans="1:2">
      <c r="A204" s="17">
        <v>1.6355767330051419E-5</v>
      </c>
      <c r="B204" s="17">
        <v>1.0766492118526609E-3</v>
      </c>
    </row>
    <row r="205" spans="1:2">
      <c r="A205" s="17">
        <v>1.1294347385563922E-5</v>
      </c>
      <c r="B205" s="17">
        <v>9.6569416145702788E-4</v>
      </c>
    </row>
    <row r="206" spans="1:2">
      <c r="A206" s="17">
        <v>2.108347506361643E-5</v>
      </c>
      <c r="B206" s="17">
        <v>1.1193000748169531E-3</v>
      </c>
    </row>
    <row r="207" spans="1:2">
      <c r="A207" s="17">
        <v>1.9812429962759457E-5</v>
      </c>
      <c r="B207" s="17">
        <v>1.0480205096250563E-3</v>
      </c>
    </row>
    <row r="208" spans="1:2">
      <c r="A208" s="17">
        <v>2.0195245072089239E-5</v>
      </c>
      <c r="B208" s="17">
        <v>1.0944304891428148E-3</v>
      </c>
    </row>
    <row r="209" spans="1:2">
      <c r="A209" s="17">
        <v>1.8808392724872269E-5</v>
      </c>
      <c r="B209" s="17">
        <v>8.8392756147045396E-4</v>
      </c>
    </row>
    <row r="210" spans="1:2">
      <c r="A210" s="17">
        <v>2.0746112214756033E-5</v>
      </c>
      <c r="B210" s="17">
        <v>9.6764317720944657E-4</v>
      </c>
    </row>
    <row r="211" spans="1:2">
      <c r="A211" s="17">
        <v>2.4236657840766528E-6</v>
      </c>
      <c r="B211" s="17">
        <v>6.8413835189322489E-4</v>
      </c>
    </row>
    <row r="212" spans="1:2">
      <c r="A212" s="17">
        <v>0</v>
      </c>
      <c r="B212" s="17">
        <v>6.6097126149501498E-4</v>
      </c>
    </row>
    <row r="213" spans="1:2">
      <c r="A213" s="17">
        <v>0</v>
      </c>
      <c r="B213" s="17">
        <v>7.6860557297215096E-4</v>
      </c>
    </row>
    <row r="214" spans="1:2">
      <c r="A214" s="17">
        <v>0</v>
      </c>
      <c r="B214" s="17">
        <v>7.9961742466714907E-4</v>
      </c>
    </row>
    <row r="215" spans="1:2">
      <c r="A215" s="17">
        <v>0</v>
      </c>
      <c r="B215" s="17">
        <v>7.1306239636779361E-4</v>
      </c>
    </row>
    <row r="216" spans="1:2">
      <c r="A216" s="17">
        <v>4.2893646281533324E-6</v>
      </c>
      <c r="B216" s="17">
        <v>5.905682545153969E-4</v>
      </c>
    </row>
    <row r="217" spans="1:2">
      <c r="A217" s="17">
        <v>0</v>
      </c>
      <c r="B217" s="17">
        <v>7.4447600164586432E-4</v>
      </c>
    </row>
    <row r="218" spans="1:2">
      <c r="A218" s="17">
        <v>0</v>
      </c>
      <c r="B218" s="17">
        <v>4.4350854857957099E-4</v>
      </c>
    </row>
    <row r="219" spans="1:2">
      <c r="A219" s="17">
        <v>0</v>
      </c>
      <c r="B219" s="17">
        <v>6.3571312282442694E-4</v>
      </c>
    </row>
    <row r="220" spans="1:2">
      <c r="A220" s="17">
        <v>0</v>
      </c>
      <c r="B220" s="17">
        <v>1.0774692869713377E-3</v>
      </c>
    </row>
    <row r="221" spans="1:2">
      <c r="A221" s="17">
        <v>4.03723654368995E-6</v>
      </c>
      <c r="B221" s="17">
        <v>1.0532055034819245E-3</v>
      </c>
    </row>
    <row r="222" spans="1:2">
      <c r="A222" s="17">
        <v>0</v>
      </c>
      <c r="B222" s="17">
        <v>1.1490955929273317E-3</v>
      </c>
    </row>
    <row r="223" spans="1:2">
      <c r="A223" s="17">
        <v>0</v>
      </c>
      <c r="B223" s="17">
        <v>9.8722837523490038E-4</v>
      </c>
    </row>
    <row r="224" spans="1:2">
      <c r="A224" s="17">
        <v>1.4372455583436076E-5</v>
      </c>
      <c r="B224" s="17">
        <v>1.3711820619964645E-3</v>
      </c>
    </row>
    <row r="225" spans="1:2">
      <c r="A225" s="17">
        <v>3.3404634116997918E-5</v>
      </c>
      <c r="B225" s="17">
        <v>1.2397788089137515E-3</v>
      </c>
    </row>
    <row r="226" spans="1:2">
      <c r="A226" s="17">
        <v>1.306676752215542E-5</v>
      </c>
      <c r="B226" s="17">
        <v>1.5367949254013558E-3</v>
      </c>
    </row>
    <row r="227" spans="1:2">
      <c r="A227" s="17">
        <v>1.7287741296760943E-5</v>
      </c>
      <c r="B227" s="17">
        <v>1.3921593811502943E-3</v>
      </c>
    </row>
    <row r="228" spans="1:2">
      <c r="A228" s="17">
        <v>2.3746513879837364E-5</v>
      </c>
      <c r="B228" s="17">
        <v>1.3988429323892582E-3</v>
      </c>
    </row>
    <row r="229" spans="1:2">
      <c r="A229" s="17">
        <v>1.3982575582675983E-5</v>
      </c>
      <c r="B229" s="17">
        <v>1.4256563363428398E-3</v>
      </c>
    </row>
    <row r="230" spans="1:2">
      <c r="A230" s="17">
        <v>4.3430521088060352E-6</v>
      </c>
      <c r="B230" s="17">
        <v>1.2210926350273278E-3</v>
      </c>
    </row>
    <row r="231" spans="1:2">
      <c r="A231" s="17">
        <v>7.687053962389532E-6</v>
      </c>
      <c r="B231" s="17">
        <v>1.233049260422658E-3</v>
      </c>
    </row>
    <row r="232" spans="1:2">
      <c r="A232" s="17">
        <v>1.3443388813941143E-5</v>
      </c>
      <c r="B232" s="17">
        <v>1.2109182147311314E-3</v>
      </c>
    </row>
    <row r="233" spans="1:2">
      <c r="A233" s="17">
        <v>1.1075784799279921E-5</v>
      </c>
      <c r="B233" s="17">
        <v>1.3778184495694308E-3</v>
      </c>
    </row>
    <row r="234" spans="1:2">
      <c r="A234" s="17">
        <v>1.6150150858819058E-5</v>
      </c>
      <c r="B234" s="17">
        <v>1.1798711717935142E-3</v>
      </c>
    </row>
    <row r="235" spans="1:2">
      <c r="A235" s="17">
        <v>7.1013254411685218E-6</v>
      </c>
      <c r="B235" s="17">
        <v>1.2964027667636037E-3</v>
      </c>
    </row>
    <row r="236" spans="1:2">
      <c r="A236" s="17">
        <v>1.3550164930126513E-5</v>
      </c>
      <c r="B236" s="17">
        <v>1.0106342530410903E-3</v>
      </c>
    </row>
    <row r="237" spans="1:2">
      <c r="A237" s="17">
        <v>4.0096480150538229E-6</v>
      </c>
      <c r="B237" s="17">
        <v>1.2060153450885933E-3</v>
      </c>
    </row>
    <row r="238" spans="1:2">
      <c r="A238" s="17">
        <v>0</v>
      </c>
      <c r="B238" s="17">
        <v>2.0479573820978987E-4</v>
      </c>
    </row>
    <row r="239" spans="1:2">
      <c r="A239" s="17">
        <v>0</v>
      </c>
      <c r="B239" s="17">
        <v>3.9526672718075964E-4</v>
      </c>
    </row>
    <row r="240" spans="1:2">
      <c r="A240" s="17">
        <v>0</v>
      </c>
      <c r="B240" s="17">
        <v>1.8499541516270247E-4</v>
      </c>
    </row>
    <row r="241" spans="1:2">
      <c r="A241" s="17">
        <v>0</v>
      </c>
      <c r="B241" s="17">
        <v>2.6538225466028086E-4</v>
      </c>
    </row>
    <row r="242" spans="1:2">
      <c r="A242" s="17">
        <v>0</v>
      </c>
      <c r="B242" s="17">
        <v>4.8107570804959858E-4</v>
      </c>
    </row>
    <row r="243" spans="1:2">
      <c r="A243" s="17">
        <v>0</v>
      </c>
      <c r="B243" s="17">
        <v>3.2401576917127879E-4</v>
      </c>
    </row>
    <row r="244" spans="1:2">
      <c r="A244" s="17">
        <v>0</v>
      </c>
      <c r="B244" s="17">
        <v>3.3116634823690002E-4</v>
      </c>
    </row>
    <row r="245" spans="1:2">
      <c r="A245" s="17">
        <v>0</v>
      </c>
      <c r="B245" s="17">
        <v>6.4252419391265688E-5</v>
      </c>
    </row>
    <row r="246" spans="1:2">
      <c r="A246" s="17">
        <v>0</v>
      </c>
      <c r="B246" s="17">
        <v>3.5103457690582521E-4</v>
      </c>
    </row>
    <row r="247" spans="1:2">
      <c r="A247" s="17">
        <v>0</v>
      </c>
      <c r="B247" s="17">
        <v>5.5978229704762347E-4</v>
      </c>
    </row>
    <row r="248" spans="1:2">
      <c r="A248" s="17">
        <v>0</v>
      </c>
      <c r="B248" s="17">
        <v>5.7904683533678883E-4</v>
      </c>
    </row>
    <row r="249" spans="1:2">
      <c r="A249" s="17">
        <v>0</v>
      </c>
      <c r="B249" s="17">
        <v>7.707338853837803E-4</v>
      </c>
    </row>
    <row r="250" spans="1:2">
      <c r="A250" s="17">
        <v>0</v>
      </c>
      <c r="B250" s="17">
        <v>7.0469491831658885E-4</v>
      </c>
    </row>
    <row r="251" spans="1:2">
      <c r="A251" s="17">
        <v>0</v>
      </c>
      <c r="B251" s="17">
        <v>8.4878226208626032E-4</v>
      </c>
    </row>
    <row r="252" spans="1:2">
      <c r="A252" s="17">
        <v>0</v>
      </c>
      <c r="B252" s="17">
        <v>7.1549565351121283E-4</v>
      </c>
    </row>
    <row r="253" spans="1:2">
      <c r="A253" s="17">
        <v>0</v>
      </c>
      <c r="B253" s="17">
        <v>7.5090628431808684E-4</v>
      </c>
    </row>
    <row r="254" spans="1:2">
      <c r="A254" s="17">
        <v>0</v>
      </c>
      <c r="B254" s="17">
        <v>6.5975088737905583E-4</v>
      </c>
    </row>
    <row r="255" spans="1:2">
      <c r="A255" s="17">
        <v>0</v>
      </c>
      <c r="B255" s="17">
        <v>9.0936307162637524E-4</v>
      </c>
    </row>
    <row r="256" spans="1:2">
      <c r="A256" s="17">
        <v>4.4431199740768112E-6</v>
      </c>
      <c r="B256" s="17">
        <v>9.4247827960557379E-4</v>
      </c>
    </row>
    <row r="257" spans="1:2">
      <c r="A257" s="17">
        <v>0</v>
      </c>
      <c r="B257" s="17">
        <v>7.7213712497863193E-4</v>
      </c>
    </row>
    <row r="258" spans="1:2">
      <c r="A258" s="17">
        <v>0</v>
      </c>
      <c r="B258" s="17">
        <v>7.6165830620261493E-4</v>
      </c>
    </row>
    <row r="259" spans="1:2">
      <c r="A259" s="17">
        <v>0</v>
      </c>
      <c r="B259" s="17">
        <v>9.5784237378622374E-4</v>
      </c>
    </row>
    <row r="260" spans="1:2">
      <c r="A260" s="17">
        <v>9.6596687083313047E-6</v>
      </c>
      <c r="B260" s="17">
        <v>7.3449787439073156E-4</v>
      </c>
    </row>
    <row r="261" spans="1:2">
      <c r="A261" s="17">
        <v>1.3318101437367041E-5</v>
      </c>
      <c r="B261" s="17">
        <v>1.3382983470699055E-3</v>
      </c>
    </row>
    <row r="262" spans="1:2">
      <c r="A262" s="17">
        <v>1.2812281889293466E-5</v>
      </c>
      <c r="B262" s="17">
        <v>1.0786302485719765E-3</v>
      </c>
    </row>
    <row r="263" spans="1:2">
      <c r="A263" s="17">
        <v>1.8675238567262225E-5</v>
      </c>
      <c r="B263" s="17">
        <v>7.7435918195985589E-4</v>
      </c>
    </row>
    <row r="264" spans="1:2">
      <c r="A264" s="17">
        <v>2.0004400968213005E-5</v>
      </c>
      <c r="B264" s="17">
        <v>9.6753539329839456E-4</v>
      </c>
    </row>
    <row r="265" spans="1:2">
      <c r="A265" s="17">
        <v>0</v>
      </c>
      <c r="B265" s="17">
        <v>2.8963556622612388E-4</v>
      </c>
    </row>
    <row r="266" spans="1:2">
      <c r="A266" s="17">
        <v>0</v>
      </c>
      <c r="B266" s="17">
        <v>3.6989475226087588E-4</v>
      </c>
    </row>
    <row r="267" spans="1:2">
      <c r="A267" s="17">
        <v>0</v>
      </c>
      <c r="B267" s="17">
        <v>6.4192468152284498E-4</v>
      </c>
    </row>
    <row r="268" spans="1:2">
      <c r="A268" s="17">
        <v>0</v>
      </c>
      <c r="B268" s="17">
        <v>5.4096607764568907E-4</v>
      </c>
    </row>
    <row r="269" spans="1:2">
      <c r="A269" s="17">
        <v>0</v>
      </c>
      <c r="B269" s="17">
        <v>4.2812901380984717E-4</v>
      </c>
    </row>
    <row r="270" spans="1:2">
      <c r="A270" s="17">
        <v>0</v>
      </c>
      <c r="B270" s="17">
        <v>3.1681679155629337E-4</v>
      </c>
    </row>
    <row r="271" spans="1:2">
      <c r="A271" s="17">
        <v>0</v>
      </c>
      <c r="B271" s="17">
        <v>7.6006821373339679E-4</v>
      </c>
    </row>
    <row r="272" spans="1:2">
      <c r="A272" s="17">
        <v>0</v>
      </c>
      <c r="B272" s="17">
        <v>2.1376252135345077E-4</v>
      </c>
    </row>
    <row r="273" spans="1:2">
      <c r="A273" s="17">
        <v>0</v>
      </c>
      <c r="B273" s="17">
        <v>4.3497558810474924E-4</v>
      </c>
    </row>
    <row r="274" spans="1:2">
      <c r="A274" s="17">
        <v>9.188310161371222E-6</v>
      </c>
      <c r="B274" s="17">
        <v>9.4093239175694894E-4</v>
      </c>
    </row>
    <row r="275" spans="1:2">
      <c r="A275" s="17">
        <v>4.0974324052861037E-6</v>
      </c>
      <c r="B275" s="17">
        <v>7.9959412048612709E-4</v>
      </c>
    </row>
    <row r="276" spans="1:2">
      <c r="A276" s="17">
        <v>7.6549546022270606E-6</v>
      </c>
      <c r="B276" s="17">
        <v>8.431080170946978E-4</v>
      </c>
    </row>
    <row r="277" spans="1:2">
      <c r="A277" s="17">
        <v>3.0272807929837784E-6</v>
      </c>
      <c r="B277" s="17">
        <v>7.9438641632004875E-4</v>
      </c>
    </row>
    <row r="278" spans="1:2">
      <c r="A278" s="17">
        <v>8.2780713989555305E-6</v>
      </c>
      <c r="B278" s="17">
        <v>9.3794664107496421E-4</v>
      </c>
    </row>
    <row r="279" spans="1:2">
      <c r="A279" s="17">
        <v>5.6355072290849019E-6</v>
      </c>
      <c r="B279" s="17">
        <v>8.2214381906543462E-4</v>
      </c>
    </row>
    <row r="280" spans="1:2">
      <c r="A280" s="17">
        <v>6.9515740232119183E-6</v>
      </c>
      <c r="B280" s="17">
        <v>9.5720385105410165E-4</v>
      </c>
    </row>
    <row r="281" spans="1:2">
      <c r="A281" s="17">
        <v>8.3440264305677887E-6</v>
      </c>
      <c r="B281" s="17">
        <v>7.8436103870961084E-4</v>
      </c>
    </row>
    <row r="282" spans="1:2">
      <c r="A282" s="17">
        <v>8.9065436376105523E-6</v>
      </c>
      <c r="B282" s="17">
        <v>8.2116201731161488E-4</v>
      </c>
    </row>
    <row r="283" spans="1:2">
      <c r="A283" s="17">
        <v>0</v>
      </c>
      <c r="B283" s="17">
        <v>4.5039608555614652E-4</v>
      </c>
    </row>
    <row r="284" spans="1:2">
      <c r="A284" s="17">
        <v>0</v>
      </c>
      <c r="B284" s="17">
        <v>4.9285389298177275E-4</v>
      </c>
    </row>
    <row r="285" spans="1:2">
      <c r="A285" s="17">
        <v>0</v>
      </c>
      <c r="B285" s="17">
        <v>6.0783854403488027E-4</v>
      </c>
    </row>
    <row r="286" spans="1:2">
      <c r="A286" s="17">
        <v>0</v>
      </c>
      <c r="B286" s="17">
        <v>3.8650599064772589E-4</v>
      </c>
    </row>
    <row r="287" spans="1:2">
      <c r="A287" s="17">
        <v>0</v>
      </c>
      <c r="B287" s="17">
        <v>5.860292470322375E-4</v>
      </c>
    </row>
    <row r="288" spans="1:2">
      <c r="A288" s="17">
        <v>0</v>
      </c>
      <c r="B288" s="17">
        <v>4.5469862774104276E-4</v>
      </c>
    </row>
    <row r="289" spans="1:2">
      <c r="A289" s="17">
        <v>0</v>
      </c>
      <c r="B289" s="17">
        <v>4.088710730133342E-4</v>
      </c>
    </row>
    <row r="290" spans="1:2">
      <c r="A290" s="17">
        <v>0</v>
      </c>
      <c r="B290" s="17">
        <v>3.8233549974159102E-4</v>
      </c>
    </row>
    <row r="291" spans="1:2">
      <c r="A291" s="17">
        <v>0</v>
      </c>
      <c r="B291" s="17">
        <v>3.7639265281541704E-4</v>
      </c>
    </row>
    <row r="292" spans="1:2">
      <c r="A292" s="17">
        <v>3.0302933322142823E-5</v>
      </c>
      <c r="B292" s="17">
        <v>1.5134774227844544E-3</v>
      </c>
    </row>
    <row r="293" spans="1:2">
      <c r="A293" s="17">
        <v>2.739099499008231E-5</v>
      </c>
      <c r="B293" s="17">
        <v>1.5900398427255253E-3</v>
      </c>
    </row>
    <row r="294" spans="1:2">
      <c r="A294" s="17">
        <v>2.9318353430471172E-5</v>
      </c>
      <c r="B294" s="17">
        <v>1.6498055705287231E-3</v>
      </c>
    </row>
    <row r="295" spans="1:2">
      <c r="A295" s="17">
        <v>2.5358470971069094E-5</v>
      </c>
      <c r="B295" s="17">
        <v>1.4753304481859048E-3</v>
      </c>
    </row>
    <row r="296" spans="1:2">
      <c r="A296" s="17">
        <v>2.8878625366419385E-5</v>
      </c>
      <c r="B296" s="17">
        <v>1.5859487113097999E-3</v>
      </c>
    </row>
    <row r="297" spans="1:2">
      <c r="A297" s="17">
        <v>3.3842243847246268E-5</v>
      </c>
      <c r="B297" s="17">
        <v>1.4581643541410824E-3</v>
      </c>
    </row>
    <row r="298" spans="1:2">
      <c r="A298" s="17">
        <v>2.7083491700826832E-5</v>
      </c>
      <c r="B298" s="17">
        <v>1.5337043501183372E-3</v>
      </c>
    </row>
    <row r="299" spans="1:2">
      <c r="A299" s="17">
        <v>2.7795775946041216E-5</v>
      </c>
      <c r="B299" s="17">
        <v>1.3422668774874659E-3</v>
      </c>
    </row>
    <row r="300" spans="1:2">
      <c r="A300" s="17">
        <v>2.5875891526604767E-5</v>
      </c>
      <c r="B300" s="17">
        <v>1.3133016369947939E-3</v>
      </c>
    </row>
    <row r="301" spans="1:2">
      <c r="A301" s="17">
        <v>1.7146178715839021E-5</v>
      </c>
      <c r="B301" s="17">
        <v>1.2877708391719738E-3</v>
      </c>
    </row>
    <row r="302" spans="1:2">
      <c r="A302" s="17">
        <v>1.6801624239107126E-5</v>
      </c>
      <c r="B302" s="17">
        <v>1.2316290128530599E-3</v>
      </c>
    </row>
    <row r="303" spans="1:2">
      <c r="A303" s="17">
        <v>1.0813938058219936E-5</v>
      </c>
      <c r="B303" s="17">
        <v>1.1331451628316573E-3</v>
      </c>
    </row>
    <row r="304" spans="1:2">
      <c r="A304" s="17">
        <v>2.304958512581642E-5</v>
      </c>
      <c r="B304" s="17">
        <v>1.2993575773545176E-3</v>
      </c>
    </row>
    <row r="305" spans="1:2">
      <c r="A305" s="17">
        <v>2.4202238153183744E-5</v>
      </c>
      <c r="B305" s="17">
        <v>1.2004025892947245E-3</v>
      </c>
    </row>
    <row r="306" spans="1:2">
      <c r="A306" s="17">
        <v>2.4735363398297923E-5</v>
      </c>
      <c r="B306" s="17">
        <v>1.0870165807661538E-3</v>
      </c>
    </row>
    <row r="307" spans="1:2">
      <c r="A307" s="17">
        <v>2.5211786995504873E-5</v>
      </c>
      <c r="B307" s="17">
        <v>1.3167531772393234E-3</v>
      </c>
    </row>
    <row r="308" spans="1:2">
      <c r="A308" s="17">
        <v>2.7806058724072491E-5</v>
      </c>
      <c r="B308" s="17">
        <v>1.0987431167004528E-3</v>
      </c>
    </row>
    <row r="309" spans="1:2">
      <c r="A309" s="17">
        <v>2.7911817036316374E-5</v>
      </c>
      <c r="B309" s="17">
        <v>1.0939509689881083E-3</v>
      </c>
    </row>
    <row r="310" spans="1:2">
      <c r="A310" s="17">
        <v>0</v>
      </c>
      <c r="B310" s="17">
        <v>2.3188449837552769E-4</v>
      </c>
    </row>
    <row r="311" spans="1:2">
      <c r="A311" s="17">
        <v>0</v>
      </c>
      <c r="B311" s="17">
        <v>1.177650899240095E-4</v>
      </c>
    </row>
    <row r="312" spans="1:2">
      <c r="A312" s="17">
        <v>0</v>
      </c>
      <c r="B312" s="17">
        <v>0</v>
      </c>
    </row>
    <row r="313" spans="1:2">
      <c r="A313" s="17">
        <v>0</v>
      </c>
      <c r="B313" s="17">
        <v>2.0201232558003296E-4</v>
      </c>
    </row>
    <row r="314" spans="1:2">
      <c r="A314" s="17">
        <v>0</v>
      </c>
      <c r="B314" s="17">
        <v>2.3443809754871716E-4</v>
      </c>
    </row>
    <row r="315" spans="1:2">
      <c r="A315" s="17">
        <v>0</v>
      </c>
      <c r="B315" s="17">
        <v>6.3074016047074332E-4</v>
      </c>
    </row>
    <row r="316" spans="1:2">
      <c r="A316" s="17">
        <v>0</v>
      </c>
      <c r="B316" s="17">
        <v>3.6001157759337583E-4</v>
      </c>
    </row>
    <row r="317" spans="1:2">
      <c r="A317" s="17">
        <v>0</v>
      </c>
      <c r="B317" s="17">
        <v>0</v>
      </c>
    </row>
    <row r="318" spans="1:2">
      <c r="A318" s="17">
        <v>0</v>
      </c>
      <c r="B318" s="17">
        <v>0</v>
      </c>
    </row>
    <row r="319" spans="1:2">
      <c r="A319" s="17">
        <v>2.6287822067322232E-5</v>
      </c>
      <c r="B319" s="17">
        <v>1.0531118669043829E-3</v>
      </c>
    </row>
    <row r="320" spans="1:2">
      <c r="A320" s="17">
        <v>1.607892320805121E-5</v>
      </c>
      <c r="B320" s="17">
        <v>1.0537484845523117E-3</v>
      </c>
    </row>
    <row r="321" spans="1:2">
      <c r="A321" s="17">
        <v>2.6144492380026897E-5</v>
      </c>
      <c r="B321" s="17">
        <v>1.1801476750722159E-3</v>
      </c>
    </row>
    <row r="322" spans="1:2">
      <c r="A322" s="17">
        <v>2.0217712034219847E-5</v>
      </c>
      <c r="B322" s="17">
        <v>1.1498654883867244E-3</v>
      </c>
    </row>
    <row r="323" spans="1:2">
      <c r="A323" s="17">
        <v>2.7527071110984664E-5</v>
      </c>
      <c r="B323" s="17">
        <v>1.2417926932548797E-3</v>
      </c>
    </row>
    <row r="324" spans="1:2">
      <c r="A324" s="17">
        <v>2.9827503114530635E-5</v>
      </c>
      <c r="B324" s="17">
        <v>1.1750512035235069E-3</v>
      </c>
    </row>
    <row r="325" spans="1:2">
      <c r="A325" s="17">
        <v>2.6231649889556199E-5</v>
      </c>
      <c r="B325" s="17">
        <v>1.2420553477060627E-3</v>
      </c>
    </row>
    <row r="326" spans="1:2">
      <c r="A326" s="17">
        <v>2.5102072802543766E-5</v>
      </c>
      <c r="B326" s="17">
        <v>9.7724100017383144E-4</v>
      </c>
    </row>
    <row r="327" spans="1:2">
      <c r="A327" s="17">
        <v>2.5337823630243561E-5</v>
      </c>
      <c r="B327" s="17">
        <v>1.0521734235928713E-3</v>
      </c>
    </row>
    <row r="328" spans="1:2">
      <c r="A328" s="17">
        <v>1.151330568880327E-5</v>
      </c>
      <c r="B328" s="17">
        <v>1.3163113467526998E-3</v>
      </c>
    </row>
    <row r="329" spans="1:2">
      <c r="A329" s="17">
        <v>3.1786566692336938E-6</v>
      </c>
      <c r="B329" s="17">
        <v>1.2012507447650884E-3</v>
      </c>
    </row>
    <row r="330" spans="1:2">
      <c r="A330" s="17">
        <v>1.1677583318111873E-5</v>
      </c>
      <c r="B330" s="17">
        <v>1.3978386390226202E-3</v>
      </c>
    </row>
    <row r="331" spans="1:2">
      <c r="A331" s="17">
        <v>1.0144224422528682E-5</v>
      </c>
      <c r="B331" s="17">
        <v>7.3196111864811439E-4</v>
      </c>
    </row>
    <row r="332" spans="1:2">
      <c r="A332" s="17">
        <v>1.4426007684000104E-5</v>
      </c>
      <c r="B332" s="17">
        <v>9.6285616232596452E-4</v>
      </c>
    </row>
    <row r="333" spans="1:2">
      <c r="A333" s="17">
        <v>2.2773811397327843E-5</v>
      </c>
      <c r="B333" s="17">
        <v>8.9748271928612427E-4</v>
      </c>
    </row>
    <row r="334" spans="1:2">
      <c r="A334" s="17">
        <v>7.3341122350461644E-6</v>
      </c>
      <c r="B334" s="17">
        <v>8.9639604121030734E-4</v>
      </c>
    </row>
    <row r="335" spans="1:2">
      <c r="A335" s="17">
        <v>7.0967782553341807E-6</v>
      </c>
      <c r="B335" s="17">
        <v>6.0691970021000308E-4</v>
      </c>
    </row>
    <row r="336" spans="1:2">
      <c r="A336" s="17">
        <v>5.8596176247922767E-6</v>
      </c>
      <c r="B336" s="17">
        <v>7.300652111986545E-4</v>
      </c>
    </row>
    <row r="337" spans="1:2">
      <c r="A337" s="17">
        <v>0</v>
      </c>
      <c r="B337" s="17">
        <v>6.2255650921883509E-4</v>
      </c>
    </row>
    <row r="338" spans="1:2">
      <c r="A338" s="17">
        <v>0</v>
      </c>
      <c r="B338" s="17">
        <v>5.1328605757659893E-4</v>
      </c>
    </row>
    <row r="339" spans="1:2">
      <c r="A339" s="17">
        <v>0</v>
      </c>
      <c r="B339" s="17">
        <v>4.6502247786214866E-4</v>
      </c>
    </row>
    <row r="340" spans="1:2">
      <c r="A340" s="17">
        <v>0</v>
      </c>
      <c r="B340" s="17">
        <v>4.1425412283591296E-4</v>
      </c>
    </row>
    <row r="341" spans="1:2">
      <c r="A341" s="17">
        <v>0</v>
      </c>
      <c r="B341" s="17">
        <v>5.249322380112782E-4</v>
      </c>
    </row>
    <row r="342" spans="1:2">
      <c r="A342" s="17">
        <v>9.8565662679853258E-6</v>
      </c>
      <c r="B342" s="17">
        <v>4.1155611360887859E-4</v>
      </c>
    </row>
    <row r="343" spans="1:2">
      <c r="A343" s="17">
        <v>0</v>
      </c>
      <c r="B343" s="17">
        <v>4.625132996519067E-4</v>
      </c>
    </row>
    <row r="344" spans="1:2">
      <c r="A344" s="17">
        <v>0</v>
      </c>
      <c r="B344" s="17">
        <v>3.8044714714097769E-4</v>
      </c>
    </row>
    <row r="345" spans="1:2">
      <c r="A345" s="17">
        <v>6.335904302501415E-6</v>
      </c>
      <c r="B345" s="17">
        <v>5.9460307499215569E-4</v>
      </c>
    </row>
    <row r="346" spans="1:2">
      <c r="A346" s="17">
        <v>2.2975773451901182E-5</v>
      </c>
      <c r="B346" s="17">
        <v>1.1399609513357597E-3</v>
      </c>
    </row>
    <row r="347" spans="1:2">
      <c r="A347" s="17">
        <v>1.1940439415031995E-5</v>
      </c>
      <c r="B347" s="17">
        <v>1.0662650034418198E-3</v>
      </c>
    </row>
    <row r="348" spans="1:2">
      <c r="A348" s="17">
        <v>1.9981379851650745E-5</v>
      </c>
      <c r="B348" s="17">
        <v>1.2616089382827848E-3</v>
      </c>
    </row>
    <row r="349" spans="1:2">
      <c r="A349" s="17">
        <v>7.3046422662003082E-6</v>
      </c>
      <c r="B349" s="17">
        <v>1.0758809644200633E-3</v>
      </c>
    </row>
    <row r="350" spans="1:2">
      <c r="A350" s="17">
        <v>1.9198735850041292E-5</v>
      </c>
      <c r="B350" s="17">
        <v>1.2743653414620877E-3</v>
      </c>
    </row>
    <row r="351" spans="1:2">
      <c r="A351" s="17">
        <v>2.5475858110429301E-5</v>
      </c>
      <c r="B351" s="17">
        <v>1.075020688519678E-3</v>
      </c>
    </row>
    <row r="352" spans="1:2">
      <c r="A352" s="17">
        <v>2.1362154895616451E-5</v>
      </c>
      <c r="B352" s="17">
        <v>1.2517849989555517E-3</v>
      </c>
    </row>
    <row r="353" spans="1:2">
      <c r="A353" s="17">
        <v>1.4698054156164571E-5</v>
      </c>
      <c r="B353" s="17">
        <v>1.0106046761292826E-3</v>
      </c>
    </row>
    <row r="354" spans="1:2">
      <c r="A354" s="17">
        <v>2.0535036147289655E-5</v>
      </c>
      <c r="B354" s="17">
        <v>1.0909982839458667E-3</v>
      </c>
    </row>
    <row r="355" spans="1:2">
      <c r="A355" s="17">
        <v>0</v>
      </c>
      <c r="B355" s="17">
        <v>4.6859369576132562E-4</v>
      </c>
    </row>
    <row r="356" spans="1:2">
      <c r="A356" s="17">
        <v>0</v>
      </c>
      <c r="B356" s="17">
        <v>6.3391184550962436E-4</v>
      </c>
    </row>
    <row r="357" spans="1:2">
      <c r="A357" s="17">
        <v>0</v>
      </c>
      <c r="B357" s="17">
        <v>6.6886740377885439E-4</v>
      </c>
    </row>
    <row r="358" spans="1:2">
      <c r="A358" s="17">
        <v>0</v>
      </c>
      <c r="B358" s="17">
        <v>2.0310029055658601E-4</v>
      </c>
    </row>
    <row r="359" spans="1:2">
      <c r="A359" s="17">
        <v>0</v>
      </c>
      <c r="B359" s="17">
        <v>4.5541030553881496E-4</v>
      </c>
    </row>
    <row r="360" spans="1:2">
      <c r="A360" s="17">
        <v>0</v>
      </c>
      <c r="B360" s="17">
        <v>3.5243649037801806E-4</v>
      </c>
    </row>
    <row r="361" spans="1:2">
      <c r="A361" s="17">
        <v>0</v>
      </c>
      <c r="B361" s="17">
        <v>7.6199925733859051E-4</v>
      </c>
    </row>
    <row r="362" spans="1:2">
      <c r="A362" s="17">
        <v>0</v>
      </c>
      <c r="B362" s="17">
        <v>1.268245830007711E-4</v>
      </c>
    </row>
    <row r="363" spans="1:2">
      <c r="A363" s="17">
        <v>0</v>
      </c>
      <c r="B363" s="17">
        <v>4.6431258228324244E-4</v>
      </c>
    </row>
    <row r="364" spans="1:2">
      <c r="A364" s="17">
        <v>5.7742269261449783E-6</v>
      </c>
      <c r="B364" s="17">
        <v>9.3783718503181004E-4</v>
      </c>
    </row>
    <row r="365" spans="1:2">
      <c r="A365" s="17">
        <v>0</v>
      </c>
      <c r="B365" s="17">
        <v>8.8705335213206434E-4</v>
      </c>
    </row>
    <row r="366" spans="1:2">
      <c r="A366" s="17">
        <v>2.5772920823426432E-6</v>
      </c>
      <c r="B366" s="17">
        <v>9.7828460284468221E-4</v>
      </c>
    </row>
    <row r="367" spans="1:2">
      <c r="A367" s="17">
        <v>6.2607369917706188E-6</v>
      </c>
      <c r="B367" s="17">
        <v>8.3050323514588607E-4</v>
      </c>
    </row>
    <row r="368" spans="1:2">
      <c r="A368" s="17">
        <v>4.2669338785984229E-6</v>
      </c>
      <c r="B368" s="17">
        <v>8.214381386713735E-4</v>
      </c>
    </row>
    <row r="369" spans="1:2">
      <c r="A369" s="17">
        <v>1.4399112781883529E-5</v>
      </c>
      <c r="B369" s="17">
        <v>7.2163668333781494E-4</v>
      </c>
    </row>
    <row r="370" spans="1:2">
      <c r="A370" s="17">
        <v>8.6591623552317397E-6</v>
      </c>
      <c r="B370" s="17">
        <v>9.5564180422915421E-4</v>
      </c>
    </row>
    <row r="371" spans="1:2">
      <c r="A371" s="17">
        <v>1.3047679061995198E-5</v>
      </c>
      <c r="B371" s="17">
        <v>6.0878235964680625E-4</v>
      </c>
    </row>
    <row r="372" spans="1:2">
      <c r="A372" s="17">
        <v>7.6697419032885126E-6</v>
      </c>
      <c r="B372" s="17">
        <v>6.9069180665242563E-4</v>
      </c>
    </row>
    <row r="373" spans="1:2">
      <c r="A373" s="17">
        <v>0</v>
      </c>
      <c r="B373" s="17">
        <v>2.6570490701430932E-4</v>
      </c>
    </row>
    <row r="374" spans="1:2">
      <c r="A374" s="17">
        <v>0</v>
      </c>
      <c r="B374" s="17">
        <v>4.4939081155276307E-4</v>
      </c>
    </row>
    <row r="375" spans="1:2">
      <c r="A375" s="17">
        <v>0</v>
      </c>
      <c r="B375" s="17">
        <v>3.3462761718533674E-4</v>
      </c>
    </row>
    <row r="376" spans="1:2">
      <c r="A376" s="17">
        <v>0</v>
      </c>
      <c r="B376" s="17">
        <v>5.901791856515366E-4</v>
      </c>
    </row>
    <row r="377" spans="1:2">
      <c r="A377" s="17">
        <v>0</v>
      </c>
      <c r="B377" s="17">
        <v>5.7572270169993739E-4</v>
      </c>
    </row>
    <row r="378" spans="1:2">
      <c r="A378" s="17">
        <v>0</v>
      </c>
      <c r="B378" s="17">
        <v>6.4648983751705341E-4</v>
      </c>
    </row>
    <row r="379" spans="1:2">
      <c r="A379" s="17">
        <v>0</v>
      </c>
      <c r="B379" s="17">
        <v>8.0122600867954432E-4</v>
      </c>
    </row>
    <row r="380" spans="1:2">
      <c r="A380" s="17">
        <v>0</v>
      </c>
      <c r="B380" s="17">
        <v>5.9767392140348862E-4</v>
      </c>
    </row>
    <row r="381" spans="1:2">
      <c r="A381" s="17">
        <v>0</v>
      </c>
      <c r="B381" s="17">
        <v>3.8847569201647136E-4</v>
      </c>
    </row>
    <row r="382" spans="1:2">
      <c r="A382" s="17">
        <v>2.2757225425330782E-5</v>
      </c>
      <c r="B382" s="17">
        <v>1.3872874567453786E-3</v>
      </c>
    </row>
    <row r="383" spans="1:2">
      <c r="A383" s="17">
        <v>2.0188628719378531E-5</v>
      </c>
      <c r="B383" s="17">
        <v>1.362039012348126E-3</v>
      </c>
    </row>
    <row r="384" spans="1:2">
      <c r="A384" s="17">
        <v>2.0727675579069277E-5</v>
      </c>
      <c r="B384" s="17">
        <v>1.4172740726432714E-3</v>
      </c>
    </row>
    <row r="385" spans="1:2">
      <c r="A385" s="17">
        <v>1.5149747573108049E-5</v>
      </c>
      <c r="B385" s="17">
        <v>1.3986649121265149E-3</v>
      </c>
    </row>
    <row r="386" spans="1:2">
      <c r="A386" s="17">
        <v>3.3747920094592117E-5</v>
      </c>
      <c r="B386" s="17">
        <v>1.4740927742710145E-3</v>
      </c>
    </row>
    <row r="387" spans="1:2">
      <c r="A387" s="17">
        <v>4.2522757334652995E-5</v>
      </c>
      <c r="B387" s="17">
        <v>1.3257512035632585E-3</v>
      </c>
    </row>
    <row r="388" spans="1:2">
      <c r="A388" s="17">
        <v>2.027597570427301E-5</v>
      </c>
      <c r="B388" s="17">
        <v>1.5243246722551694E-3</v>
      </c>
    </row>
    <row r="389" spans="1:2">
      <c r="A389" s="17">
        <v>3.9800140193568802E-5</v>
      </c>
      <c r="B389" s="17">
        <v>1.2774831972144946E-3</v>
      </c>
    </row>
    <row r="390" spans="1:2">
      <c r="A390" s="17">
        <v>3.516042329033299E-5</v>
      </c>
      <c r="B390" s="17">
        <v>1.2469322257881821E-3</v>
      </c>
    </row>
    <row r="391" spans="1:2">
      <c r="A391" s="17">
        <v>3.0732079988745347E-5</v>
      </c>
      <c r="B391" s="17">
        <v>1.0521597414737635E-3</v>
      </c>
    </row>
    <row r="392" spans="1:2">
      <c r="A392" s="17">
        <v>1.9288366881048947E-5</v>
      </c>
      <c r="B392" s="17">
        <v>9.9298427371616489E-4</v>
      </c>
    </row>
    <row r="393" spans="1:2">
      <c r="A393" s="17">
        <v>1.7743902373568072E-5</v>
      </c>
      <c r="B393" s="17">
        <v>9.6831364737331321E-4</v>
      </c>
    </row>
    <row r="394" spans="1:2">
      <c r="A394" s="17">
        <v>1.6950427042109223E-5</v>
      </c>
      <c r="B394" s="17">
        <v>9.2873004438421137E-4</v>
      </c>
    </row>
    <row r="395" spans="1:2">
      <c r="A395" s="17">
        <v>2.5598395868559915E-5</v>
      </c>
      <c r="B395" s="17">
        <v>9.4845719149121816E-4</v>
      </c>
    </row>
    <row r="396" spans="1:2">
      <c r="A396" s="17">
        <v>3.2744497179934114E-5</v>
      </c>
      <c r="B396" s="17">
        <v>8.9878189832646787E-4</v>
      </c>
    </row>
    <row r="397" spans="1:2">
      <c r="A397" s="17">
        <v>2.1379751981993011E-5</v>
      </c>
      <c r="B397" s="17">
        <v>8.8474054202113063E-4</v>
      </c>
    </row>
    <row r="398" spans="1:2">
      <c r="A398" s="17">
        <v>1.8471730480384412E-5</v>
      </c>
      <c r="B398" s="17">
        <v>7.4121421847149081E-4</v>
      </c>
    </row>
    <row r="399" spans="1:2">
      <c r="A399" s="17">
        <v>2.0616966477981081E-5</v>
      </c>
      <c r="B399" s="17">
        <v>7.1405808878143029E-4</v>
      </c>
    </row>
    <row r="400" spans="1:2">
      <c r="A400" s="17">
        <v>0</v>
      </c>
      <c r="B400" s="17">
        <v>5.1751080391133116E-4</v>
      </c>
    </row>
    <row r="401" spans="1:2">
      <c r="A401" s="17">
        <v>0</v>
      </c>
      <c r="B401" s="17">
        <v>7.3104557704917813E-4</v>
      </c>
    </row>
    <row r="402" spans="1:2">
      <c r="A402" s="17">
        <v>0</v>
      </c>
      <c r="B402" s="17">
        <v>7.2222407360533509E-4</v>
      </c>
    </row>
    <row r="403" spans="1:2">
      <c r="A403" s="17">
        <v>0</v>
      </c>
      <c r="B403" s="17">
        <v>6.2015631747039043E-4</v>
      </c>
    </row>
    <row r="404" spans="1:2">
      <c r="A404" s="17">
        <v>0</v>
      </c>
      <c r="B404" s="17">
        <v>8.0100561169904507E-4</v>
      </c>
    </row>
    <row r="405" spans="1:2">
      <c r="A405" s="17">
        <v>0</v>
      </c>
      <c r="B405" s="17">
        <v>6.7519425638237448E-4</v>
      </c>
    </row>
    <row r="406" spans="1:2">
      <c r="A406" s="17">
        <v>0</v>
      </c>
      <c r="B406" s="17">
        <v>5.90301416479987E-4</v>
      </c>
    </row>
    <row r="407" spans="1:2">
      <c r="A407" s="17">
        <v>0</v>
      </c>
      <c r="B407" s="17">
        <v>6.166277639130691E-4</v>
      </c>
    </row>
    <row r="408" spans="1:2">
      <c r="A408" s="17">
        <v>0</v>
      </c>
      <c r="B408" s="17">
        <v>3.4715255284521772E-4</v>
      </c>
    </row>
    <row r="409" spans="1:2">
      <c r="A409" s="17">
        <v>0</v>
      </c>
      <c r="B409" s="17">
        <v>0</v>
      </c>
    </row>
    <row r="410" spans="1:2">
      <c r="A410" s="17">
        <v>0</v>
      </c>
      <c r="B410" s="17">
        <v>0</v>
      </c>
    </row>
    <row r="411" spans="1:2">
      <c r="A411" s="17">
        <v>0</v>
      </c>
      <c r="B411" s="17">
        <v>0</v>
      </c>
    </row>
    <row r="412" spans="1:2">
      <c r="A412" s="17">
        <v>0</v>
      </c>
      <c r="B412" s="17">
        <v>0</v>
      </c>
    </row>
    <row r="413" spans="1:2">
      <c r="A413" s="17">
        <v>0</v>
      </c>
      <c r="B413" s="17">
        <v>0</v>
      </c>
    </row>
    <row r="414" spans="1:2">
      <c r="A414" s="17">
        <v>0</v>
      </c>
      <c r="B414" s="17">
        <v>0</v>
      </c>
    </row>
    <row r="415" spans="1:2">
      <c r="A415" s="17">
        <v>0</v>
      </c>
      <c r="B415" s="17">
        <v>1.6613491035235637E-4</v>
      </c>
    </row>
    <row r="416" spans="1:2">
      <c r="A416" s="17">
        <v>0</v>
      </c>
      <c r="B416" s="17">
        <v>0</v>
      </c>
    </row>
    <row r="417" spans="1:2">
      <c r="A417" s="17">
        <v>0</v>
      </c>
      <c r="B417" s="17">
        <v>0</v>
      </c>
    </row>
    <row r="418" spans="1:2">
      <c r="A418" s="17">
        <v>6.4843937432022875E-6</v>
      </c>
      <c r="B418" s="17">
        <v>1.1226741689166272E-3</v>
      </c>
    </row>
    <row r="419" spans="1:2">
      <c r="A419" s="17">
        <v>0</v>
      </c>
      <c r="B419" s="17">
        <v>1.1502284945207706E-3</v>
      </c>
    </row>
    <row r="420" spans="1:2">
      <c r="A420" s="17">
        <v>1.1632715453025647E-5</v>
      </c>
      <c r="B420" s="17">
        <v>1.2664813282042423E-3</v>
      </c>
    </row>
    <row r="421" spans="1:2">
      <c r="A421" s="17">
        <v>2.9872899855136825E-6</v>
      </c>
      <c r="B421" s="17">
        <v>1.1791059292231359E-3</v>
      </c>
    </row>
    <row r="422" spans="1:2">
      <c r="A422" s="17">
        <v>6.5146389605888439E-6</v>
      </c>
      <c r="B422" s="17">
        <v>1.2057349688205689E-3</v>
      </c>
    </row>
    <row r="423" spans="1:2">
      <c r="A423" s="17">
        <v>2.0394689078671488E-5</v>
      </c>
      <c r="B423" s="17">
        <v>1.16764150607984E-3</v>
      </c>
    </row>
    <row r="424" spans="1:2">
      <c r="A424" s="17">
        <v>1.39915357882859E-5</v>
      </c>
      <c r="B424" s="17">
        <v>1.0887358392514574E-3</v>
      </c>
    </row>
    <row r="425" spans="1:2">
      <c r="A425" s="17">
        <v>1.1317586957490335E-5</v>
      </c>
      <c r="B425" s="17">
        <v>8.8469367588230399E-4</v>
      </c>
    </row>
    <row r="426" spans="1:2">
      <c r="A426" s="17">
        <v>1.2017519564168393E-5</v>
      </c>
      <c r="B426" s="17">
        <v>8.9114108576907557E-4</v>
      </c>
    </row>
    <row r="427" spans="1:2">
      <c r="A427" s="17">
        <v>9.8161335381828331E-6</v>
      </c>
      <c r="B427" s="17">
        <v>6.4597656462939503E-4</v>
      </c>
    </row>
    <row r="428" spans="1:2">
      <c r="A428" s="17">
        <v>1.908605550793984E-6</v>
      </c>
      <c r="B428" s="17">
        <v>5.1550917870021038E-4</v>
      </c>
    </row>
    <row r="429" spans="1:2">
      <c r="A429" s="17">
        <v>2.0604438752014941E-6</v>
      </c>
      <c r="B429" s="17">
        <v>7.0695377826365173E-4</v>
      </c>
    </row>
    <row r="430" spans="1:2">
      <c r="A430" s="17">
        <v>0</v>
      </c>
      <c r="B430" s="17">
        <v>6.1882880913312073E-4</v>
      </c>
    </row>
    <row r="431" spans="1:2">
      <c r="A431" s="17">
        <v>1.6904780519179227E-6</v>
      </c>
      <c r="B431" s="17">
        <v>6.9132185324727801E-4</v>
      </c>
    </row>
    <row r="432" spans="1:2">
      <c r="A432" s="17">
        <v>9.1358962023644728E-6</v>
      </c>
      <c r="B432" s="17">
        <v>5.5731376551927485E-4</v>
      </c>
    </row>
    <row r="433" spans="1:2">
      <c r="A433" s="17">
        <v>0</v>
      </c>
      <c r="B433" s="17">
        <v>7.1604737147018787E-4</v>
      </c>
    </row>
    <row r="434" spans="1:2">
      <c r="A434" s="17">
        <v>6.4688025834189488E-6</v>
      </c>
      <c r="B434" s="17">
        <v>6.2018403353332604E-4</v>
      </c>
    </row>
    <row r="435" spans="1:2">
      <c r="A435" s="17">
        <v>8.5500876466196164E-6</v>
      </c>
      <c r="B435" s="17">
        <v>8.2198641807388056E-4</v>
      </c>
    </row>
    <row r="436" spans="1:2">
      <c r="A436" s="17">
        <v>6.6817170115111961E-6</v>
      </c>
      <c r="B436" s="17">
        <v>1.0085669783344213E-3</v>
      </c>
    </row>
    <row r="437" spans="1:2">
      <c r="A437" s="17">
        <v>0</v>
      </c>
      <c r="B437" s="17">
        <v>9.9114795980468902E-4</v>
      </c>
    </row>
    <row r="438" spans="1:2">
      <c r="A438" s="17">
        <v>0</v>
      </c>
      <c r="B438" s="17">
        <v>8.5589770741310823E-4</v>
      </c>
    </row>
    <row r="439" spans="1:2">
      <c r="A439" s="17">
        <v>0</v>
      </c>
      <c r="B439" s="17">
        <v>9.4118893163221162E-4</v>
      </c>
    </row>
    <row r="440" spans="1:2">
      <c r="A440" s="17">
        <v>0</v>
      </c>
      <c r="B440" s="17">
        <v>1.0646225877931732E-3</v>
      </c>
    </row>
    <row r="441" spans="1:2">
      <c r="A441" s="17">
        <v>1.4403204381826502E-5</v>
      </c>
      <c r="B441" s="17">
        <v>8.1021844046757824E-4</v>
      </c>
    </row>
    <row r="442" spans="1:2">
      <c r="A442" s="17">
        <v>0</v>
      </c>
      <c r="B442" s="17">
        <v>1.2106943771612257E-3</v>
      </c>
    </row>
    <row r="443" spans="1:2">
      <c r="A443" s="17">
        <v>0</v>
      </c>
      <c r="B443" s="17">
        <v>6.4871708690376754E-4</v>
      </c>
    </row>
    <row r="444" spans="1:2">
      <c r="A444" s="17">
        <v>0</v>
      </c>
      <c r="B444" s="17">
        <v>9.0881551045137842E-4</v>
      </c>
    </row>
    <row r="445" spans="1:2">
      <c r="A445" s="17">
        <v>4.525246299843349E-6</v>
      </c>
      <c r="B445" s="17">
        <v>1.0452078561797775E-3</v>
      </c>
    </row>
    <row r="446" spans="1:2">
      <c r="A446" s="17">
        <v>0</v>
      </c>
      <c r="B446" s="17">
        <v>9.7390581812127218E-4</v>
      </c>
    </row>
    <row r="447" spans="1:2">
      <c r="A447" s="17">
        <v>0</v>
      </c>
      <c r="B447" s="17">
        <v>1.0983347166218622E-3</v>
      </c>
    </row>
    <row r="448" spans="1:2">
      <c r="A448" s="17">
        <v>0</v>
      </c>
      <c r="B448" s="17">
        <v>1.0216394535099262E-3</v>
      </c>
    </row>
    <row r="449" spans="1:2">
      <c r="A449" s="17">
        <v>4.978634554907483E-6</v>
      </c>
      <c r="B449" s="17">
        <v>1.2078234957773571E-3</v>
      </c>
    </row>
    <row r="450" spans="1:2">
      <c r="A450" s="17">
        <v>7.1925647878328932E-6</v>
      </c>
      <c r="B450" s="17">
        <v>9.7877663001296779E-4</v>
      </c>
    </row>
    <row r="451" spans="1:2">
      <c r="A451" s="17">
        <v>0</v>
      </c>
      <c r="B451" s="17">
        <v>1.0542454227308292E-3</v>
      </c>
    </row>
    <row r="452" spans="1:2">
      <c r="A452" s="17">
        <v>7.2342634792424612E-6</v>
      </c>
      <c r="B452" s="17">
        <v>7.8850426667262971E-4</v>
      </c>
    </row>
    <row r="453" spans="1:2">
      <c r="A453" s="17">
        <v>4.6715532467701286E-6</v>
      </c>
      <c r="B453" s="17">
        <v>8.8692381588517969E-4</v>
      </c>
    </row>
    <row r="454" spans="1:2">
      <c r="A454" s="17">
        <v>0</v>
      </c>
      <c r="B454" s="17">
        <v>1.6003625781457048E-4</v>
      </c>
    </row>
    <row r="455" spans="1:2">
      <c r="A455" s="17">
        <v>0</v>
      </c>
      <c r="B455" s="17">
        <v>1.3299207920454992E-4</v>
      </c>
    </row>
    <row r="456" spans="1:2">
      <c r="A456" s="17">
        <v>0</v>
      </c>
      <c r="B456" s="17">
        <v>2.8787042774091118E-4</v>
      </c>
    </row>
    <row r="457" spans="1:2">
      <c r="A457" s="17">
        <v>0</v>
      </c>
      <c r="B457" s="17">
        <v>0</v>
      </c>
    </row>
    <row r="458" spans="1:2">
      <c r="A458" s="17">
        <v>0</v>
      </c>
      <c r="B458" s="17">
        <v>1.6431635625412767E-4</v>
      </c>
    </row>
    <row r="459" spans="1:2">
      <c r="A459" s="17">
        <v>0</v>
      </c>
      <c r="B459" s="17">
        <v>0</v>
      </c>
    </row>
    <row r="460" spans="1:2">
      <c r="A460" s="17">
        <v>0</v>
      </c>
      <c r="B460" s="17">
        <v>0</v>
      </c>
    </row>
    <row r="461" spans="1:2">
      <c r="A461" s="17">
        <v>0</v>
      </c>
      <c r="B461" s="17">
        <v>0</v>
      </c>
    </row>
    <row r="462" spans="1:2">
      <c r="A462" s="17">
        <v>0</v>
      </c>
      <c r="B462" s="17">
        <v>2.371967654986523E-4</v>
      </c>
    </row>
  </sheetData>
  <mergeCells count="3">
    <mergeCell ref="A2:B2"/>
    <mergeCell ref="H2:N2"/>
    <mergeCell ref="A1:N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Integrated Data Set</vt:lpstr>
      <vt:lpstr>Reserach Hyphotesis Data Set</vt:lpstr>
      <vt:lpstr>Inferential Statistics</vt:lpstr>
      <vt:lpstr>Statistical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Aspilcueta</dc:creator>
  <cp:lastModifiedBy>Ivonne Aspilcueta</cp:lastModifiedBy>
  <dcterms:created xsi:type="dcterms:W3CDTF">2015-06-05T18:17:20Z</dcterms:created>
  <dcterms:modified xsi:type="dcterms:W3CDTF">2024-07-08T02:31:30Z</dcterms:modified>
</cp:coreProperties>
</file>