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NPCs" sheetId="6" r:id="rId9"/>
    <sheet state="visible" name="CHARACTERS" sheetId="7" r:id="rId10"/>
    <sheet state="visible" name="CONSTANTS" sheetId="8" r:id="rId11"/>
    <sheet state="visible" name="EVENTS" sheetId="9" r:id="rId12"/>
    <sheet state="visible" name="_REF" sheetId="10" r:id="rId13"/>
    <sheet state="visible" name="_ITEM_AVAIL" sheetId="11" r:id="rId14"/>
    <sheet state="visible" name="_TODO" sheetId="12" r:id="rId15"/>
  </sheets>
  <definedNames/>
  <calcPr/>
  <extLst>
    <ext uri="GoogleSheetsCustomDataVersion2">
      <go:sheetsCustomData xmlns:go="http://customooxmlschemas.google.com/" r:id="rId16" roundtripDataChecksum="y36D/GbfhgY+X7cfY1itUoQRr3DIByplvZef/Qhatf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<sst xmlns="http://schemas.openxmlformats.org/spreadsheetml/2006/main" count="825" uniqueCount="281">
  <si>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</si>
  <si>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</si>
  <si>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</si>
  <si>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</si>
  <si>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</si>
  <si>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</si>
  <si>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</si>
  <si>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</si>
  <si>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</si>
  <si>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</si>
  <si>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</si>
  <si>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</si>
  <si>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</si>
  <si>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</si>
  <si>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</si>
  <si>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</si>
  <si>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</si>
  <si>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</si>
  <si>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</si>
  <si>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</si>
  <si>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</si>
  <si>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</si>
  <si>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</si>
  <si>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</si>
  <si>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</si>
  <si>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</si>
  <si>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</si>
  <si>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</si>
  <si>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</si>
  <si>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</si>
  <si>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</si>
  <si>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</si>
  <si>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</si>
  <si>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</si>
  <si>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</si>
  <si>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</si>
  <si>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</si>
  <si>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</si>
  <si>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</si>
  <si>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</si>
  <si>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</si>
  <si>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</si>
  <si>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</si>
  <si>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</si>
  <si>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</si>
  <si>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</si>
  <si>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</si>
  <si>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</si>
  <si>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</si>
  <si>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</si>
  <si>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</si>
  <si>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</si>
  <si>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</si>
  <si>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</si>
  <si>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</si>
  <si>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</si>
  <si>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</si>
  <si>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</si>
  <si>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</si>
  <si>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</si>
  <si>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</si>
  <si>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</si>
  <si>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</si>
  <si>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</si>
  <si>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</si>
  <si>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</si>
  <si>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</si>
  <si>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</si>
  <si>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</si>
  <si>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</si>
  <si>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</si>
  <si>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</si>
  <si>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</si>
  <si>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</si>
  <si>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</si>
  <si>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</si>
  <si>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</si>
  <si>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</si>
  <si>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</si>
  <si>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</si>
  <si>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</si>
  <si>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</si>
  <si>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</si>
  <si>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</si>
  <si>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</si>
  <si>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</si>
  <si>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</si>
  <si>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</si>
  <si>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</si>
  <si>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</si>
  <si>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</si>
  <si>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</si>
  <si>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</si>
  <si>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</si>
  <si>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</si>
  <si>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</si>
  <si>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</si>
  <si>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</si>
  <si>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</si>
  <si>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</si>
  <si>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</si>
  <si>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</si>
  <si>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</si>
  <si>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</si>
  <si>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</si>
  <si>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</si>
  <si>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</si>
  <si>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</si>
  <si>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</si>
  <si>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</si>
  <si>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</si>
  <si>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</si>
  <si>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</si>
  <si>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</si>
  <si>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</si>
  <si>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</si>
  <si>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</si>
  <si>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</si>
  <si>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</si>
  <si>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</si>
  <si>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</si>
  <si>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</si>
  <si>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</si>
  <si>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</si>
  <si>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</si>
  <si>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</si>
  <si>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</si>
  <si>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</si>
  <si>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</si>
  <si>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</si>
  <si>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</si>
  <si>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</si>
  <si>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</si>
  <si>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</si>
  <si>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</si>
  <si>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</si>
  <si>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</si>
  <si>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</si>
  <si>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</si>
  <si>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</si>
  <si>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</si>
  <si>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</si>
  <si>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</si>
  <si>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</si>
  <si>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</si>
  <si>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</si>
  <si>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</si>
  <si>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</si>
  <si>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</si>
  <si>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</si>
  <si>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</si>
  <si>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</si>
  <si>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</si>
  <si>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</si>
  <si>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</si>
  <si>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</si>
  <si>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</si>
  <si>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</si>
  <si>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</si>
  <si>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</si>
  <si>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</si>
  <si>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</si>
  <si>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</si>
  <si>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</si>
  <si>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</si>
  <si>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</si>
  <si>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</si>
  <si>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</si>
  <si>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</si>
  <si>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</si>
  <si>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</si>
  <si>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</si>
  <si>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</si>
  <si>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</si>
  <si>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</si>
  <si>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</si>
  <si>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</si>
  <si>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</si>
  <si>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</si>
  <si>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</si>
  <si>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</si>
  <si>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</si>
  <si>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</si>
  <si>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</si>
  <si>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</si>
  <si>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</si>
  <si>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</si>
  <si>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</si>
  <si>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</si>
  <si>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</si>
  <si>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</si>
  <si>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</si>
  <si>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LAST_SERVICE</t>
  </si>
  <si>
    <t>Last service</t>
  </si>
  <si>
    <t>ITEM_ID</t>
  </si>
  <si>
    <t>PICKABLE</t>
  </si>
  <si>
    <t>DISPOSABLE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</si>
  <si>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</si>
  <si>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</si>
  <si>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</si>
  <si>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</si>
  <si>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</si>
  <si>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</si>
  <si>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</si>
  <si>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</si>
  <si>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</si>
  <si>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</si>
  <si>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</si>
  <si>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</si>
  <si>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</si>
  <si>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</si>
  <si>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</si>
  <si>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</si>
  <si>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</si>
  <si>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</si>
  <si>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</si>
  <si>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</si>
  <si>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</si>
  <si>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</si>
  <si>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</si>
  <si>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</si>
  <si>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</si>
  <si>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</si>
  <si>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</si>
  <si>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</si>
  <si>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</si>
  <si>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</si>
  <si>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</si>
  <si>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</si>
  <si>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</si>
  <si>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Dialog_NOK_Event</t>
  </si>
  <si>
    <t>ITEM_USE_ANIMATION_TAKE</t>
  </si>
  <si>
    <t>ITEM_USE_ANIMATION_CONFUSE</t>
  </si>
  <si>
    <t>DIALOG_NONE</t>
  </si>
  <si>
    <t>ITEM_USE_ANIMATION_POUR</t>
  </si>
  <si>
    <t>ITEM_USE_ANIMATION_STARE_SCREEN</t>
  </si>
  <si>
    <t>DIALOG_NONSENSE</t>
  </si>
  <si>
    <t>COND_LAST</t>
  </si>
  <si>
    <t>DIALOG_ID</t>
  </si>
  <si>
    <t>Text_English</t>
  </si>
  <si>
    <t>Sound</t>
  </si>
  <si>
    <t>That has no sense!</t>
  </si>
  <si>
    <t>NPC_ID</t>
  </si>
  <si>
    <t>NPC_FIRST</t>
  </si>
  <si>
    <t>NPC_LAST</t>
  </si>
  <si>
    <t>Type</t>
  </si>
  <si>
    <t>CHARACTER_SNAKE</t>
  </si>
  <si>
    <t>NUM_PLAYERS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</si>
  <si>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</si>
  <si>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</si>
  <si>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</si>
  <si>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</si>
  <si>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</si>
  <si>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</si>
  <si>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</si>
  <si>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</si>
  <si>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ANIMATION_ID</t>
  </si>
  <si>
    <t>INTERACTION_ID</t>
  </si>
  <si>
    <t>ITEM_USE_ANIMATION_NONE</t>
  </si>
  <si>
    <t>ITEM_USE_ANIMATION_NORMAL</t>
  </si>
  <si>
    <t>INTERACTION_RECEIVE</t>
  </si>
  <si>
    <t>INTERACTION_TAKE_AND_RECEIVE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</si>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</sst>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1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_REF-style">
      <tableStyleElement dxfId="1" type="headerRow"/>
      <tableStyleElement dxfId="2" type="firstRowStripe"/>
      <tableStyleElement dxfId="3" type="secondRowStripe"/>
    </tableStyle>
    <tableStyle count="3" pivot="0" name="_REF-style 2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B1:B6" displayName="Table_Interaction" name="Table_Interaction" id="10">
  <tableColumns count="1">
    <tableColumn name="INTERACTION_ID" id="1"/>
  </tableColumns>
  <tableStyleInfo name="_REF-style 2" showColumnStripes="0" showFirstColumn="1" showLastColumn="1" showRowStripes="1"/>
</table>
</file>

<file path=xl/tables/table11.xml><?xml version="1.0" encoding="utf-8"?>
<table xmlns="http://schemas.openxmlformats.org/spreadsheetml/2006/main" ref="A1:D13" displayName="Table_TODO" name="Table_TODO" id="11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4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Q6" displayName="Table_Items" name="Table_Items" id="3">
  <tableColumns count="17">
    <tableColumn name="N" id="1"/>
    <tableColumn name="ITEM_ID" id="2"/>
    <tableColumn name="PICKABLE" id="3"/>
    <tableColumn name="DISPOSABLE" id="4"/>
    <tableColumn name="ActionCount" id="5"/>
    <tableColumn name="Action1" id="6"/>
    <tableColumn name="Action1_SourceChar" id="7"/>
    <tableColumn name="Action1_Action" id="8"/>
    <tableColumn name="Action1_ItemSrc" id="9"/>
    <tableColumn name="Action1_Condition" id="10"/>
    <tableColumn name="Action1_UnchainEvent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G5" displayName="Table_Item_Conditions" name="Table_Item_Conditions" id="4">
  <tableColumns count="7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Dialog_NOK_Event" id="7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D3" displayName="Table_Dialogs" name="Table_Dialogs" id="5">
  <tableColumns count="4">
    <tableColumn name="N" id="1"/>
    <tableColumn name="DIALOG_ID" id="2"/>
    <tableColumn name="Text_English" id="3"/>
    <tableColumn name="Sound" id="4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1:B4" displayName="Table_Characters" name="Table_Characters" id="6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7.xml><?xml version="1.0" encoding="utf-8"?>
<table xmlns="http://schemas.openxmlformats.org/spreadsheetml/2006/main" ref="A1:A2" displayName="Table_Constants" name="Table_Constants" id="7">
  <tableColumns count="1">
    <tableColumn name="NUM_PLAYERS" id="1"/>
  </tableColumns>
  <tableStyleInfo name="CONSTANTS-style" showColumnStripes="0" showFirstColumn="1" showLastColumn="1" showRowStripes="1"/>
</table>
</file>

<file path=xl/tables/table8.xml><?xml version="1.0" encoding="utf-8"?>
<table xmlns="http://schemas.openxmlformats.org/spreadsheetml/2006/main" ref="A1:G4" displayName="Table_Events" name="Table_Events" id="8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9.xml><?xml version="1.0" encoding="utf-8"?>
<table xmlns="http://schemas.openxmlformats.org/spreadsheetml/2006/main" ref="A1:A7" displayName="Table_ItemUse_Animation" name="Table_ItemUse_Animation" id="9">
  <tableColumns count="1">
    <tableColumn name="ANIMATION_ID" id="1"/>
  </tableColumns>
  <tableStyleInfo name="_RE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7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8">
        <f>COUNT(ITEMS!A:A)-COUNT(ITEMS!A1)</f>
        <v>5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8">
        <f>Table_Constants[NUM_PLAYERS]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9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20" t="s">
        <v>53</v>
      </c>
      <c r="G12" s="8" t="s">
        <v>0</v>
      </c>
      <c r="H12" s="21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9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8">
        <f>Table_Constants[NUM_PLAYERS]</f>
        <v>3</v>
      </c>
      <c r="F14" s="15" t="s">
        <v>28</v>
      </c>
      <c r="G14" s="8" t="s">
        <v>0</v>
      </c>
      <c r="H14" s="21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2">
        <f t="shared" si="1"/>
        <v>13</v>
      </c>
      <c r="B15" s="23" t="s">
        <v>58</v>
      </c>
      <c r="C15" s="23" t="s">
        <v>52</v>
      </c>
      <c r="D15" s="24">
        <v>0.0</v>
      </c>
      <c r="E15" s="23">
        <v>0.0</v>
      </c>
      <c r="F15" s="25" t="s">
        <v>53</v>
      </c>
      <c r="G15" s="24" t="s">
        <v>0</v>
      </c>
      <c r="H15" s="26"/>
      <c r="I15" s="24" t="s">
        <v>24</v>
      </c>
      <c r="J15" s="24" t="s">
        <v>25</v>
      </c>
      <c r="K15" s="24" t="s">
        <v>25</v>
      </c>
      <c r="L15" s="24" t="s">
        <v>25</v>
      </c>
      <c r="M15" s="24" t="s">
        <v>25</v>
      </c>
      <c r="N15" s="24" t="s">
        <v>25</v>
      </c>
      <c r="O15" s="24" t="s">
        <v>25</v>
      </c>
      <c r="P15" s="24" t="s">
        <v>25</v>
      </c>
      <c r="Q15" s="27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36.0"/>
  </cols>
  <sheetData>
    <row r="1">
      <c r="A1" s="79" t="s">
        <v>256</v>
      </c>
      <c r="B1" s="79" t="s">
        <v>257</v>
      </c>
    </row>
    <row r="2">
      <c r="A2" s="80" t="s">
        <v>258</v>
      </c>
      <c r="B2" s="80" t="s">
        <v>212</v>
      </c>
    </row>
    <row r="3">
      <c r="A3" s="81" t="s">
        <v>259</v>
      </c>
      <c r="B3" s="81" t="s">
        <v>216</v>
      </c>
    </row>
    <row r="4">
      <c r="A4" s="80" t="s">
        <v>231</v>
      </c>
      <c r="B4" s="80" t="s">
        <v>220</v>
      </c>
    </row>
    <row r="5">
      <c r="A5" s="81" t="s">
        <v>232</v>
      </c>
      <c r="B5" s="81" t="s">
        <v>260</v>
      </c>
    </row>
    <row r="6">
      <c r="A6" s="80" t="s">
        <v>235</v>
      </c>
      <c r="B6" s="82" t="s">
        <v>261</v>
      </c>
    </row>
    <row r="7">
      <c r="A7" s="83" t="s">
        <v>234</v>
      </c>
    </row>
  </sheetData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8" t="s">
        <v>0</v>
      </c>
      <c r="B1" s="28" t="s">
        <v>262</v>
      </c>
      <c r="C1" s="28" t="s">
        <v>263</v>
      </c>
    </row>
    <row r="2">
      <c r="A2" s="28">
        <f t="shared" ref="A2:A32" si="1">ROW()-ROW($G$2)</f>
        <v>0</v>
      </c>
      <c r="B2" s="84" t="str">
        <f>OFFSET(ITEMS!$B$3,A2,0)</f>
        <v>ITEM_POTION</v>
      </c>
      <c r="C2" s="28" t="s">
        <v>264</v>
      </c>
    </row>
    <row r="3">
      <c r="A3" s="28">
        <f t="shared" si="1"/>
        <v>1</v>
      </c>
      <c r="B3" s="84" t="str">
        <f>OFFSET(ITEMS!$B$3,A3,0)</f>
        <v>ITEM_POTION_BLUE</v>
      </c>
      <c r="C3" s="28" t="s">
        <v>264</v>
      </c>
    </row>
    <row r="4">
      <c r="A4" s="28">
        <f t="shared" si="1"/>
        <v>2</v>
      </c>
      <c r="B4" s="84" t="str">
        <f>OFFSET(ITEMS!$B$3,A4,0)</f>
        <v>ITEM_FOUNTAIN</v>
      </c>
      <c r="C4" s="28" t="s">
        <v>264</v>
      </c>
    </row>
    <row r="5">
      <c r="A5" s="28">
        <f t="shared" si="1"/>
        <v>3</v>
      </c>
      <c r="B5" s="84" t="str">
        <f>OFFSET(ITEMS!$B$3,A5,0)</f>
        <v>ITEM_LAST</v>
      </c>
      <c r="C5" s="28" t="s">
        <v>264</v>
      </c>
    </row>
    <row r="6">
      <c r="A6" s="28">
        <f t="shared" si="1"/>
        <v>4</v>
      </c>
      <c r="B6" s="84" t="str">
        <f>OFFSET(ITEMS!$B$3,A6,0)</f>
        <v/>
      </c>
      <c r="C6" s="84"/>
    </row>
    <row r="7">
      <c r="A7" s="28">
        <f t="shared" si="1"/>
        <v>5</v>
      </c>
      <c r="B7" s="84" t="str">
        <f>OFFSET(ITEMS!$B$3,A7,0)</f>
        <v/>
      </c>
      <c r="C7" s="84"/>
    </row>
    <row r="8">
      <c r="A8" s="28">
        <f t="shared" si="1"/>
        <v>6</v>
      </c>
      <c r="B8" s="84" t="str">
        <f>OFFSET(ITEMS!$B$3,A8,0)</f>
        <v/>
      </c>
      <c r="C8" s="84"/>
    </row>
    <row r="9">
      <c r="A9" s="28">
        <f t="shared" si="1"/>
        <v>7</v>
      </c>
      <c r="B9" s="84" t="str">
        <f>OFFSET(ITEMS!$B$3,A9,0)</f>
        <v/>
      </c>
      <c r="C9" s="84"/>
    </row>
    <row r="10">
      <c r="A10" s="28">
        <f t="shared" si="1"/>
        <v>8</v>
      </c>
      <c r="B10" s="84" t="str">
        <f>OFFSET(ITEMS!$B$3,A10,0)</f>
        <v/>
      </c>
      <c r="C10" s="84"/>
    </row>
    <row r="11">
      <c r="A11" s="28">
        <f t="shared" si="1"/>
        <v>9</v>
      </c>
      <c r="B11" s="84" t="str">
        <f>OFFSET(ITEMS!$B$3,A11,0)</f>
        <v/>
      </c>
      <c r="C11" s="84"/>
    </row>
    <row r="12">
      <c r="A12" s="28">
        <f t="shared" si="1"/>
        <v>10</v>
      </c>
      <c r="B12" s="84" t="str">
        <f>OFFSET(ITEMS!$B$3,A12,0)</f>
        <v/>
      </c>
      <c r="C12" s="84"/>
    </row>
    <row r="13">
      <c r="A13" s="28">
        <f t="shared" si="1"/>
        <v>11</v>
      </c>
      <c r="B13" s="84" t="str">
        <f>OFFSET(ITEMS!$B$3,A13,0)</f>
        <v/>
      </c>
      <c r="C13" s="84"/>
    </row>
    <row r="14">
      <c r="A14" s="28">
        <f t="shared" si="1"/>
        <v>12</v>
      </c>
      <c r="B14" s="84" t="str">
        <f>OFFSET(ITEMS!$B$3,A14,0)</f>
        <v/>
      </c>
      <c r="C14" s="84"/>
    </row>
    <row r="15">
      <c r="A15" s="28">
        <f t="shared" si="1"/>
        <v>13</v>
      </c>
      <c r="B15" s="84" t="str">
        <f>OFFSET(ITEMS!$B$3,A15,0)</f>
        <v/>
      </c>
      <c r="C15" s="84"/>
    </row>
    <row r="16">
      <c r="A16" s="28">
        <f t="shared" si="1"/>
        <v>14</v>
      </c>
      <c r="B16" s="84" t="str">
        <f>OFFSET(ITEMS!$B$3,A16,0)</f>
        <v/>
      </c>
      <c r="C16" s="84"/>
    </row>
    <row r="17">
      <c r="A17" s="28">
        <f t="shared" si="1"/>
        <v>15</v>
      </c>
      <c r="B17" s="84" t="str">
        <f>OFFSET(ITEMS!$B$3,A17,0)</f>
        <v/>
      </c>
      <c r="C17" s="84"/>
    </row>
    <row r="18">
      <c r="A18" s="28">
        <f t="shared" si="1"/>
        <v>16</v>
      </c>
      <c r="B18" s="84" t="str">
        <f>OFFSET(ITEMS!$B$3,A18,0)</f>
        <v/>
      </c>
      <c r="C18" s="84"/>
    </row>
    <row r="19">
      <c r="A19" s="28">
        <f t="shared" si="1"/>
        <v>17</v>
      </c>
      <c r="B19" s="84" t="str">
        <f>OFFSET(ITEMS!$B$3,A19,0)</f>
        <v/>
      </c>
      <c r="C19" s="84"/>
    </row>
    <row r="20">
      <c r="A20" s="28">
        <f t="shared" si="1"/>
        <v>18</v>
      </c>
      <c r="B20" s="84" t="str">
        <f>OFFSET(ITEMS!$B$3,A20,0)</f>
        <v/>
      </c>
      <c r="C20" s="84"/>
    </row>
    <row r="21">
      <c r="A21" s="28">
        <f t="shared" si="1"/>
        <v>19</v>
      </c>
      <c r="B21" s="84" t="str">
        <f>OFFSET(ITEMS!$B$3,A21,0)</f>
        <v/>
      </c>
      <c r="C21" s="84"/>
    </row>
    <row r="22">
      <c r="A22" s="28">
        <f t="shared" si="1"/>
        <v>20</v>
      </c>
      <c r="B22" s="84" t="str">
        <f>OFFSET(ITEMS!$B$3,A22,0)</f>
        <v/>
      </c>
      <c r="C22" s="84"/>
    </row>
    <row r="23">
      <c r="A23" s="28">
        <f t="shared" si="1"/>
        <v>21</v>
      </c>
      <c r="B23" s="84" t="str">
        <f>OFFSET(ITEMS!$B$3,A23,0)</f>
        <v/>
      </c>
      <c r="C23" s="84"/>
    </row>
    <row r="24">
      <c r="A24" s="28">
        <f t="shared" si="1"/>
        <v>22</v>
      </c>
      <c r="B24" s="84" t="str">
        <f>OFFSET(ITEMS!$B$3,A24,0)</f>
        <v/>
      </c>
      <c r="C24" s="84"/>
    </row>
    <row r="25">
      <c r="A25" s="28">
        <f t="shared" si="1"/>
        <v>23</v>
      </c>
      <c r="B25" s="84" t="str">
        <f>OFFSET(ITEMS!$B$3,A25,0)</f>
        <v/>
      </c>
      <c r="C25" s="84"/>
    </row>
    <row r="26">
      <c r="A26" s="28">
        <f t="shared" si="1"/>
        <v>24</v>
      </c>
      <c r="B26" s="84" t="str">
        <f>OFFSET(ITEMS!$B$3,A26,0)</f>
        <v/>
      </c>
      <c r="C26" s="84"/>
    </row>
    <row r="27">
      <c r="A27" s="28">
        <f t="shared" si="1"/>
        <v>25</v>
      </c>
      <c r="B27" s="84" t="str">
        <f>OFFSET(ITEMS!$B$3,A27,0)</f>
        <v/>
      </c>
      <c r="C27" s="84"/>
    </row>
    <row r="28">
      <c r="A28" s="28">
        <f t="shared" si="1"/>
        <v>26</v>
      </c>
      <c r="B28" s="84" t="str">
        <f>OFFSET(ITEMS!$B$3,A28,0)</f>
        <v/>
      </c>
      <c r="C28" s="84"/>
    </row>
    <row r="29">
      <c r="A29" s="28">
        <f t="shared" si="1"/>
        <v>27</v>
      </c>
      <c r="B29" s="84" t="str">
        <f>OFFSET(ITEMS!$B$3,A29,0)</f>
        <v/>
      </c>
      <c r="C29" s="84"/>
    </row>
    <row r="30">
      <c r="A30" s="28">
        <f t="shared" si="1"/>
        <v>28</v>
      </c>
      <c r="B30" s="84" t="str">
        <f>OFFSET(ITEMS!$B$3,A30,0)</f>
        <v/>
      </c>
      <c r="C30" s="84"/>
    </row>
    <row r="31">
      <c r="A31" s="28">
        <f t="shared" si="1"/>
        <v>29</v>
      </c>
      <c r="B31" s="84" t="str">
        <f>OFFSET(ITEMS!$B$3,A31,0)</f>
        <v/>
      </c>
      <c r="C31" s="84"/>
    </row>
    <row r="32">
      <c r="A32" s="28">
        <f t="shared" si="1"/>
        <v>30</v>
      </c>
      <c r="B32" s="84" t="str">
        <f>OFFSET(ITEMS!$B$3,A32,0)</f>
        <v/>
      </c>
      <c r="C32" s="84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5.29"/>
    <col customWidth="1" min="3" max="3" width="11.71"/>
    <col customWidth="1" min="4" max="4" width="15.57"/>
  </cols>
  <sheetData>
    <row r="1">
      <c r="A1" s="45" t="s">
        <v>265</v>
      </c>
      <c r="B1" s="46" t="s">
        <v>266</v>
      </c>
      <c r="C1" s="46" t="s">
        <v>267</v>
      </c>
      <c r="D1" s="53" t="s">
        <v>268</v>
      </c>
    </row>
    <row r="2">
      <c r="A2" s="54" t="s">
        <v>269</v>
      </c>
      <c r="B2" s="85">
        <v>1.0</v>
      </c>
      <c r="C2" s="55" t="b">
        <v>0</v>
      </c>
      <c r="D2" s="66" t="b">
        <v>1</v>
      </c>
    </row>
    <row r="3">
      <c r="A3" s="58" t="s">
        <v>270</v>
      </c>
      <c r="B3" s="85">
        <v>1.0</v>
      </c>
      <c r="C3" s="59" t="b">
        <v>0</v>
      </c>
      <c r="D3" s="69" t="b">
        <v>1</v>
      </c>
    </row>
    <row r="4">
      <c r="A4" s="54" t="s">
        <v>271</v>
      </c>
      <c r="B4" s="86">
        <v>3.0</v>
      </c>
      <c r="C4" s="55" t="b">
        <v>0</v>
      </c>
      <c r="D4" s="66" t="b">
        <v>0</v>
      </c>
    </row>
    <row r="5">
      <c r="A5" s="58" t="s">
        <v>272</v>
      </c>
      <c r="B5" s="85">
        <v>1.0</v>
      </c>
      <c r="C5" s="59" t="b">
        <v>0</v>
      </c>
      <c r="D5" s="69" t="b">
        <v>0</v>
      </c>
    </row>
    <row r="6">
      <c r="A6" s="54" t="s">
        <v>273</v>
      </c>
      <c r="B6" s="86">
        <v>3.0</v>
      </c>
      <c r="C6" s="55" t="b">
        <v>0</v>
      </c>
      <c r="D6" s="66" t="b">
        <v>0</v>
      </c>
    </row>
    <row r="7">
      <c r="A7" s="58" t="s">
        <v>274</v>
      </c>
      <c r="B7" s="86">
        <v>3.0</v>
      </c>
      <c r="C7" s="59" t="b">
        <v>0</v>
      </c>
      <c r="D7" s="69" t="b">
        <v>0</v>
      </c>
    </row>
    <row r="8">
      <c r="A8" s="54" t="s">
        <v>275</v>
      </c>
      <c r="B8" s="87">
        <v>4.0</v>
      </c>
      <c r="C8" s="55" t="b">
        <v>0</v>
      </c>
      <c r="D8" s="66" t="b">
        <v>0</v>
      </c>
    </row>
    <row r="9">
      <c r="A9" s="58" t="s">
        <v>276</v>
      </c>
      <c r="B9" s="87">
        <v>4.0</v>
      </c>
      <c r="C9" s="59" t="b">
        <v>0</v>
      </c>
      <c r="D9" s="69" t="b">
        <v>0</v>
      </c>
    </row>
    <row r="10">
      <c r="A10" s="54" t="s">
        <v>277</v>
      </c>
      <c r="B10" s="87">
        <v>4.0</v>
      </c>
      <c r="C10" s="55" t="b">
        <v>0</v>
      </c>
      <c r="D10" s="66" t="b">
        <v>0</v>
      </c>
    </row>
    <row r="11">
      <c r="A11" s="58" t="s">
        <v>278</v>
      </c>
      <c r="B11" s="85">
        <v>1.0</v>
      </c>
      <c r="C11" s="59" t="b">
        <v>0</v>
      </c>
      <c r="D11" s="69" t="b">
        <v>0</v>
      </c>
    </row>
    <row r="12">
      <c r="A12" s="54" t="s">
        <v>279</v>
      </c>
      <c r="B12" s="87">
        <v>4.0</v>
      </c>
      <c r="C12" s="55" t="b">
        <v>0</v>
      </c>
      <c r="D12" s="66" t="b">
        <v>0</v>
      </c>
    </row>
    <row r="13">
      <c r="A13" s="62" t="s">
        <v>280</v>
      </c>
      <c r="B13" s="88">
        <v>5.0</v>
      </c>
      <c r="C13" s="63" t="b">
        <v>0</v>
      </c>
      <c r="D13" s="67" t="b">
        <v>0</v>
      </c>
    </row>
  </sheetData>
  <conditionalFormatting sqref="B2:B13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3">
    <cfRule type="expression" dxfId="4" priority="2">
      <formula>$C2=TRUE</formula>
    </cfRule>
  </conditionalFormatting>
  <dataValidations>
    <dataValidation type="custom" allowBlank="1" showDropDown="1" sqref="B2:B1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9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30">
        <f t="shared" ref="A2:A34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1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30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1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30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1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30">
        <f t="shared" si="1"/>
        <v>6</v>
      </c>
      <c r="B8" s="6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25</v>
      </c>
      <c r="I8" s="7" t="s">
        <v>67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9" t="s">
        <v>25</v>
      </c>
    </row>
    <row r="9">
      <c r="A9" s="31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30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1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9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30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1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1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9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30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1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1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9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30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1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1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9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30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1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1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9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30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1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1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9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30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1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1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9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30">
        <f t="shared" si="1"/>
        <v>22</v>
      </c>
      <c r="B24" s="32" t="s">
        <v>152</v>
      </c>
      <c r="C24" s="32" t="s">
        <v>153</v>
      </c>
      <c r="D24" s="32" t="s">
        <v>154</v>
      </c>
      <c r="E24" s="33" t="s">
        <v>155</v>
      </c>
      <c r="F24" s="34"/>
      <c r="G24" s="35" t="s">
        <v>25</v>
      </c>
      <c r="H24" s="35" t="s">
        <v>25</v>
      </c>
      <c r="I24" s="36" t="s">
        <v>25</v>
      </c>
      <c r="J24" s="35" t="s">
        <v>25</v>
      </c>
      <c r="K24" s="35" t="s">
        <v>25</v>
      </c>
      <c r="L24" s="36" t="s">
        <v>67</v>
      </c>
      <c r="M24" s="35" t="s">
        <v>25</v>
      </c>
      <c r="N24" s="35" t="s">
        <v>24</v>
      </c>
      <c r="O24" s="37" t="s">
        <v>25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1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9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30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1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1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9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30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1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1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9"/>
      <c r="G29" s="13" t="s">
        <v>25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67</v>
      </c>
      <c r="M29" s="13" t="s">
        <v>25</v>
      </c>
      <c r="N29" s="13" t="s">
        <v>24</v>
      </c>
      <c r="O29" s="14" t="s">
        <v>25</v>
      </c>
    </row>
    <row r="30">
      <c r="A30" s="30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1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1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9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30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1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1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9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39">
        <f t="shared" si="1"/>
        <v>32</v>
      </c>
      <c r="B34" s="40" t="s">
        <v>192</v>
      </c>
      <c r="C34" s="41" t="s">
        <v>81</v>
      </c>
      <c r="D34" s="41" t="s">
        <v>82</v>
      </c>
      <c r="E34" s="40" t="s">
        <v>193</v>
      </c>
      <c r="F34" s="42"/>
      <c r="G34" s="43" t="s">
        <v>24</v>
      </c>
      <c r="H34" s="43" t="s">
        <v>25</v>
      </c>
      <c r="I34" s="43" t="s">
        <v>25</v>
      </c>
      <c r="J34" s="43" t="s">
        <v>25</v>
      </c>
      <c r="K34" s="43" t="s">
        <v>25</v>
      </c>
      <c r="L34" s="43" t="s">
        <v>25</v>
      </c>
      <c r="M34" s="43" t="s">
        <v>25</v>
      </c>
      <c r="N34" s="43" t="s">
        <v>25</v>
      </c>
      <c r="O34" s="44" t="s">
        <v>25</v>
      </c>
    </row>
  </sheetData>
  <dataValidations>
    <dataValidation type="custom" allowBlank="1" showDropDown="1" sqref="A2:A34">
      <formula1>AND(ISNUMBER(A2),(NOT(OR(NOT(ISERROR(DATEVALUE(A2))), AND(ISNUMBER(A2), LEFT(CELL("format", A2))="D")))))</formula1>
    </dataValidation>
    <dataValidation type="list" allowBlank="1" showErrorMessage="1" sqref="G2:O34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7.0"/>
    <col customWidth="1" min="5" max="5" width="16.43"/>
    <col customWidth="1" min="6" max="6" width="13.43"/>
    <col customWidth="1" min="7" max="7" width="29.0"/>
    <col customWidth="1" min="8" max="8" width="26.57"/>
    <col customWidth="1" min="9" max="10" width="23.57"/>
    <col customWidth="1" min="11" max="11" width="30.0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29" width="12.43"/>
  </cols>
  <sheetData>
    <row r="1">
      <c r="A1" s="45" t="s">
        <v>0</v>
      </c>
      <c r="B1" s="46" t="s">
        <v>194</v>
      </c>
      <c r="C1" s="46" t="s">
        <v>195</v>
      </c>
      <c r="D1" s="46" t="s">
        <v>196</v>
      </c>
      <c r="E1" s="46" t="s">
        <v>197</v>
      </c>
      <c r="F1" s="46" t="s">
        <v>198</v>
      </c>
      <c r="G1" s="46" t="s">
        <v>199</v>
      </c>
      <c r="H1" s="46" t="s">
        <v>200</v>
      </c>
      <c r="I1" s="47" t="s">
        <v>201</v>
      </c>
      <c r="J1" s="46" t="s">
        <v>202</v>
      </c>
      <c r="K1" s="47" t="s">
        <v>203</v>
      </c>
      <c r="L1" s="46" t="s">
        <v>204</v>
      </c>
      <c r="M1" s="46" t="s">
        <v>205</v>
      </c>
      <c r="N1" s="46" t="s">
        <v>206</v>
      </c>
      <c r="O1" s="47" t="s">
        <v>207</v>
      </c>
      <c r="P1" s="46" t="s">
        <v>208</v>
      </c>
      <c r="Q1" s="48" t="s">
        <v>209</v>
      </c>
    </row>
    <row r="2">
      <c r="A2" s="49">
        <v>0.0</v>
      </c>
      <c r="B2" s="49" t="s">
        <v>210</v>
      </c>
      <c r="C2" s="50" t="b">
        <v>0</v>
      </c>
      <c r="D2" s="50" t="b">
        <v>0</v>
      </c>
      <c r="E2" s="51">
        <f t="shared" ref="E2:E6" si="1">COUNTIF($F2:$AC2,"=TRUE")</f>
        <v>0</v>
      </c>
      <c r="F2" s="50" t="b">
        <v>0</v>
      </c>
      <c r="G2" s="52" t="s">
        <v>211</v>
      </c>
      <c r="H2" s="52" t="s">
        <v>212</v>
      </c>
      <c r="I2" s="52" t="s">
        <v>210</v>
      </c>
      <c r="J2" s="52" t="s">
        <v>213</v>
      </c>
      <c r="K2" s="52" t="s">
        <v>214</v>
      </c>
      <c r="L2" s="49" t="b">
        <v>0</v>
      </c>
      <c r="M2" s="52" t="s">
        <v>211</v>
      </c>
      <c r="N2" s="52" t="s">
        <v>212</v>
      </c>
      <c r="O2" s="52" t="s">
        <v>210</v>
      </c>
      <c r="P2" s="52" t="s">
        <v>213</v>
      </c>
      <c r="Q2" s="52" t="s">
        <v>214</v>
      </c>
    </row>
    <row r="3">
      <c r="A3" s="49">
        <v>1.0</v>
      </c>
      <c r="B3" s="49" t="s">
        <v>215</v>
      </c>
      <c r="C3" s="50" t="b">
        <v>1</v>
      </c>
      <c r="D3" s="50" t="b">
        <v>1</v>
      </c>
      <c r="E3" s="51">
        <f t="shared" si="1"/>
        <v>1</v>
      </c>
      <c r="F3" s="50" t="b">
        <v>1</v>
      </c>
      <c r="G3" s="52" t="s">
        <v>211</v>
      </c>
      <c r="H3" s="52" t="s">
        <v>216</v>
      </c>
      <c r="I3" s="52" t="s">
        <v>210</v>
      </c>
      <c r="J3" s="52" t="s">
        <v>213</v>
      </c>
      <c r="K3" s="52" t="s">
        <v>214</v>
      </c>
      <c r="L3" s="49" t="b">
        <v>0</v>
      </c>
      <c r="M3" s="52" t="s">
        <v>211</v>
      </c>
      <c r="N3" s="52" t="s">
        <v>212</v>
      </c>
      <c r="O3" s="52" t="s">
        <v>210</v>
      </c>
      <c r="P3" s="52" t="s">
        <v>213</v>
      </c>
      <c r="Q3" s="52" t="s">
        <v>214</v>
      </c>
    </row>
    <row r="4">
      <c r="A4" s="49">
        <v>2.0</v>
      </c>
      <c r="B4" s="49" t="s">
        <v>217</v>
      </c>
      <c r="C4" s="50" t="b">
        <v>1</v>
      </c>
      <c r="D4" s="50" t="b">
        <v>1</v>
      </c>
      <c r="E4" s="51">
        <f t="shared" si="1"/>
        <v>1</v>
      </c>
      <c r="F4" s="50" t="b">
        <v>1</v>
      </c>
      <c r="G4" s="52" t="s">
        <v>218</v>
      </c>
      <c r="H4" s="52" t="s">
        <v>216</v>
      </c>
      <c r="I4" s="52" t="s">
        <v>210</v>
      </c>
      <c r="J4" s="52" t="s">
        <v>213</v>
      </c>
      <c r="K4" s="52" t="s">
        <v>214</v>
      </c>
      <c r="L4" s="49" t="b">
        <v>0</v>
      </c>
      <c r="M4" s="52" t="s">
        <v>211</v>
      </c>
      <c r="N4" s="52" t="s">
        <v>212</v>
      </c>
      <c r="O4" s="52" t="s">
        <v>210</v>
      </c>
      <c r="P4" s="52" t="s">
        <v>213</v>
      </c>
      <c r="Q4" s="52" t="s">
        <v>214</v>
      </c>
    </row>
    <row r="5">
      <c r="A5" s="49">
        <v>3.0</v>
      </c>
      <c r="B5" s="49" t="s">
        <v>219</v>
      </c>
      <c r="C5" s="50" t="b">
        <v>0</v>
      </c>
      <c r="D5" s="50" t="b">
        <v>0</v>
      </c>
      <c r="E5" s="51">
        <f t="shared" si="1"/>
        <v>2</v>
      </c>
      <c r="F5" s="50" t="b">
        <v>1</v>
      </c>
      <c r="G5" s="52" t="s">
        <v>211</v>
      </c>
      <c r="H5" s="52" t="s">
        <v>220</v>
      </c>
      <c r="I5" s="52" t="s">
        <v>215</v>
      </c>
      <c r="J5" s="52" t="s">
        <v>221</v>
      </c>
      <c r="K5" s="52" t="s">
        <v>222</v>
      </c>
      <c r="L5" s="49" t="b">
        <v>1</v>
      </c>
      <c r="M5" s="52" t="s">
        <v>218</v>
      </c>
      <c r="N5" s="52" t="s">
        <v>220</v>
      </c>
      <c r="O5" s="52" t="s">
        <v>217</v>
      </c>
      <c r="P5" s="52" t="s">
        <v>223</v>
      </c>
      <c r="Q5" s="52" t="s">
        <v>214</v>
      </c>
    </row>
    <row r="6">
      <c r="A6" s="49">
        <v>4.0</v>
      </c>
      <c r="B6" s="49" t="s">
        <v>224</v>
      </c>
      <c r="C6" s="50" t="b">
        <v>0</v>
      </c>
      <c r="D6" s="50" t="b">
        <v>0</v>
      </c>
      <c r="E6" s="51">
        <f t="shared" si="1"/>
        <v>0</v>
      </c>
      <c r="F6" s="50" t="b">
        <v>0</v>
      </c>
      <c r="G6" s="52" t="s">
        <v>211</v>
      </c>
      <c r="H6" s="52" t="s">
        <v>212</v>
      </c>
      <c r="I6" s="52" t="s">
        <v>210</v>
      </c>
      <c r="J6" s="52" t="s">
        <v>213</v>
      </c>
      <c r="K6" s="52" t="s">
        <v>214</v>
      </c>
      <c r="L6" s="49" t="b">
        <v>0</v>
      </c>
      <c r="M6" s="52" t="s">
        <v>211</v>
      </c>
      <c r="N6" s="52" t="s">
        <v>212</v>
      </c>
      <c r="O6" s="52" t="s">
        <v>210</v>
      </c>
      <c r="P6" s="52" t="s">
        <v>213</v>
      </c>
      <c r="Q6" s="52" t="s">
        <v>214</v>
      </c>
    </row>
  </sheetData>
  <dataValidations>
    <dataValidation type="list" allowBlank="1" sqref="I2:I6 O2:O6">
      <formula1>#REF!</formula1>
    </dataValidation>
    <dataValidation type="list" allowBlank="1" sqref="J2:J6 P2:P6">
      <formula1>#REF!</formula1>
    </dataValidation>
    <dataValidation type="list" allowBlank="1" showErrorMessage="1" sqref="G2:H6">
      <formula1>#REF!</formula1>
    </dataValidation>
    <dataValidation type="list" allowBlank="1" sqref="K2:K6 Q2:Q6">
      <formula1>#REF!</formula1>
    </dataValidation>
    <dataValidation type="list" allowBlank="1" showErrorMessage="1" sqref="M2:M6">
      <formula1>Table_Characters[Type]</formula1>
    </dataValidation>
    <dataValidation type="list" allowBlank="1" showErrorMessage="1" sqref="N2:N6">
      <formula1>'_REF'!$B$2:$B$6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7" width="27.14"/>
  </cols>
  <sheetData>
    <row r="1">
      <c r="A1" s="45" t="s">
        <v>0</v>
      </c>
      <c r="B1" s="46" t="s">
        <v>225</v>
      </c>
      <c r="C1" s="46" t="s">
        <v>226</v>
      </c>
      <c r="D1" s="46" t="s">
        <v>227</v>
      </c>
      <c r="E1" s="46" t="s">
        <v>228</v>
      </c>
      <c r="F1" s="46" t="s">
        <v>229</v>
      </c>
      <c r="G1" s="53" t="s">
        <v>230</v>
      </c>
    </row>
    <row r="2">
      <c r="A2" s="54">
        <v>0.0</v>
      </c>
      <c r="B2" s="55" t="s">
        <v>213</v>
      </c>
      <c r="C2" s="56" t="s">
        <v>214</v>
      </c>
      <c r="D2" s="56" t="s">
        <v>231</v>
      </c>
      <c r="E2" s="56" t="s">
        <v>232</v>
      </c>
      <c r="F2" s="56" t="s">
        <v>233</v>
      </c>
      <c r="G2" s="57" t="s">
        <v>233</v>
      </c>
    </row>
    <row r="3">
      <c r="A3" s="58">
        <v>1.0</v>
      </c>
      <c r="B3" s="59" t="s">
        <v>221</v>
      </c>
      <c r="C3" s="60" t="s">
        <v>214</v>
      </c>
      <c r="D3" s="60" t="s">
        <v>234</v>
      </c>
      <c r="E3" s="60" t="s">
        <v>232</v>
      </c>
      <c r="F3" s="60" t="s">
        <v>233</v>
      </c>
      <c r="G3" s="61" t="s">
        <v>233</v>
      </c>
    </row>
    <row r="4">
      <c r="A4" s="54">
        <v>2.0</v>
      </c>
      <c r="B4" s="55" t="s">
        <v>223</v>
      </c>
      <c r="C4" s="56" t="s">
        <v>214</v>
      </c>
      <c r="D4" s="56" t="s">
        <v>235</v>
      </c>
      <c r="E4" s="56" t="s">
        <v>232</v>
      </c>
      <c r="F4" s="56" t="s">
        <v>236</v>
      </c>
      <c r="G4" s="57" t="s">
        <v>233</v>
      </c>
    </row>
    <row r="5">
      <c r="A5" s="62">
        <v>3.0</v>
      </c>
      <c r="B5" s="63" t="s">
        <v>237</v>
      </c>
      <c r="C5" s="64" t="s">
        <v>214</v>
      </c>
      <c r="D5" s="64" t="s">
        <v>231</v>
      </c>
      <c r="E5" s="64" t="s">
        <v>232</v>
      </c>
      <c r="F5" s="64" t="s">
        <v>233</v>
      </c>
      <c r="G5" s="65" t="s">
        <v>233</v>
      </c>
    </row>
  </sheetData>
  <dataValidations>
    <dataValidation type="list" allowBlank="1" showErrorMessage="1" sqref="C2:G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3" max="3" width="59.14"/>
  </cols>
  <sheetData>
    <row r="1">
      <c r="A1" s="45" t="s">
        <v>0</v>
      </c>
      <c r="B1" s="46" t="s">
        <v>238</v>
      </c>
      <c r="C1" s="46" t="s">
        <v>239</v>
      </c>
      <c r="D1" s="53" t="s">
        <v>240</v>
      </c>
    </row>
    <row r="2">
      <c r="A2" s="54">
        <v>0.0</v>
      </c>
      <c r="B2" s="55" t="s">
        <v>233</v>
      </c>
      <c r="D2" s="66">
        <v>0.0</v>
      </c>
    </row>
    <row r="3">
      <c r="A3" s="62">
        <v>1.0</v>
      </c>
      <c r="B3" s="63" t="s">
        <v>236</v>
      </c>
      <c r="C3" s="63" t="s">
        <v>241</v>
      </c>
      <c r="D3" s="67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0</v>
      </c>
      <c r="B1" s="68" t="s">
        <v>242</v>
      </c>
    </row>
    <row r="2">
      <c r="A2" s="68">
        <f t="shared" ref="A2:A3" si="1">ROW()-ROW($A$2)</f>
        <v>0</v>
      </c>
      <c r="B2" s="68" t="s">
        <v>243</v>
      </c>
    </row>
    <row r="3">
      <c r="A3" s="68">
        <f t="shared" si="1"/>
        <v>1</v>
      </c>
      <c r="B3" s="68" t="s">
        <v>244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29"/>
  </cols>
  <sheetData>
    <row r="1">
      <c r="A1" s="45" t="s">
        <v>0</v>
      </c>
      <c r="B1" s="53" t="s">
        <v>245</v>
      </c>
    </row>
    <row r="2">
      <c r="A2" s="54">
        <v>0.0</v>
      </c>
      <c r="B2" s="66" t="s">
        <v>211</v>
      </c>
    </row>
    <row r="3">
      <c r="A3" s="58">
        <v>1.0</v>
      </c>
      <c r="B3" s="69" t="s">
        <v>218</v>
      </c>
    </row>
    <row r="4">
      <c r="A4" s="70">
        <v>2.0</v>
      </c>
      <c r="B4" s="71" t="s">
        <v>246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72" t="s">
        <v>247</v>
      </c>
    </row>
    <row r="2">
      <c r="A2" s="73">
        <v>3.0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5" t="s">
        <v>0</v>
      </c>
      <c r="B1" s="46" t="s">
        <v>248</v>
      </c>
      <c r="C1" s="46" t="s">
        <v>249</v>
      </c>
      <c r="D1" s="46" t="s">
        <v>250</v>
      </c>
      <c r="E1" s="46" t="s">
        <v>251</v>
      </c>
      <c r="F1" s="46" t="s">
        <v>252</v>
      </c>
      <c r="G1" s="53" t="s">
        <v>253</v>
      </c>
    </row>
    <row r="2">
      <c r="A2" s="54">
        <f t="shared" ref="A2:A4" si="1">ROW()-ROW($A$2)</f>
        <v>0</v>
      </c>
      <c r="B2" s="55" t="s">
        <v>214</v>
      </c>
      <c r="C2" s="74"/>
      <c r="D2" s="74"/>
      <c r="E2" s="74"/>
      <c r="G2" s="75"/>
    </row>
    <row r="3">
      <c r="A3" s="58">
        <f t="shared" si="1"/>
        <v>1</v>
      </c>
      <c r="B3" s="59" t="s">
        <v>222</v>
      </c>
      <c r="C3" s="60" t="s">
        <v>254</v>
      </c>
      <c r="D3" s="60" t="s">
        <v>215</v>
      </c>
      <c r="E3" s="60" t="s">
        <v>219</v>
      </c>
      <c r="F3" s="59"/>
      <c r="G3" s="61" t="s">
        <v>222</v>
      </c>
    </row>
    <row r="4">
      <c r="A4" s="70">
        <f t="shared" si="1"/>
        <v>2</v>
      </c>
      <c r="B4" s="76" t="s">
        <v>255</v>
      </c>
      <c r="C4" s="77"/>
      <c r="D4" s="77"/>
      <c r="E4" s="77"/>
      <c r="G4" s="78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