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2195" windowHeight="65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42184.6955208333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Sheet1!$A$5:$R$132</definedName>
    <definedName name="_xlnm.Print_Titles" localSheetId="0">Sheet1!$1:$4</definedName>
  </definedNames>
  <calcPr calcId="0" fullCalcOnLoad="1"/>
</workbook>
</file>

<file path=xl/calcChain.xml><?xml version="1.0" encoding="utf-8"?>
<calcChain xmlns="http://schemas.openxmlformats.org/spreadsheetml/2006/main">
  <c r="U5" i="1" l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" authorId="0">
      <text>
        <r>
          <rPr>
            <sz val="9"/>
            <color indexed="81"/>
            <rFont val="Tahoma"/>
            <charset val="1"/>
          </rPr>
          <t>Static information about each license.  This information should not be altered.</t>
        </r>
      </text>
    </comment>
    <comment ref="A4" authorId="0">
      <text>
        <r>
          <rPr>
            <sz val="9"/>
            <color indexed="81"/>
            <rFont val="Tahoma"/>
            <charset val="1"/>
          </rPr>
          <t>Population for the license, based on the 1990 US Census</t>
        </r>
      </text>
    </comment>
    <comment ref="B4" authorId="0">
      <text>
        <r>
          <rPr>
            <sz val="9"/>
            <color indexed="81"/>
            <rFont val="Tahoma"/>
            <charset val="1"/>
          </rPr>
          <t>Bidding units for Auction 14 are calculated as the population of the license area * the spectrum size (in MHz)</t>
        </r>
      </text>
    </comment>
    <comment ref="C4" authorId="0">
      <text>
        <r>
          <rPr>
            <sz val="9"/>
            <color indexed="81"/>
            <rFont val="Tahoma"/>
            <charset val="1"/>
          </rPr>
          <t>sorting column used to match to auction system results files</t>
        </r>
      </text>
    </comment>
    <comment ref="D4" authorId="0">
      <text>
        <r>
          <rPr>
            <sz val="9"/>
            <color indexed="81"/>
            <rFont val="Tahoma"/>
            <charset val="1"/>
          </rPr>
          <t>sorting column used to match to auction system results files</t>
        </r>
      </text>
    </comment>
    <comment ref="E4" authorId="0">
      <text>
        <r>
          <rPr>
            <sz val="9"/>
            <color indexed="81"/>
            <rFont val="Tahoma"/>
            <charset val="1"/>
          </rPr>
          <t>Block letter of the license.</t>
        </r>
      </text>
    </comment>
    <comment ref="F4" authorId="0">
      <text>
        <r>
          <rPr>
            <sz val="9"/>
            <color indexed="81"/>
            <rFont val="Tahoma"/>
            <charset val="1"/>
          </rPr>
          <t>The market number and block of the license.</t>
        </r>
      </text>
    </comment>
    <comment ref="G4" authorId="0">
      <text>
        <r>
          <rPr>
            <sz val="9"/>
            <color indexed="81"/>
            <rFont val="Tahoma"/>
            <charset val="1"/>
          </rPr>
          <t>The number of valid bids that were placed on each license by all bidders in the current round.</t>
        </r>
      </text>
    </comment>
    <comment ref="H4" authorId="0">
      <text>
        <r>
          <rPr>
            <sz val="9"/>
            <color indexed="81"/>
            <rFont val="Tahoma"/>
            <charset val="1"/>
          </rPr>
          <t>The high bidder from the previous round.  This will only reflect markets whose high bidder has changed in the current round.</t>
        </r>
      </text>
    </comment>
    <comment ref="I4" authorId="0">
      <text>
        <r>
          <rPr>
            <sz val="9"/>
            <color indexed="81"/>
            <rFont val="Tahoma"/>
            <charset val="1"/>
          </rPr>
          <t>The current high bidder.</t>
        </r>
      </text>
    </comment>
    <comment ref="J4" authorId="0">
      <text>
        <r>
          <rPr>
            <sz val="9"/>
            <color indexed="81"/>
            <rFont val="Tahoma"/>
            <charset val="1"/>
          </rPr>
          <t>The type of designated entity preference the high bidder holds.  In auction 14, S= 25% bidding credit, V=35% bidding credit.</t>
        </r>
      </text>
    </comment>
    <comment ref="K4" authorId="0">
      <text>
        <r>
          <rPr>
            <sz val="9"/>
            <color indexed="81"/>
            <rFont val="Tahoma"/>
            <charset val="1"/>
          </rPr>
          <t>Round in which the current high bid was placed.</t>
        </r>
      </text>
    </comment>
    <comment ref="L4" authorId="0">
      <text>
        <r>
          <rPr>
            <sz val="9"/>
            <color indexed="81"/>
            <rFont val="Tahoma"/>
            <charset val="1"/>
          </rPr>
          <t>Amount of the current high bid, not reflecting any bidding credits.</t>
        </r>
      </text>
    </comment>
    <comment ref="M4" authorId="0">
      <text>
        <r>
          <rPr>
            <sz val="9"/>
            <color indexed="81"/>
            <rFont val="Tahoma"/>
            <charset val="1"/>
          </rPr>
          <t>Amount of the current high bid, reflecting the bidding credit percentage (if any) of the high bidder.</t>
        </r>
      </text>
    </comment>
    <comment ref="N4" authorId="0">
      <text>
        <r>
          <rPr>
            <sz val="9"/>
            <color indexed="81"/>
            <rFont val="Tahoma"/>
            <charset val="1"/>
          </rPr>
          <t>Price per pop = Gross high bid / population of license area</t>
        </r>
      </text>
    </comment>
    <comment ref="O4" authorId="0">
      <text>
        <r>
          <rPr>
            <sz val="9"/>
            <color indexed="81"/>
            <rFont val="Tahoma"/>
            <charset val="1"/>
          </rPr>
          <t>Raise in high bid from previous round measured in the number of minimum bid increments.  Ex., 1 means that the minimum bid was placed.</t>
        </r>
      </text>
    </comment>
    <comment ref="P4" authorId="0">
      <text>
        <r>
          <rPr>
            <sz val="9"/>
            <color indexed="81"/>
            <rFont val="Tahoma"/>
            <charset val="1"/>
          </rPr>
          <t>The minimum acceptable bid for the next round.</t>
        </r>
      </text>
    </comment>
    <comment ref="Q4" authorId="0">
      <text>
        <r>
          <rPr>
            <sz val="9"/>
            <color indexed="81"/>
            <rFont val="Tahoma"/>
            <charset val="1"/>
          </rPr>
          <t>The name of the last bidder to withdraw on this license.</t>
        </r>
      </text>
    </comment>
    <comment ref="R4" authorId="0">
      <text>
        <r>
          <rPr>
            <sz val="9"/>
            <color indexed="81"/>
            <rFont val="Tahoma"/>
            <charset val="1"/>
          </rPr>
          <t>The amount of the bid that was withdrawn.</t>
        </r>
      </text>
    </comment>
    <comment ref="S4" authorId="0">
      <text>
        <r>
          <rPr>
            <sz val="9"/>
            <color indexed="81"/>
            <rFont val="Tahoma"/>
            <charset val="1"/>
          </rPr>
          <t>placeholder column</t>
        </r>
      </text>
    </comment>
    <comment ref="V4" authorId="0">
      <text>
        <r>
          <rPr>
            <sz val="9"/>
            <color indexed="81"/>
            <rFont val="Tahoma"/>
            <charset val="1"/>
          </rPr>
          <t>Added 4/16 - - b.t.  does not need to sort, calculated as net high bid / pops</t>
        </r>
      </text>
    </comment>
  </commentList>
</comments>
</file>

<file path=xl/sharedStrings.xml><?xml version="1.0" encoding="utf-8"?>
<sst xmlns="http://schemas.openxmlformats.org/spreadsheetml/2006/main" count="669" uniqueCount="183">
  <si>
    <t>Round:</t>
  </si>
  <si>
    <t>Market Analysis for Current Round</t>
  </si>
  <si>
    <t>WCS Auction 14</t>
  </si>
  <si>
    <t>Static Information:</t>
  </si>
  <si>
    <t>Outstanding Withdrawals:</t>
  </si>
  <si>
    <t>inc. at:</t>
  </si>
  <si>
    <t>Pops</t>
  </si>
  <si>
    <t>BUs</t>
  </si>
  <si>
    <t>Sort Col 1</t>
  </si>
  <si>
    <t>Sort Col 2</t>
  </si>
  <si>
    <t>Block</t>
  </si>
  <si>
    <t>Market Name</t>
  </si>
  <si>
    <t>Num Bids</t>
  </si>
  <si>
    <t>Prev. High Bidder</t>
  </si>
  <si>
    <t>High Bidder</t>
  </si>
  <si>
    <t>P</t>
  </si>
  <si>
    <t>Round of bid</t>
  </si>
  <si>
    <t>Gross High Bid</t>
  </si>
  <si>
    <t>Net Bid</t>
  </si>
  <si>
    <t>Price (gross $/pop)</t>
  </si>
  <si>
    <t># of Bid Increments</t>
  </si>
  <si>
    <t>Min. Bid for next round</t>
  </si>
  <si>
    <t>Bidder</t>
  </si>
  <si>
    <t>Bid</t>
  </si>
  <si>
    <t>-</t>
  </si>
  <si>
    <t>Price (net $/pop)</t>
  </si>
  <si>
    <t>Gross $/bu -- if &gt;.01 uses smoothing</t>
  </si>
  <si>
    <t xml:space="preserve">Bid inc. as a% </t>
  </si>
  <si>
    <t>Bid inc. in $</t>
  </si>
  <si>
    <t>A</t>
  </si>
  <si>
    <t>ME01-A</t>
  </si>
  <si>
    <t xml:space="preserve">PCSCO     </t>
  </si>
  <si>
    <t xml:space="preserve"> </t>
  </si>
  <si>
    <t xml:space="preserve">          </t>
  </si>
  <si>
    <t>B</t>
  </si>
  <si>
    <t>ME01-B</t>
  </si>
  <si>
    <t xml:space="preserve">BalRivg   </t>
  </si>
  <si>
    <t>V</t>
  </si>
  <si>
    <t>ME02-A</t>
  </si>
  <si>
    <t>ME02-B</t>
  </si>
  <si>
    <t xml:space="preserve">Comcast   </t>
  </si>
  <si>
    <t>ME03-A</t>
  </si>
  <si>
    <t>ME03-B</t>
  </si>
  <si>
    <t xml:space="preserve">Omnipoint </t>
  </si>
  <si>
    <t>ME04-A</t>
  </si>
  <si>
    <t>ME04-B</t>
  </si>
  <si>
    <t>ME05-A</t>
  </si>
  <si>
    <t>ME05-B</t>
  </si>
  <si>
    <t>ME06-A</t>
  </si>
  <si>
    <t>ME06-B</t>
  </si>
  <si>
    <t xml:space="preserve">CFW       </t>
  </si>
  <si>
    <t>ME07-A</t>
  </si>
  <si>
    <t xml:space="preserve">BellSouth </t>
  </si>
  <si>
    <t>ME07-B</t>
  </si>
  <si>
    <t>ME08-A</t>
  </si>
  <si>
    <t>ME08-B</t>
  </si>
  <si>
    <t>ME09-A</t>
  </si>
  <si>
    <t xml:space="preserve">Telecorp  </t>
  </si>
  <si>
    <t>ME09-B</t>
  </si>
  <si>
    <t>ME10-A</t>
  </si>
  <si>
    <t>ME10-B</t>
  </si>
  <si>
    <t>ME11-A</t>
  </si>
  <si>
    <t>ME11-B</t>
  </si>
  <si>
    <t>ME12-A</t>
  </si>
  <si>
    <t>ME12-B</t>
  </si>
  <si>
    <t>ME13-A</t>
  </si>
  <si>
    <t>ME13-B</t>
  </si>
  <si>
    <t xml:space="preserve">Coloma    </t>
  </si>
  <si>
    <t>ME14-A</t>
  </si>
  <si>
    <t>ME14-B</t>
  </si>
  <si>
    <t>ME15-A</t>
  </si>
  <si>
    <t>ME15-B</t>
  </si>
  <si>
    <t>ME16-A</t>
  </si>
  <si>
    <t>ME16-B</t>
  </si>
  <si>
    <t>ME17-A</t>
  </si>
  <si>
    <t>ME17-B</t>
  </si>
  <si>
    <t xml:space="preserve">McLeod    </t>
  </si>
  <si>
    <t>ME18-A</t>
  </si>
  <si>
    <t>ME18-B</t>
  </si>
  <si>
    <t>ME19-A</t>
  </si>
  <si>
    <t>ME19-B</t>
  </si>
  <si>
    <t>ME20-A</t>
  </si>
  <si>
    <t>ME20-B</t>
  </si>
  <si>
    <t>ME21-A</t>
  </si>
  <si>
    <t>ME21-B</t>
  </si>
  <si>
    <t>ME22-A</t>
  </si>
  <si>
    <t>ME22-B</t>
  </si>
  <si>
    <t>ME23-A</t>
  </si>
  <si>
    <t>ME23-B</t>
  </si>
  <si>
    <t>ME24-A</t>
  </si>
  <si>
    <t>ME24-B</t>
  </si>
  <si>
    <t>ME25-A</t>
  </si>
  <si>
    <t>ME25-B</t>
  </si>
  <si>
    <t>ME26-A</t>
  </si>
  <si>
    <t>ME26-B</t>
  </si>
  <si>
    <t>ME27-A</t>
  </si>
  <si>
    <t>ME27-B</t>
  </si>
  <si>
    <t>ME28-A</t>
  </si>
  <si>
    <t>ME28-B</t>
  </si>
  <si>
    <t>ME29-A</t>
  </si>
  <si>
    <t>ME29-B</t>
  </si>
  <si>
    <t>ME30-A</t>
  </si>
  <si>
    <t xml:space="preserve">Metricom  </t>
  </si>
  <si>
    <t>ME30-B</t>
  </si>
  <si>
    <t>ME31-A</t>
  </si>
  <si>
    <t>ME31-B</t>
  </si>
  <si>
    <t xml:space="preserve">Triad     </t>
  </si>
  <si>
    <t>ME32-A</t>
  </si>
  <si>
    <t xml:space="preserve">CS        </t>
  </si>
  <si>
    <t>ME32-B</t>
  </si>
  <si>
    <t>ME33-A</t>
  </si>
  <si>
    <t>ME33-B</t>
  </si>
  <si>
    <t>ME34-A</t>
  </si>
  <si>
    <t>ME34-B</t>
  </si>
  <si>
    <t>ME35-A</t>
  </si>
  <si>
    <t>ME35-B</t>
  </si>
  <si>
    <t xml:space="preserve">Pioneer   </t>
  </si>
  <si>
    <t>S</t>
  </si>
  <si>
    <t>ME36-A</t>
  </si>
  <si>
    <t>ME36-B</t>
  </si>
  <si>
    <t>ME37-A</t>
  </si>
  <si>
    <t>ME37-B</t>
  </si>
  <si>
    <t>ME38-A</t>
  </si>
  <si>
    <t>ME38-B</t>
  </si>
  <si>
    <t xml:space="preserve">Valley    </t>
  </si>
  <si>
    <t>ME39-A</t>
  </si>
  <si>
    <t>ME39-B</t>
  </si>
  <si>
    <t>ME40-A</t>
  </si>
  <si>
    <t>ME40-B</t>
  </si>
  <si>
    <t>ME41-A</t>
  </si>
  <si>
    <t>ME41-B</t>
  </si>
  <si>
    <t>ME42-A</t>
  </si>
  <si>
    <t>ME42-B</t>
  </si>
  <si>
    <t>ME43-A</t>
  </si>
  <si>
    <t>ME43-B</t>
  </si>
  <si>
    <t>ME44-A</t>
  </si>
  <si>
    <t>ME44-B</t>
  </si>
  <si>
    <t>ME45-A</t>
  </si>
  <si>
    <t>ME45-B</t>
  </si>
  <si>
    <t>ME46-A</t>
  </si>
  <si>
    <t>ME46-B</t>
  </si>
  <si>
    <t>ME47-A</t>
  </si>
  <si>
    <t>ME47-B</t>
  </si>
  <si>
    <t>ME48-A</t>
  </si>
  <si>
    <t>ME48-B</t>
  </si>
  <si>
    <t>ME49-A</t>
  </si>
  <si>
    <t xml:space="preserve">FCC       </t>
  </si>
  <si>
    <t>ME49-B</t>
  </si>
  <si>
    <t>ME50-A</t>
  </si>
  <si>
    <t>ME50-B</t>
  </si>
  <si>
    <t>ME51-A</t>
  </si>
  <si>
    <t xml:space="preserve">PacTriCo  </t>
  </si>
  <si>
    <t>ME51-B</t>
  </si>
  <si>
    <t>ME52-A</t>
  </si>
  <si>
    <t xml:space="preserve">Shell     </t>
  </si>
  <si>
    <t>ME52-B</t>
  </si>
  <si>
    <t>C</t>
  </si>
  <si>
    <t>RE01-C</t>
  </si>
  <si>
    <t>D</t>
  </si>
  <si>
    <t>RE01-D</t>
  </si>
  <si>
    <t>RE02-C</t>
  </si>
  <si>
    <t>RE02-D</t>
  </si>
  <si>
    <t>RE03-C</t>
  </si>
  <si>
    <t>RE03-D</t>
  </si>
  <si>
    <t>RE04-C</t>
  </si>
  <si>
    <t>RE04-D</t>
  </si>
  <si>
    <t>RE05-C</t>
  </si>
  <si>
    <t>RE05-D</t>
  </si>
  <si>
    <t>RE06-C</t>
  </si>
  <si>
    <t>RE06-D</t>
  </si>
  <si>
    <t>RE07-C</t>
  </si>
  <si>
    <t>RE07-D</t>
  </si>
  <si>
    <t>RE08-C</t>
  </si>
  <si>
    <t>RE08-D</t>
  </si>
  <si>
    <t>RE09-C</t>
  </si>
  <si>
    <t xml:space="preserve">Cellutec  </t>
  </si>
  <si>
    <t>RE09-D</t>
  </si>
  <si>
    <t>RE10-C</t>
  </si>
  <si>
    <t>RE10-D</t>
  </si>
  <si>
    <t>RE11-C</t>
  </si>
  <si>
    <t>RE11-D</t>
  </si>
  <si>
    <t>RE12-C</t>
  </si>
  <si>
    <t>RE12-D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</si>
</sst>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#,##0.00,,"/>
    <numFmt numFmtId="168" formatCode="0.0000"/>
    <numFmt numFmtId="169" formatCode="#,##0,"/>
    <numFmt numFmtId="170" formatCode="#,##0.000"/>
    <numFmt numFmtId="171" formatCode="_(&quot;$&quot;* #,##0.000_);_(&quot;$&quot;* \(#,##0.000\);_(&quot;$&quot;* &quot;-&quot;??_);_(@_)"/>
    <numFmt numFmtId="172" formatCode="_(* #,##0.0000_);_(* \(#,##0.0000\);_(* &quot;-&quot;??_);_(@_)"/>
    <numFmt numFmtId="173" formatCode="_(&quot;$&quot;* #,##0.0000_);_(&quot;$&quot;* \(#,##0.0000\);_(&quot;$&quot;* &quot;-&quot;??_);_(@_)"/>
    <numFmt numFmtId="174" formatCode="#,##0%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6"/>
      <name val="Arial"/>
      <family val="2"/>
    </font>
    <font>
      <i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Small Fonts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 applyFill="1"/>
    <xf numFmtId="164" fontId="0" fillId="0" borderId="1" xfId="1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165" fontId="0" fillId="0" borderId="0" xfId="2" applyNumberFormat="1" applyFont="1" applyFill="1" applyAlignment="1">
      <alignment horizontal="centerContinuous"/>
    </xf>
    <xf numFmtId="166" fontId="0" fillId="0" borderId="0" xfId="2" applyNumberFormat="1" applyFont="1" applyFill="1" applyAlignment="1"/>
    <xf numFmtId="0" fontId="0" fillId="0" borderId="0" xfId="0" applyFill="1" applyAlignment="1"/>
    <xf numFmtId="165" fontId="4" fillId="0" borderId="0" xfId="2" applyNumberFormat="1" applyFont="1" applyFill="1" applyAlignment="1"/>
    <xf numFmtId="0" fontId="1" fillId="0" borderId="0" xfId="0" applyFont="1" applyFill="1" applyAlignment="1"/>
    <xf numFmtId="167" fontId="0" fillId="0" borderId="0" xfId="0" applyNumberFormat="1" applyFill="1" applyAlignment="1">
      <alignment horizontal="centerContinuous"/>
    </xf>
    <xf numFmtId="0" fontId="0" fillId="0" borderId="0" xfId="0" applyFill="1"/>
    <xf numFmtId="3" fontId="0" fillId="0" borderId="0" xfId="0" applyNumberFormat="1" applyFill="1"/>
    <xf numFmtId="165" fontId="0" fillId="0" borderId="0" xfId="2" applyNumberFormat="1" applyFont="1" applyFill="1"/>
    <xf numFmtId="166" fontId="0" fillId="0" borderId="0" xfId="2" applyNumberFormat="1" applyFont="1" applyFill="1"/>
    <xf numFmtId="167" fontId="0" fillId="0" borderId="0" xfId="0" applyNumberFormat="1" applyFill="1"/>
    <xf numFmtId="44" fontId="5" fillId="0" borderId="0" xfId="2" applyFont="1"/>
    <xf numFmtId="0" fontId="0" fillId="0" borderId="0" xfId="0" applyFill="1" applyAlignment="1">
      <alignment horizontal="center"/>
    </xf>
    <xf numFmtId="3" fontId="0" fillId="0" borderId="3" xfId="0" applyNumberFormat="1" applyFill="1" applyBorder="1"/>
    <xf numFmtId="0" fontId="6" fillId="0" borderId="4" xfId="0" applyFont="1" applyFill="1" applyBorder="1"/>
    <xf numFmtId="165" fontId="0" fillId="0" borderId="4" xfId="2" applyNumberFormat="1" applyFont="1" applyFill="1" applyBorder="1"/>
    <xf numFmtId="167" fontId="0" fillId="0" borderId="4" xfId="0" applyNumberFormat="1" applyFill="1" applyBorder="1"/>
    <xf numFmtId="164" fontId="0" fillId="0" borderId="4" xfId="1" applyNumberFormat="1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165" fontId="0" fillId="0" borderId="4" xfId="2" applyNumberFormat="1" applyFont="1" applyFill="1" applyBorder="1" applyAlignment="1">
      <alignment horizontal="center" wrapText="1"/>
    </xf>
    <xf numFmtId="166" fontId="7" fillId="0" borderId="4" xfId="2" applyNumberFormat="1" applyFont="1" applyFill="1" applyBorder="1" applyAlignment="1">
      <alignment horizontal="center" wrapText="1"/>
    </xf>
    <xf numFmtId="167" fontId="8" fillId="0" borderId="4" xfId="0" applyNumberFormat="1" applyFont="1" applyFill="1" applyBorder="1" applyAlignment="1">
      <alignment horizontal="center" wrapText="1"/>
    </xf>
    <xf numFmtId="1" fontId="0" fillId="0" borderId="0" xfId="0" applyNumberFormat="1" applyFill="1"/>
    <xf numFmtId="1" fontId="0" fillId="0" borderId="3" xfId="0" applyNumberFormat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168" fontId="0" fillId="0" borderId="0" xfId="0" applyNumberFormat="1" applyFill="1"/>
    <xf numFmtId="169" fontId="0" fillId="0" borderId="0" xfId="0" applyNumberFormat="1" applyFill="1"/>
    <xf numFmtId="2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/>
    <xf numFmtId="10" fontId="0" fillId="0" borderId="0" xfId="3" applyNumberFormat="1" applyFont="1" applyFill="1" applyAlignment="1">
      <alignment horizontal="left"/>
    </xf>
    <xf numFmtId="170" fontId="0" fillId="0" borderId="0" xfId="0" applyNumberFormat="1" applyFill="1"/>
    <xf numFmtId="44" fontId="0" fillId="0" borderId="0" xfId="2" applyFont="1" applyFill="1"/>
    <xf numFmtId="171" fontId="0" fillId="0" borderId="0" xfId="2" applyNumberFormat="1" applyFont="1" applyFill="1"/>
    <xf numFmtId="167" fontId="0" fillId="0" borderId="0" xfId="0" applyNumberFormat="1" applyFill="1" applyBorder="1"/>
    <xf numFmtId="167" fontId="8" fillId="0" borderId="0" xfId="0" applyNumberFormat="1" applyFont="1" applyFill="1" applyBorder="1" applyAlignment="1">
      <alignment horizontal="center" wrapText="1"/>
    </xf>
    <xf numFmtId="172" fontId="0" fillId="0" borderId="0" xfId="1" applyNumberFormat="1" applyFont="1" applyFill="1" applyAlignment="1"/>
    <xf numFmtId="0" fontId="7" fillId="0" borderId="0" xfId="0" applyFont="1" applyFill="1"/>
    <xf numFmtId="171" fontId="9" fillId="0" borderId="0" xfId="2" applyNumberFormat="1" applyFont="1" applyFill="1" applyAlignment="1">
      <alignment wrapText="1"/>
    </xf>
    <xf numFmtId="0" fontId="7" fillId="0" borderId="0" xfId="0" applyFont="1" applyFill="1" applyAlignment="1">
      <alignment wrapText="1"/>
    </xf>
    <xf numFmtId="173" fontId="0" fillId="0" borderId="0" xfId="2" applyNumberFormat="1" applyFont="1" applyFill="1" applyBorder="1"/>
    <xf numFmtId="171" fontId="0" fillId="0" borderId="0" xfId="2" applyNumberFormat="1" applyFont="1" applyFill="1" applyBorder="1"/>
    <xf numFmtId="174" fontId="0" fillId="0" borderId="0" xfId="3" applyNumberFormat="1" applyFont="1" applyFill="1"/>
    <xf numFmtId="165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666750</xdr:colOff>
          <xdr:row>3</xdr:row>
          <xdr:rowOff>142875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468"/>
  <sheetViews>
    <sheetView tabSelected="1" workbookViewId="0"/>
  </sheetViews>
  <sheetFormatPr defaultColWidth="8.85546875" defaultRowHeight="12.75" x14ac:dyDescent="0.2"/>
  <cols>
    <col min="1" max="1" width="11.42578125" style="1" customWidth="1"/>
    <col min="2" max="2" width="12.5703125" style="1" customWidth="1"/>
    <col min="3" max="3" width="6.7109375" style="13" customWidth="1"/>
    <col min="4" max="5" width="5.7109375" style="13" customWidth="1"/>
    <col min="6" max="6" width="17.140625" style="13" customWidth="1"/>
    <col min="7" max="7" width="4.85546875" style="13" customWidth="1"/>
    <col min="8" max="9" width="10.7109375" style="13" customWidth="1"/>
    <col min="10" max="10" width="2.28515625" style="13" customWidth="1"/>
    <col min="11" max="11" width="6.28515625" style="13" customWidth="1"/>
    <col min="12" max="13" width="13.7109375" style="15" customWidth="1"/>
    <col min="14" max="14" width="9.140625" style="16" customWidth="1"/>
    <col min="15" max="15" width="10.28515625" style="13" customWidth="1"/>
    <col min="16" max="16" width="14.28515625" style="15" customWidth="1"/>
    <col min="17" max="17" width="11.85546875" style="13" customWidth="1"/>
    <col min="18" max="18" width="7.5703125" style="15" customWidth="1"/>
    <col min="19" max="20" width="2.28515625" style="17" customWidth="1"/>
    <col min="21" max="21" width="13.85546875" style="41" customWidth="1"/>
    <col min="22" max="22" width="12.7109375" style="13" customWidth="1"/>
    <col min="23" max="23" width="12.7109375" style="42" customWidth="1"/>
    <col min="24" max="24" width="11.85546875" style="13" customWidth="1"/>
    <col min="25" max="25" width="10.140625" style="13" customWidth="1"/>
    <col min="26" max="26" width="9.140625" customWidth="1"/>
    <col min="27" max="16384" width="8.85546875" style="13"/>
  </cols>
  <sheetData>
    <row r="1" spans="1:25" ht="15.75" x14ac:dyDescent="0.25">
      <c r="B1" s="2" t="s">
        <v>0</v>
      </c>
      <c r="C1" s="3">
        <v>29</v>
      </c>
      <c r="D1" s="4"/>
      <c r="E1" s="5"/>
      <c r="F1" s="6" t="s">
        <v>1</v>
      </c>
      <c r="G1" s="6"/>
      <c r="H1" s="6"/>
      <c r="I1" s="5"/>
      <c r="J1" s="5"/>
      <c r="K1" s="5"/>
      <c r="L1" s="7"/>
      <c r="M1" s="7"/>
      <c r="N1" s="8"/>
      <c r="O1" s="9"/>
      <c r="P1" s="10"/>
      <c r="Q1" s="11" t="s">
        <v>2</v>
      </c>
      <c r="R1" s="7"/>
      <c r="S1" s="12"/>
      <c r="T1" s="12"/>
    </row>
    <row r="2" spans="1:25" x14ac:dyDescent="0.2">
      <c r="F2" s="14"/>
    </row>
    <row r="3" spans="1:25" ht="15" customHeight="1" x14ac:dyDescent="0.2">
      <c r="B3" s="18" t="s">
        <v>3</v>
      </c>
      <c r="C3" s="19"/>
      <c r="D3" s="19"/>
      <c r="F3" s="20"/>
      <c r="Q3" s="21" t="s">
        <v>4</v>
      </c>
      <c r="R3" s="22"/>
      <c r="S3" s="23"/>
      <c r="T3" s="43"/>
      <c r="U3" s="41" t="s">
        <v>5</v>
      </c>
    </row>
    <row r="4" spans="1:25" ht="26.25" customHeight="1" x14ac:dyDescent="0.2">
      <c r="A4" s="24" t="s">
        <v>6</v>
      </c>
      <c r="B4" s="24" t="s">
        <v>7</v>
      </c>
      <c r="C4" s="25" t="s">
        <v>8</v>
      </c>
      <c r="D4" s="25" t="s">
        <v>9</v>
      </c>
      <c r="E4" s="25" t="s">
        <v>10</v>
      </c>
      <c r="F4" s="26" t="s">
        <v>11</v>
      </c>
      <c r="G4" s="25" t="s">
        <v>12</v>
      </c>
      <c r="H4" s="25" t="s">
        <v>13</v>
      </c>
      <c r="I4" s="25" t="s">
        <v>14</v>
      </c>
      <c r="J4" s="25" t="s">
        <v>15</v>
      </c>
      <c r="K4" s="25" t="s">
        <v>16</v>
      </c>
      <c r="L4" s="27" t="s">
        <v>17</v>
      </c>
      <c r="M4" s="27" t="s">
        <v>18</v>
      </c>
      <c r="N4" s="28" t="s">
        <v>19</v>
      </c>
      <c r="O4" s="25" t="s">
        <v>20</v>
      </c>
      <c r="P4" s="27" t="s">
        <v>21</v>
      </c>
      <c r="Q4" s="25" t="s">
        <v>22</v>
      </c>
      <c r="R4" s="27" t="s">
        <v>23</v>
      </c>
      <c r="S4" s="29" t="s">
        <v>24</v>
      </c>
      <c r="T4" s="44"/>
      <c r="U4" s="45">
        <v>1E-3</v>
      </c>
      <c r="V4" s="46" t="s">
        <v>25</v>
      </c>
      <c r="W4" s="47" t="s">
        <v>26</v>
      </c>
      <c r="X4" s="48" t="s">
        <v>27</v>
      </c>
      <c r="Y4" s="48" t="s">
        <v>28</v>
      </c>
    </row>
    <row r="5" spans="1:25" x14ac:dyDescent="0.2">
      <c r="A5" s="1">
        <v>8672944</v>
      </c>
      <c r="B5" s="1">
        <v>86729440</v>
      </c>
      <c r="C5" s="30">
        <v>1</v>
      </c>
      <c r="D5" s="30">
        <v>1</v>
      </c>
      <c r="E5" s="30" t="s">
        <v>29</v>
      </c>
      <c r="F5" s="31" t="s">
        <v>30</v>
      </c>
      <c r="G5" s="32">
        <v>0</v>
      </c>
      <c r="H5" s="33"/>
      <c r="I5" s="33" t="s">
        <v>31</v>
      </c>
      <c r="J5" s="19" t="s">
        <v>32</v>
      </c>
      <c r="K5" s="13">
        <v>1</v>
      </c>
      <c r="L5" s="15">
        <v>200000</v>
      </c>
      <c r="M5" s="15">
        <v>200000</v>
      </c>
      <c r="N5" s="16">
        <v>2.30602203819141E-2</v>
      </c>
      <c r="O5" s="34">
        <v>0</v>
      </c>
      <c r="P5" s="15">
        <v>287000</v>
      </c>
      <c r="Q5" s="30" t="s">
        <v>33</v>
      </c>
      <c r="R5" s="15">
        <v>0</v>
      </c>
      <c r="S5" s="35"/>
      <c r="T5" s="35"/>
      <c r="U5" s="41">
        <f>($U$4*B5)+L5</f>
        <v>286729.44</v>
      </c>
      <c r="V5" s="49">
        <f>M5/A5</f>
        <v>2.3060220381914145E-2</v>
      </c>
      <c r="W5" s="50">
        <f>L5/B5</f>
        <v>2.3060220381914145E-3</v>
      </c>
      <c r="X5" s="51">
        <f>IF(L5&gt;0,(P5-L5)/L5,0)</f>
        <v>0.435</v>
      </c>
      <c r="Y5" s="52">
        <f>P5-L5</f>
        <v>87000</v>
      </c>
    </row>
    <row r="6" spans="1:25" x14ac:dyDescent="0.2">
      <c r="A6" s="1">
        <v>8672944</v>
      </c>
      <c r="B6" s="1">
        <v>86729440</v>
      </c>
      <c r="C6" s="30">
        <v>1</v>
      </c>
      <c r="D6" s="30">
        <v>2</v>
      </c>
      <c r="E6" s="30" t="s">
        <v>34</v>
      </c>
      <c r="F6" s="31" t="s">
        <v>35</v>
      </c>
      <c r="G6" s="32">
        <v>0</v>
      </c>
      <c r="H6" s="33"/>
      <c r="I6" s="33" t="s">
        <v>36</v>
      </c>
      <c r="J6" s="19" t="s">
        <v>37</v>
      </c>
      <c r="K6" s="13">
        <v>9</v>
      </c>
      <c r="L6" s="15">
        <v>217000</v>
      </c>
      <c r="M6" s="15">
        <v>141050</v>
      </c>
      <c r="N6" s="16">
        <v>2.5020339114376799E-2</v>
      </c>
      <c r="O6" s="34">
        <v>0</v>
      </c>
      <c r="P6" s="15">
        <v>304000</v>
      </c>
      <c r="Q6" s="30" t="s">
        <v>33</v>
      </c>
      <c r="R6" s="15">
        <v>0</v>
      </c>
      <c r="S6" s="35"/>
      <c r="T6" s="35"/>
      <c r="U6" s="41">
        <f t="shared" ref="U6:U21" si="0">($U$4*B6)+L6</f>
        <v>303729.44</v>
      </c>
      <c r="V6" s="49">
        <f t="shared" ref="V6:V21" si="1">M6/A6</f>
        <v>1.626322042434495E-2</v>
      </c>
      <c r="W6" s="50">
        <f t="shared" ref="W6:W21" si="2">L6/B6</f>
        <v>2.5020339114376847E-3</v>
      </c>
      <c r="X6" s="51">
        <f t="shared" ref="X6:X21" si="3">IF(L6&gt;0,(P6-L6)/L6,0)</f>
        <v>0.4009216589861751</v>
      </c>
      <c r="Y6" s="52">
        <f t="shared" ref="Y6:Y21" si="4">P6-L6</f>
        <v>87000</v>
      </c>
    </row>
    <row r="7" spans="1:25" x14ac:dyDescent="0.2">
      <c r="A7" s="1">
        <v>29027017</v>
      </c>
      <c r="B7" s="1">
        <v>290270170</v>
      </c>
      <c r="C7" s="30">
        <v>1</v>
      </c>
      <c r="D7" s="30">
        <v>3</v>
      </c>
      <c r="E7" s="30" t="s">
        <v>29</v>
      </c>
      <c r="F7" s="31" t="s">
        <v>38</v>
      </c>
      <c r="G7" s="32">
        <v>0</v>
      </c>
      <c r="H7" s="33"/>
      <c r="I7" s="33" t="s">
        <v>31</v>
      </c>
      <c r="J7" s="19" t="s">
        <v>32</v>
      </c>
      <c r="K7" s="13">
        <v>1</v>
      </c>
      <c r="L7" s="15">
        <v>200000</v>
      </c>
      <c r="M7" s="15">
        <v>200000</v>
      </c>
      <c r="N7" s="16">
        <v>6.8901327339285301E-3</v>
      </c>
      <c r="O7" s="34">
        <v>0</v>
      </c>
      <c r="P7" s="15">
        <v>490000</v>
      </c>
      <c r="Q7" s="30" t="s">
        <v>33</v>
      </c>
      <c r="R7" s="15">
        <v>0</v>
      </c>
      <c r="S7" s="35"/>
      <c r="T7" s="35"/>
      <c r="U7" s="41">
        <f t="shared" si="0"/>
        <v>490270.17</v>
      </c>
      <c r="V7" s="49">
        <f t="shared" si="1"/>
        <v>6.8901327339285327E-3</v>
      </c>
      <c r="W7" s="50">
        <f t="shared" si="2"/>
        <v>6.8901327339285332E-4</v>
      </c>
      <c r="X7" s="51">
        <f t="shared" si="3"/>
        <v>1.45</v>
      </c>
      <c r="Y7" s="52">
        <f t="shared" si="4"/>
        <v>290000</v>
      </c>
    </row>
    <row r="8" spans="1:25" x14ac:dyDescent="0.2">
      <c r="A8" s="1">
        <v>29027017</v>
      </c>
      <c r="B8" s="1">
        <v>290270170</v>
      </c>
      <c r="C8" s="30">
        <v>1</v>
      </c>
      <c r="D8" s="30">
        <v>4</v>
      </c>
      <c r="E8" s="30" t="s">
        <v>34</v>
      </c>
      <c r="F8" s="31" t="s">
        <v>39</v>
      </c>
      <c r="G8" s="32">
        <v>0</v>
      </c>
      <c r="H8" s="33"/>
      <c r="I8" s="33" t="s">
        <v>40</v>
      </c>
      <c r="J8" s="19" t="s">
        <v>32</v>
      </c>
      <c r="K8" s="13">
        <v>1</v>
      </c>
      <c r="L8" s="15">
        <v>261243</v>
      </c>
      <c r="M8" s="15">
        <v>261243</v>
      </c>
      <c r="N8" s="16">
        <v>8.9999947290484595E-3</v>
      </c>
      <c r="O8" s="34">
        <v>0</v>
      </c>
      <c r="P8" s="15">
        <v>552000</v>
      </c>
      <c r="Q8" s="30" t="s">
        <v>33</v>
      </c>
      <c r="R8" s="15">
        <v>0</v>
      </c>
      <c r="S8" s="35"/>
      <c r="T8" s="35"/>
      <c r="U8" s="41">
        <f t="shared" si="0"/>
        <v>551513.16999999993</v>
      </c>
      <c r="V8" s="49">
        <f t="shared" si="1"/>
        <v>8.9999947290484578E-3</v>
      </c>
      <c r="W8" s="50">
        <f t="shared" si="2"/>
        <v>8.9999947290484588E-4</v>
      </c>
      <c r="X8" s="51">
        <f t="shared" si="3"/>
        <v>1.1129752758925597</v>
      </c>
      <c r="Y8" s="52">
        <f t="shared" si="4"/>
        <v>290757</v>
      </c>
    </row>
    <row r="9" spans="1:25" x14ac:dyDescent="0.2">
      <c r="A9" s="1">
        <v>1529735</v>
      </c>
      <c r="B9" s="1">
        <v>15297350</v>
      </c>
      <c r="C9" s="30">
        <v>1</v>
      </c>
      <c r="D9" s="30">
        <v>5</v>
      </c>
      <c r="E9" s="30" t="s">
        <v>29</v>
      </c>
      <c r="F9" s="31" t="s">
        <v>41</v>
      </c>
      <c r="G9" s="32">
        <v>0</v>
      </c>
      <c r="H9" s="33"/>
      <c r="I9" s="33" t="s">
        <v>31</v>
      </c>
      <c r="J9" s="19" t="s">
        <v>32</v>
      </c>
      <c r="K9" s="13">
        <v>1</v>
      </c>
      <c r="L9" s="15">
        <v>200000</v>
      </c>
      <c r="M9" s="15">
        <v>200000</v>
      </c>
      <c r="N9" s="16">
        <v>0.130741599035127</v>
      </c>
      <c r="O9" s="34">
        <v>0</v>
      </c>
      <c r="P9" s="15">
        <v>215000</v>
      </c>
      <c r="Q9" s="30" t="s">
        <v>33</v>
      </c>
      <c r="R9" s="15">
        <v>0</v>
      </c>
      <c r="S9" s="35"/>
      <c r="T9" s="35"/>
      <c r="U9" s="41">
        <f t="shared" si="0"/>
        <v>215297.35</v>
      </c>
      <c r="V9" s="49">
        <f t="shared" si="1"/>
        <v>0.130741599035127</v>
      </c>
      <c r="W9" s="50">
        <f t="shared" si="2"/>
        <v>1.3074159903512701E-2</v>
      </c>
      <c r="X9" s="51">
        <f t="shared" si="3"/>
        <v>7.4999999999999997E-2</v>
      </c>
      <c r="Y9" s="52">
        <f t="shared" si="4"/>
        <v>15000</v>
      </c>
    </row>
    <row r="10" spans="1:25" x14ac:dyDescent="0.2">
      <c r="A10" s="1">
        <v>1529735</v>
      </c>
      <c r="B10" s="1">
        <v>15297350</v>
      </c>
      <c r="C10" s="30">
        <v>1</v>
      </c>
      <c r="D10" s="30">
        <v>6</v>
      </c>
      <c r="E10" s="30" t="s">
        <v>34</v>
      </c>
      <c r="F10" s="31" t="s">
        <v>42</v>
      </c>
      <c r="G10" s="32">
        <v>0</v>
      </c>
      <c r="H10" s="33"/>
      <c r="I10" s="33" t="s">
        <v>43</v>
      </c>
      <c r="J10" s="19" t="s">
        <v>37</v>
      </c>
      <c r="K10" s="13">
        <v>3</v>
      </c>
      <c r="L10" s="15">
        <v>6400</v>
      </c>
      <c r="M10" s="15">
        <v>4160</v>
      </c>
      <c r="N10" s="16">
        <v>4.1837311691240598E-3</v>
      </c>
      <c r="O10" s="34">
        <v>0</v>
      </c>
      <c r="P10" s="15">
        <v>22000</v>
      </c>
      <c r="Q10" s="30" t="s">
        <v>33</v>
      </c>
      <c r="R10" s="15">
        <v>0</v>
      </c>
      <c r="S10" s="35"/>
      <c r="T10" s="35"/>
      <c r="U10" s="41">
        <f t="shared" si="0"/>
        <v>21697.35</v>
      </c>
      <c r="V10" s="49">
        <f t="shared" si="1"/>
        <v>2.7194252599306414E-3</v>
      </c>
      <c r="W10" s="50">
        <f t="shared" si="2"/>
        <v>4.1837311691240639E-4</v>
      </c>
      <c r="X10" s="51">
        <f t="shared" si="3"/>
        <v>2.4375</v>
      </c>
      <c r="Y10" s="52">
        <f t="shared" si="4"/>
        <v>15600</v>
      </c>
    </row>
    <row r="11" spans="1:25" x14ac:dyDescent="0.2">
      <c r="A11" s="1">
        <v>7942319</v>
      </c>
      <c r="B11" s="1">
        <v>79423190</v>
      </c>
      <c r="C11" s="30">
        <v>1</v>
      </c>
      <c r="D11" s="30">
        <v>7</v>
      </c>
      <c r="E11" s="30" t="s">
        <v>29</v>
      </c>
      <c r="F11" s="31" t="s">
        <v>44</v>
      </c>
      <c r="G11" s="32">
        <v>0</v>
      </c>
      <c r="H11" s="33"/>
      <c r="I11" s="33" t="s">
        <v>31</v>
      </c>
      <c r="J11" s="19" t="s">
        <v>32</v>
      </c>
      <c r="K11" s="13">
        <v>1</v>
      </c>
      <c r="L11" s="15">
        <v>200000</v>
      </c>
      <c r="M11" s="15">
        <v>200000</v>
      </c>
      <c r="N11" s="16">
        <v>2.5181562211238299E-2</v>
      </c>
      <c r="O11" s="34">
        <v>0</v>
      </c>
      <c r="P11" s="15">
        <v>279000</v>
      </c>
      <c r="Q11" s="30" t="s">
        <v>33</v>
      </c>
      <c r="R11" s="15">
        <v>0</v>
      </c>
      <c r="S11" s="35"/>
      <c r="T11" s="35"/>
      <c r="U11" s="41">
        <f t="shared" si="0"/>
        <v>279423.19</v>
      </c>
      <c r="V11" s="49">
        <f t="shared" si="1"/>
        <v>2.5181562211238306E-2</v>
      </c>
      <c r="W11" s="50">
        <f t="shared" si="2"/>
        <v>2.5181562211238303E-3</v>
      </c>
      <c r="X11" s="51">
        <f t="shared" si="3"/>
        <v>0.39500000000000002</v>
      </c>
      <c r="Y11" s="52">
        <f t="shared" si="4"/>
        <v>79000</v>
      </c>
    </row>
    <row r="12" spans="1:25" x14ac:dyDescent="0.2">
      <c r="A12" s="1">
        <v>7942319</v>
      </c>
      <c r="B12" s="1">
        <v>79423190</v>
      </c>
      <c r="C12" s="30">
        <v>1</v>
      </c>
      <c r="D12" s="30">
        <v>8</v>
      </c>
      <c r="E12" s="30" t="s">
        <v>34</v>
      </c>
      <c r="F12" s="31" t="s">
        <v>45</v>
      </c>
      <c r="G12" s="32">
        <v>0</v>
      </c>
      <c r="H12" s="33"/>
      <c r="I12" s="33" t="s">
        <v>40</v>
      </c>
      <c r="J12" s="19" t="s">
        <v>32</v>
      </c>
      <c r="K12" s="13">
        <v>1</v>
      </c>
      <c r="L12" s="15">
        <v>71481</v>
      </c>
      <c r="M12" s="15">
        <v>71481</v>
      </c>
      <c r="N12" s="16">
        <v>9.0000162421076304E-3</v>
      </c>
      <c r="O12" s="34">
        <v>0</v>
      </c>
      <c r="P12" s="15">
        <v>151000</v>
      </c>
      <c r="Q12" s="30" t="s">
        <v>33</v>
      </c>
      <c r="R12" s="15">
        <v>0</v>
      </c>
      <c r="S12" s="35"/>
      <c r="T12" s="35"/>
      <c r="U12" s="41">
        <f t="shared" si="0"/>
        <v>150904.19</v>
      </c>
      <c r="V12" s="49">
        <f t="shared" si="1"/>
        <v>9.0000162421076269E-3</v>
      </c>
      <c r="W12" s="50">
        <f t="shared" si="2"/>
        <v>9.0000162421076261E-4</v>
      </c>
      <c r="X12" s="51">
        <f t="shared" si="3"/>
        <v>1.1124494620948224</v>
      </c>
      <c r="Y12" s="52">
        <f t="shared" si="4"/>
        <v>79519</v>
      </c>
    </row>
    <row r="13" spans="1:25" x14ac:dyDescent="0.2">
      <c r="A13" s="1">
        <v>7745433</v>
      </c>
      <c r="B13" s="1">
        <v>77454330</v>
      </c>
      <c r="C13" s="30">
        <v>2</v>
      </c>
      <c r="D13" s="30">
        <v>1</v>
      </c>
      <c r="E13" s="30" t="s">
        <v>29</v>
      </c>
      <c r="F13" s="31" t="s">
        <v>46</v>
      </c>
      <c r="G13" s="32">
        <v>0</v>
      </c>
      <c r="H13" s="33"/>
      <c r="I13" s="33" t="s">
        <v>31</v>
      </c>
      <c r="J13" s="19" t="s">
        <v>32</v>
      </c>
      <c r="K13" s="13">
        <v>1</v>
      </c>
      <c r="L13" s="15">
        <v>200000</v>
      </c>
      <c r="M13" s="15">
        <v>200000</v>
      </c>
      <c r="N13" s="16">
        <v>2.5821668072011E-2</v>
      </c>
      <c r="O13" s="34">
        <v>0</v>
      </c>
      <c r="P13" s="15">
        <v>277000</v>
      </c>
      <c r="Q13" s="30" t="s">
        <v>33</v>
      </c>
      <c r="R13" s="15">
        <v>0</v>
      </c>
      <c r="S13" s="35"/>
      <c r="T13" s="35"/>
      <c r="U13" s="41">
        <f t="shared" si="0"/>
        <v>277454.33</v>
      </c>
      <c r="V13" s="49">
        <f t="shared" si="1"/>
        <v>2.5821668072010952E-2</v>
      </c>
      <c r="W13" s="50">
        <f t="shared" si="2"/>
        <v>2.5821668072010954E-3</v>
      </c>
      <c r="X13" s="51">
        <f t="shared" si="3"/>
        <v>0.38500000000000001</v>
      </c>
      <c r="Y13" s="52">
        <f t="shared" si="4"/>
        <v>77000</v>
      </c>
    </row>
    <row r="14" spans="1:25" x14ac:dyDescent="0.2">
      <c r="A14" s="1">
        <v>7745433</v>
      </c>
      <c r="B14" s="1">
        <v>77454330</v>
      </c>
      <c r="C14" s="30">
        <v>2</v>
      </c>
      <c r="D14" s="30">
        <v>2</v>
      </c>
      <c r="E14" s="30" t="s">
        <v>34</v>
      </c>
      <c r="F14" s="31" t="s">
        <v>47</v>
      </c>
      <c r="G14" s="32">
        <v>0</v>
      </c>
      <c r="H14" s="33"/>
      <c r="I14" s="33" t="s">
        <v>40</v>
      </c>
      <c r="J14" s="19" t="s">
        <v>32</v>
      </c>
      <c r="K14" s="13">
        <v>1</v>
      </c>
      <c r="L14" s="15">
        <v>69709</v>
      </c>
      <c r="M14" s="15">
        <v>69709</v>
      </c>
      <c r="N14" s="16">
        <v>9.0000132981590594E-3</v>
      </c>
      <c r="O14" s="34">
        <v>0</v>
      </c>
      <c r="P14" s="15">
        <v>147000</v>
      </c>
      <c r="Q14" s="30" t="s">
        <v>33</v>
      </c>
      <c r="R14" s="15">
        <v>0</v>
      </c>
      <c r="S14" s="35"/>
      <c r="T14" s="35"/>
      <c r="U14" s="41">
        <f t="shared" si="0"/>
        <v>147163.33000000002</v>
      </c>
      <c r="V14" s="49">
        <f t="shared" si="1"/>
        <v>9.0000132981590576E-3</v>
      </c>
      <c r="W14" s="50">
        <f t="shared" si="2"/>
        <v>9.000013298159057E-4</v>
      </c>
      <c r="X14" s="51">
        <f t="shared" si="3"/>
        <v>1.1087664433573856</v>
      </c>
      <c r="Y14" s="52">
        <f t="shared" si="4"/>
        <v>77291</v>
      </c>
    </row>
    <row r="15" spans="1:25" x14ac:dyDescent="0.2">
      <c r="A15" s="1">
        <v>3897805</v>
      </c>
      <c r="B15" s="1">
        <v>38978050</v>
      </c>
      <c r="C15" s="30">
        <v>2</v>
      </c>
      <c r="D15" s="30">
        <v>3</v>
      </c>
      <c r="E15" s="30" t="s">
        <v>29</v>
      </c>
      <c r="F15" s="31" t="s">
        <v>48</v>
      </c>
      <c r="G15" s="32">
        <v>0</v>
      </c>
      <c r="H15" s="33"/>
      <c r="I15" s="33" t="s">
        <v>31</v>
      </c>
      <c r="J15" s="19" t="s">
        <v>32</v>
      </c>
      <c r="K15" s="13">
        <v>1</v>
      </c>
      <c r="L15" s="15">
        <v>200000</v>
      </c>
      <c r="M15" s="15">
        <v>200000</v>
      </c>
      <c r="N15" s="16">
        <v>5.1310930126058099E-2</v>
      </c>
      <c r="O15" s="34">
        <v>0</v>
      </c>
      <c r="P15" s="15">
        <v>239000</v>
      </c>
      <c r="Q15" s="30" t="s">
        <v>33</v>
      </c>
      <c r="R15" s="15">
        <v>0</v>
      </c>
      <c r="S15" s="35"/>
      <c r="T15" s="35"/>
      <c r="U15" s="41">
        <f t="shared" si="0"/>
        <v>238978.05</v>
      </c>
      <c r="V15" s="49">
        <f t="shared" si="1"/>
        <v>5.1310930126058127E-2</v>
      </c>
      <c r="W15" s="50">
        <f t="shared" si="2"/>
        <v>5.1310930126058129E-3</v>
      </c>
      <c r="X15" s="51">
        <f t="shared" si="3"/>
        <v>0.19500000000000001</v>
      </c>
      <c r="Y15" s="52">
        <f t="shared" si="4"/>
        <v>39000</v>
      </c>
    </row>
    <row r="16" spans="1:25" x14ac:dyDescent="0.2">
      <c r="A16" s="1">
        <v>3897805</v>
      </c>
      <c r="B16" s="1">
        <v>38978050</v>
      </c>
      <c r="C16" s="30">
        <v>2</v>
      </c>
      <c r="D16" s="30">
        <v>4</v>
      </c>
      <c r="E16" s="30" t="s">
        <v>34</v>
      </c>
      <c r="F16" s="31" t="s">
        <v>49</v>
      </c>
      <c r="G16" s="32">
        <v>0</v>
      </c>
      <c r="H16" s="33"/>
      <c r="I16" s="33" t="s">
        <v>50</v>
      </c>
      <c r="J16" s="19" t="s">
        <v>32</v>
      </c>
      <c r="K16" s="13">
        <v>7</v>
      </c>
      <c r="L16" s="15">
        <v>133000</v>
      </c>
      <c r="M16" s="15">
        <v>133000</v>
      </c>
      <c r="N16" s="16">
        <v>3.41217685338287E-2</v>
      </c>
      <c r="O16" s="34">
        <v>0</v>
      </c>
      <c r="P16" s="15">
        <v>172000</v>
      </c>
      <c r="Q16" s="30" t="s">
        <v>33</v>
      </c>
      <c r="R16" s="15">
        <v>0</v>
      </c>
      <c r="S16" s="35"/>
      <c r="T16" s="35"/>
      <c r="U16" s="41">
        <f t="shared" si="0"/>
        <v>171978.05</v>
      </c>
      <c r="V16" s="49">
        <f t="shared" si="1"/>
        <v>3.4121768533828652E-2</v>
      </c>
      <c r="W16" s="50">
        <f t="shared" si="2"/>
        <v>3.4121768533828655E-3</v>
      </c>
      <c r="X16" s="51">
        <f t="shared" si="3"/>
        <v>0.2932330827067669</v>
      </c>
      <c r="Y16" s="52">
        <f t="shared" si="4"/>
        <v>39000</v>
      </c>
    </row>
    <row r="17" spans="1:25" x14ac:dyDescent="0.2">
      <c r="A17" s="1">
        <v>9825342</v>
      </c>
      <c r="B17" s="1">
        <v>98253420</v>
      </c>
      <c r="C17" s="30">
        <v>2</v>
      </c>
      <c r="D17" s="30">
        <v>5</v>
      </c>
      <c r="E17" s="30" t="s">
        <v>29</v>
      </c>
      <c r="F17" s="31" t="s">
        <v>51</v>
      </c>
      <c r="G17" s="32">
        <v>0</v>
      </c>
      <c r="H17" s="33"/>
      <c r="I17" s="33" t="s">
        <v>52</v>
      </c>
      <c r="J17" s="19" t="s">
        <v>32</v>
      </c>
      <c r="K17" s="13">
        <v>1</v>
      </c>
      <c r="L17" s="15">
        <v>1002</v>
      </c>
      <c r="M17" s="15">
        <v>1002</v>
      </c>
      <c r="N17" s="16">
        <v>1.01981182945082E-4</v>
      </c>
      <c r="O17" s="34">
        <v>0</v>
      </c>
      <c r="P17" s="15">
        <v>99000</v>
      </c>
      <c r="Q17" s="30" t="s">
        <v>33</v>
      </c>
      <c r="R17" s="15">
        <v>0</v>
      </c>
      <c r="S17" s="35"/>
      <c r="T17" s="35"/>
      <c r="U17" s="41">
        <f t="shared" si="0"/>
        <v>99255.42</v>
      </c>
      <c r="V17" s="49">
        <f t="shared" si="1"/>
        <v>1.0198118294508222E-4</v>
      </c>
      <c r="W17" s="50">
        <f t="shared" si="2"/>
        <v>1.0198118294508222E-5</v>
      </c>
      <c r="X17" s="51">
        <f t="shared" si="3"/>
        <v>97.802395209580837</v>
      </c>
      <c r="Y17" s="52">
        <f t="shared" si="4"/>
        <v>97998</v>
      </c>
    </row>
    <row r="18" spans="1:25" x14ac:dyDescent="0.2">
      <c r="A18" s="1">
        <v>9825342</v>
      </c>
      <c r="B18" s="1">
        <v>98253420</v>
      </c>
      <c r="C18" s="30">
        <v>2</v>
      </c>
      <c r="D18" s="30">
        <v>6</v>
      </c>
      <c r="E18" s="30" t="s">
        <v>34</v>
      </c>
      <c r="F18" s="31" t="s">
        <v>53</v>
      </c>
      <c r="G18" s="32">
        <v>0</v>
      </c>
      <c r="H18" s="33"/>
      <c r="I18" s="33" t="s">
        <v>52</v>
      </c>
      <c r="J18" s="19" t="s">
        <v>32</v>
      </c>
      <c r="K18" s="13">
        <v>1</v>
      </c>
      <c r="L18" s="15">
        <v>1002</v>
      </c>
      <c r="M18" s="15">
        <v>1002</v>
      </c>
      <c r="N18" s="16">
        <v>1.01981182945082E-4</v>
      </c>
      <c r="O18" s="34">
        <v>0</v>
      </c>
      <c r="P18" s="15">
        <v>99000</v>
      </c>
      <c r="Q18" s="30" t="s">
        <v>33</v>
      </c>
      <c r="R18" s="15">
        <v>0</v>
      </c>
      <c r="S18" s="35"/>
      <c r="T18" s="35"/>
      <c r="U18" s="41">
        <f t="shared" si="0"/>
        <v>99255.42</v>
      </c>
      <c r="V18" s="49">
        <f t="shared" si="1"/>
        <v>1.0198118294508222E-4</v>
      </c>
      <c r="W18" s="50">
        <f t="shared" si="2"/>
        <v>1.0198118294508222E-5</v>
      </c>
      <c r="X18" s="51">
        <f t="shared" si="3"/>
        <v>97.802395209580837</v>
      </c>
      <c r="Y18" s="52">
        <f t="shared" si="4"/>
        <v>97998</v>
      </c>
    </row>
    <row r="19" spans="1:25" x14ac:dyDescent="0.2">
      <c r="A19" s="1">
        <v>7341931</v>
      </c>
      <c r="B19" s="1">
        <v>73419310</v>
      </c>
      <c r="C19" s="30">
        <v>2</v>
      </c>
      <c r="D19" s="30">
        <v>7</v>
      </c>
      <c r="E19" s="30" t="s">
        <v>29</v>
      </c>
      <c r="F19" s="31" t="s">
        <v>54</v>
      </c>
      <c r="G19" s="32">
        <v>0</v>
      </c>
      <c r="H19" s="33"/>
      <c r="I19" s="33" t="s">
        <v>52</v>
      </c>
      <c r="J19" s="19" t="s">
        <v>32</v>
      </c>
      <c r="K19" s="13">
        <v>10</v>
      </c>
      <c r="L19" s="15">
        <v>370302</v>
      </c>
      <c r="M19" s="15">
        <v>370302</v>
      </c>
      <c r="N19" s="16">
        <v>5.0436594950292998E-2</v>
      </c>
      <c r="O19" s="34">
        <v>0</v>
      </c>
      <c r="P19" s="15">
        <v>444000</v>
      </c>
      <c r="Q19" s="30" t="s">
        <v>33</v>
      </c>
      <c r="R19" s="15">
        <v>0</v>
      </c>
      <c r="S19" s="35"/>
      <c r="T19" s="35"/>
      <c r="U19" s="41">
        <f t="shared" si="0"/>
        <v>443721.31</v>
      </c>
      <c r="V19" s="49">
        <f t="shared" si="1"/>
        <v>5.0436594950293047E-2</v>
      </c>
      <c r="W19" s="50">
        <f t="shared" si="2"/>
        <v>5.0436594950293047E-3</v>
      </c>
      <c r="X19" s="51">
        <f t="shared" si="3"/>
        <v>0.19902133933924201</v>
      </c>
      <c r="Y19" s="52">
        <f t="shared" si="4"/>
        <v>73698</v>
      </c>
    </row>
    <row r="20" spans="1:25" x14ac:dyDescent="0.2">
      <c r="A20" s="1">
        <v>7341931</v>
      </c>
      <c r="B20" s="1">
        <v>73419310</v>
      </c>
      <c r="C20" s="30">
        <v>2</v>
      </c>
      <c r="D20" s="30">
        <v>8</v>
      </c>
      <c r="E20" s="30" t="s">
        <v>34</v>
      </c>
      <c r="F20" s="31" t="s">
        <v>55</v>
      </c>
      <c r="G20" s="32">
        <v>0</v>
      </c>
      <c r="H20" s="33"/>
      <c r="I20" s="33" t="s">
        <v>52</v>
      </c>
      <c r="J20" s="19" t="s">
        <v>32</v>
      </c>
      <c r="K20" s="13">
        <v>7</v>
      </c>
      <c r="L20" s="15">
        <v>250200</v>
      </c>
      <c r="M20" s="15">
        <v>250200</v>
      </c>
      <c r="N20" s="16">
        <v>3.4078228193645498E-2</v>
      </c>
      <c r="O20" s="34">
        <v>0</v>
      </c>
      <c r="P20" s="15">
        <v>324000</v>
      </c>
      <c r="Q20" s="30" t="s">
        <v>33</v>
      </c>
      <c r="R20" s="15">
        <v>0</v>
      </c>
      <c r="S20" s="35"/>
      <c r="T20" s="35"/>
      <c r="U20" s="41">
        <f t="shared" si="0"/>
        <v>323619.31</v>
      </c>
      <c r="V20" s="49">
        <f t="shared" si="1"/>
        <v>3.4078228193645511E-2</v>
      </c>
      <c r="W20" s="50">
        <f t="shared" si="2"/>
        <v>3.4078228193645515E-3</v>
      </c>
      <c r="X20" s="51">
        <f t="shared" si="3"/>
        <v>0.29496402877697842</v>
      </c>
      <c r="Y20" s="52">
        <f t="shared" si="4"/>
        <v>73800</v>
      </c>
    </row>
    <row r="21" spans="1:25" x14ac:dyDescent="0.2">
      <c r="A21" s="1">
        <v>2168038</v>
      </c>
      <c r="B21" s="1">
        <v>21680380</v>
      </c>
      <c r="C21" s="30">
        <v>2</v>
      </c>
      <c r="D21" s="30">
        <v>9</v>
      </c>
      <c r="E21" s="30" t="s">
        <v>29</v>
      </c>
      <c r="F21" s="31" t="s">
        <v>56</v>
      </c>
      <c r="G21" s="32">
        <v>0</v>
      </c>
      <c r="H21" s="33"/>
      <c r="I21" s="33" t="s">
        <v>57</v>
      </c>
      <c r="J21" s="19" t="s">
        <v>37</v>
      </c>
      <c r="K21" s="13">
        <v>20</v>
      </c>
      <c r="L21" s="15">
        <v>67101</v>
      </c>
      <c r="M21" s="15">
        <v>43615</v>
      </c>
      <c r="N21" s="16">
        <v>3.09501032730976E-2</v>
      </c>
      <c r="O21" s="34">
        <v>0</v>
      </c>
      <c r="P21" s="15">
        <v>89000</v>
      </c>
      <c r="Q21" s="30" t="s">
        <v>33</v>
      </c>
      <c r="R21" s="15">
        <v>0</v>
      </c>
      <c r="S21" s="35"/>
      <c r="T21" s="35"/>
      <c r="U21" s="41">
        <f t="shared" si="0"/>
        <v>88781.38</v>
      </c>
      <c r="V21" s="49">
        <f t="shared" si="1"/>
        <v>2.011726731727027E-2</v>
      </c>
      <c r="W21" s="50">
        <f t="shared" si="2"/>
        <v>3.0950103273097614E-3</v>
      </c>
      <c r="X21" s="51">
        <f t="shared" si="3"/>
        <v>0.32635877259653356</v>
      </c>
      <c r="Y21" s="52">
        <f t="shared" si="4"/>
        <v>21899</v>
      </c>
    </row>
    <row r="22" spans="1:25" x14ac:dyDescent="0.2">
      <c r="A22" s="1">
        <v>2168038</v>
      </c>
      <c r="B22" s="1">
        <v>21680380</v>
      </c>
      <c r="C22" s="30">
        <v>2</v>
      </c>
      <c r="D22" s="30">
        <v>10</v>
      </c>
      <c r="E22" s="30" t="s">
        <v>34</v>
      </c>
      <c r="F22" s="31" t="s">
        <v>58</v>
      </c>
      <c r="G22" s="32">
        <v>0</v>
      </c>
      <c r="H22" s="33"/>
      <c r="I22" s="33" t="s">
        <v>52</v>
      </c>
      <c r="J22" s="19" t="s">
        <v>32</v>
      </c>
      <c r="K22" s="13">
        <v>25</v>
      </c>
      <c r="L22" s="15">
        <v>162250</v>
      </c>
      <c r="M22" s="15">
        <v>162250</v>
      </c>
      <c r="N22" s="16">
        <v>7.4837249162606895E-2</v>
      </c>
      <c r="O22" s="34">
        <v>0</v>
      </c>
      <c r="P22" s="15">
        <v>184000</v>
      </c>
      <c r="Q22" s="30" t="s">
        <v>33</v>
      </c>
      <c r="R22" s="15">
        <v>0</v>
      </c>
      <c r="S22" s="35"/>
      <c r="T22" s="35"/>
      <c r="U22" s="41">
        <f t="shared" ref="U22:U37" si="5">($U$4*B22)+L22</f>
        <v>183930.38</v>
      </c>
      <c r="V22" s="49">
        <f t="shared" ref="V22:V37" si="6">M22/A22</f>
        <v>7.4837249162606923E-2</v>
      </c>
      <c r="W22" s="50">
        <f t="shared" ref="W22:W37" si="7">L22/B22</f>
        <v>7.4837249162606929E-3</v>
      </c>
      <c r="X22" s="51">
        <f t="shared" ref="X22:X37" si="8">IF(L22&gt;0,(P22-L22)/L22,0)</f>
        <v>0.13405238828967642</v>
      </c>
      <c r="Y22" s="52">
        <f t="shared" ref="Y22:Y37" si="9">P22-L22</f>
        <v>21750</v>
      </c>
    </row>
    <row r="23" spans="1:25" x14ac:dyDescent="0.2">
      <c r="A23" s="1">
        <v>5528763</v>
      </c>
      <c r="B23" s="1">
        <v>55287630</v>
      </c>
      <c r="C23" s="30">
        <v>2</v>
      </c>
      <c r="D23" s="30">
        <v>11</v>
      </c>
      <c r="E23" s="30" t="s">
        <v>29</v>
      </c>
      <c r="F23" s="31" t="s">
        <v>59</v>
      </c>
      <c r="G23" s="32">
        <v>0</v>
      </c>
      <c r="H23" s="33"/>
      <c r="I23" s="33" t="s">
        <v>52</v>
      </c>
      <c r="J23" s="19" t="s">
        <v>32</v>
      </c>
      <c r="K23" s="13">
        <v>13</v>
      </c>
      <c r="L23" s="15">
        <v>194310</v>
      </c>
      <c r="M23" s="15">
        <v>194310</v>
      </c>
      <c r="N23" s="16">
        <v>3.5145293802610097E-2</v>
      </c>
      <c r="O23" s="34">
        <v>0</v>
      </c>
      <c r="P23" s="15">
        <v>250000</v>
      </c>
      <c r="Q23" s="30" t="s">
        <v>33</v>
      </c>
      <c r="R23" s="15">
        <v>0</v>
      </c>
      <c r="S23" s="35"/>
      <c r="T23" s="35"/>
      <c r="U23" s="41">
        <f t="shared" si="5"/>
        <v>249597.63</v>
      </c>
      <c r="V23" s="49">
        <f t="shared" si="6"/>
        <v>3.5145293802610097E-2</v>
      </c>
      <c r="W23" s="50">
        <f t="shared" si="7"/>
        <v>3.5145293802610095E-3</v>
      </c>
      <c r="X23" s="51">
        <f t="shared" si="8"/>
        <v>0.28660388039730328</v>
      </c>
      <c r="Y23" s="52">
        <f t="shared" si="9"/>
        <v>55690</v>
      </c>
    </row>
    <row r="24" spans="1:25" x14ac:dyDescent="0.2">
      <c r="A24" s="1">
        <v>5528763</v>
      </c>
      <c r="B24" s="1">
        <v>55287630</v>
      </c>
      <c r="C24" s="30">
        <v>2</v>
      </c>
      <c r="D24" s="30">
        <v>12</v>
      </c>
      <c r="E24" s="30" t="s">
        <v>34</v>
      </c>
      <c r="F24" s="31" t="s">
        <v>60</v>
      </c>
      <c r="G24" s="32">
        <v>0</v>
      </c>
      <c r="H24" s="33"/>
      <c r="I24" s="33" t="s">
        <v>52</v>
      </c>
      <c r="J24" s="19" t="s">
        <v>32</v>
      </c>
      <c r="K24" s="13">
        <v>7</v>
      </c>
      <c r="L24" s="15">
        <v>179200</v>
      </c>
      <c r="M24" s="15">
        <v>179200</v>
      </c>
      <c r="N24" s="16">
        <v>3.24123135681526E-2</v>
      </c>
      <c r="O24" s="34">
        <v>0</v>
      </c>
      <c r="P24" s="15">
        <v>234000</v>
      </c>
      <c r="Q24" s="30" t="s">
        <v>33</v>
      </c>
      <c r="R24" s="15">
        <v>0</v>
      </c>
      <c r="S24" s="35"/>
      <c r="T24" s="35"/>
      <c r="U24" s="41">
        <f t="shared" si="5"/>
        <v>234487.63</v>
      </c>
      <c r="V24" s="49">
        <f t="shared" si="6"/>
        <v>3.2412313568152586E-2</v>
      </c>
      <c r="W24" s="50">
        <f t="shared" si="7"/>
        <v>3.2412313568152586E-3</v>
      </c>
      <c r="X24" s="51">
        <f t="shared" si="8"/>
        <v>0.30580357142857145</v>
      </c>
      <c r="Y24" s="52">
        <f t="shared" si="9"/>
        <v>54800</v>
      </c>
    </row>
    <row r="25" spans="1:25" x14ac:dyDescent="0.2">
      <c r="A25" s="1">
        <v>5025606</v>
      </c>
      <c r="B25" s="1">
        <v>50256060</v>
      </c>
      <c r="C25" s="30">
        <v>2</v>
      </c>
      <c r="D25" s="30">
        <v>13</v>
      </c>
      <c r="E25" s="30" t="s">
        <v>29</v>
      </c>
      <c r="F25" s="31" t="s">
        <v>61</v>
      </c>
      <c r="G25" s="32">
        <v>0</v>
      </c>
      <c r="H25" s="33"/>
      <c r="I25" s="33" t="s">
        <v>52</v>
      </c>
      <c r="J25" s="19" t="s">
        <v>32</v>
      </c>
      <c r="K25" s="13">
        <v>17</v>
      </c>
      <c r="L25" s="15">
        <v>353101</v>
      </c>
      <c r="M25" s="15">
        <v>353101</v>
      </c>
      <c r="N25" s="16">
        <v>7.0260382528992499E-2</v>
      </c>
      <c r="O25" s="34">
        <v>0</v>
      </c>
      <c r="P25" s="15">
        <v>403000</v>
      </c>
      <c r="Q25" s="30" t="s">
        <v>33</v>
      </c>
      <c r="R25" s="15">
        <v>0</v>
      </c>
      <c r="S25" s="35"/>
      <c r="T25" s="35"/>
      <c r="U25" s="41">
        <f t="shared" si="5"/>
        <v>403357.06</v>
      </c>
      <c r="V25" s="49">
        <f t="shared" si="6"/>
        <v>7.0260382528992527E-2</v>
      </c>
      <c r="W25" s="50">
        <f t="shared" si="7"/>
        <v>7.026038252899252E-3</v>
      </c>
      <c r="X25" s="51">
        <f t="shared" si="8"/>
        <v>0.14131650717500091</v>
      </c>
      <c r="Y25" s="52">
        <f t="shared" si="9"/>
        <v>49899</v>
      </c>
    </row>
    <row r="26" spans="1:25" x14ac:dyDescent="0.2">
      <c r="A26" s="1">
        <v>5025606</v>
      </c>
      <c r="B26" s="1">
        <v>50256060</v>
      </c>
      <c r="C26" s="30">
        <v>2</v>
      </c>
      <c r="D26" s="30">
        <v>14</v>
      </c>
      <c r="E26" s="30" t="s">
        <v>34</v>
      </c>
      <c r="F26" s="31" t="s">
        <v>62</v>
      </c>
      <c r="G26" s="32">
        <v>0</v>
      </c>
      <c r="H26" s="33"/>
      <c r="I26" s="33" t="s">
        <v>52</v>
      </c>
      <c r="J26" s="19" t="s">
        <v>32</v>
      </c>
      <c r="K26" s="13">
        <v>10</v>
      </c>
      <c r="L26" s="15">
        <v>419302</v>
      </c>
      <c r="M26" s="15">
        <v>419302</v>
      </c>
      <c r="N26" s="16">
        <v>8.3433122294107404E-2</v>
      </c>
      <c r="O26" s="34">
        <v>0</v>
      </c>
      <c r="P26" s="15">
        <v>470000</v>
      </c>
      <c r="Q26" s="30" t="s">
        <v>33</v>
      </c>
      <c r="R26" s="15">
        <v>0</v>
      </c>
      <c r="S26" s="35"/>
      <c r="T26" s="35"/>
      <c r="U26" s="41">
        <f t="shared" si="5"/>
        <v>469558.06</v>
      </c>
      <c r="V26" s="49">
        <f t="shared" si="6"/>
        <v>8.3433122294107417E-2</v>
      </c>
      <c r="W26" s="50">
        <f t="shared" si="7"/>
        <v>8.3433122294107424E-3</v>
      </c>
      <c r="X26" s="51">
        <f t="shared" si="8"/>
        <v>0.12091046548788224</v>
      </c>
      <c r="Y26" s="52">
        <f t="shared" si="9"/>
        <v>50698</v>
      </c>
    </row>
    <row r="27" spans="1:25" x14ac:dyDescent="0.2">
      <c r="A27" s="1">
        <v>4148373</v>
      </c>
      <c r="B27" s="1">
        <v>41483730</v>
      </c>
      <c r="C27" s="30">
        <v>3</v>
      </c>
      <c r="D27" s="30">
        <v>1</v>
      </c>
      <c r="E27" s="30" t="s">
        <v>29</v>
      </c>
      <c r="F27" s="31" t="s">
        <v>63</v>
      </c>
      <c r="G27" s="32">
        <v>0</v>
      </c>
      <c r="H27" s="33"/>
      <c r="I27" s="33" t="s">
        <v>31</v>
      </c>
      <c r="J27" s="19" t="s">
        <v>32</v>
      </c>
      <c r="K27" s="13">
        <v>1</v>
      </c>
      <c r="L27" s="15">
        <v>200000</v>
      </c>
      <c r="M27" s="15">
        <v>200000</v>
      </c>
      <c r="N27" s="16">
        <v>4.8211672383365697E-2</v>
      </c>
      <c r="O27" s="34">
        <v>0</v>
      </c>
      <c r="P27" s="15">
        <v>241000</v>
      </c>
      <c r="Q27" s="30" t="s">
        <v>33</v>
      </c>
      <c r="R27" s="15">
        <v>0</v>
      </c>
      <c r="S27" s="35"/>
      <c r="T27" s="35"/>
      <c r="U27" s="41">
        <f t="shared" si="5"/>
        <v>241483.73</v>
      </c>
      <c r="V27" s="49">
        <f t="shared" si="6"/>
        <v>4.8211672383365718E-2</v>
      </c>
      <c r="W27" s="50">
        <f t="shared" si="7"/>
        <v>4.8211672383365722E-3</v>
      </c>
      <c r="X27" s="51">
        <f t="shared" si="8"/>
        <v>0.20499999999999999</v>
      </c>
      <c r="Y27" s="52">
        <f t="shared" si="9"/>
        <v>41000</v>
      </c>
    </row>
    <row r="28" spans="1:25" x14ac:dyDescent="0.2">
      <c r="A28" s="1">
        <v>4148373</v>
      </c>
      <c r="B28" s="1">
        <v>41483730</v>
      </c>
      <c r="C28" s="30">
        <v>3</v>
      </c>
      <c r="D28" s="30">
        <v>2</v>
      </c>
      <c r="E28" s="30" t="s">
        <v>34</v>
      </c>
      <c r="F28" s="31" t="s">
        <v>64</v>
      </c>
      <c r="G28" s="32">
        <v>0</v>
      </c>
      <c r="H28" s="33"/>
      <c r="I28" s="33" t="s">
        <v>40</v>
      </c>
      <c r="J28" s="19" t="s">
        <v>32</v>
      </c>
      <c r="K28" s="13">
        <v>1</v>
      </c>
      <c r="L28" s="15">
        <v>37335</v>
      </c>
      <c r="M28" s="15">
        <v>37335</v>
      </c>
      <c r="N28" s="16">
        <v>8.9999139421647993E-3</v>
      </c>
      <c r="O28" s="34">
        <v>0</v>
      </c>
      <c r="P28" s="15">
        <v>79000</v>
      </c>
      <c r="Q28" s="30" t="s">
        <v>33</v>
      </c>
      <c r="R28" s="15">
        <v>0</v>
      </c>
      <c r="S28" s="35"/>
      <c r="T28" s="35"/>
      <c r="U28" s="41">
        <f t="shared" si="5"/>
        <v>78818.73000000001</v>
      </c>
      <c r="V28" s="49">
        <f t="shared" si="6"/>
        <v>8.9999139421647958E-3</v>
      </c>
      <c r="W28" s="50">
        <f t="shared" si="7"/>
        <v>8.9999139421647961E-4</v>
      </c>
      <c r="X28" s="51">
        <f t="shared" si="8"/>
        <v>1.1159769653140486</v>
      </c>
      <c r="Y28" s="52">
        <f t="shared" si="9"/>
        <v>41665</v>
      </c>
    </row>
    <row r="29" spans="1:25" x14ac:dyDescent="0.2">
      <c r="A29" s="1">
        <v>4325459</v>
      </c>
      <c r="B29" s="1">
        <v>43254590</v>
      </c>
      <c r="C29" s="30">
        <v>3</v>
      </c>
      <c r="D29" s="30">
        <v>3</v>
      </c>
      <c r="E29" s="30" t="s">
        <v>29</v>
      </c>
      <c r="F29" s="31" t="s">
        <v>65</v>
      </c>
      <c r="G29" s="32">
        <v>0</v>
      </c>
      <c r="H29" s="33"/>
      <c r="I29" s="33" t="s">
        <v>31</v>
      </c>
      <c r="J29" s="19" t="s">
        <v>32</v>
      </c>
      <c r="K29" s="13">
        <v>1</v>
      </c>
      <c r="L29" s="15">
        <v>200000</v>
      </c>
      <c r="M29" s="15">
        <v>200000</v>
      </c>
      <c r="N29" s="16">
        <v>4.6237867472561901E-2</v>
      </c>
      <c r="O29" s="34">
        <v>0</v>
      </c>
      <c r="P29" s="15">
        <v>243000</v>
      </c>
      <c r="Q29" s="30" t="s">
        <v>33</v>
      </c>
      <c r="R29" s="15">
        <v>0</v>
      </c>
      <c r="S29" s="35"/>
      <c r="T29" s="35"/>
      <c r="U29" s="41">
        <f t="shared" si="5"/>
        <v>243254.59</v>
      </c>
      <c r="V29" s="49">
        <f t="shared" si="6"/>
        <v>4.6237867472561874E-2</v>
      </c>
      <c r="W29" s="50">
        <f t="shared" si="7"/>
        <v>4.623786747256187E-3</v>
      </c>
      <c r="X29" s="51">
        <f t="shared" si="8"/>
        <v>0.215</v>
      </c>
      <c r="Y29" s="52">
        <f t="shared" si="9"/>
        <v>43000</v>
      </c>
    </row>
    <row r="30" spans="1:25" x14ac:dyDescent="0.2">
      <c r="A30" s="1">
        <v>4325459</v>
      </c>
      <c r="B30" s="1">
        <v>43254590</v>
      </c>
      <c r="C30" s="30">
        <v>3</v>
      </c>
      <c r="D30" s="30">
        <v>4</v>
      </c>
      <c r="E30" s="30" t="s">
        <v>34</v>
      </c>
      <c r="F30" s="31" t="s">
        <v>66</v>
      </c>
      <c r="G30" s="32">
        <v>0</v>
      </c>
      <c r="H30" s="33"/>
      <c r="I30" s="33" t="s">
        <v>67</v>
      </c>
      <c r="J30" s="19" t="s">
        <v>32</v>
      </c>
      <c r="K30" s="13">
        <v>4</v>
      </c>
      <c r="L30" s="15">
        <v>458000</v>
      </c>
      <c r="M30" s="15">
        <v>458000</v>
      </c>
      <c r="N30" s="16">
        <v>0.10588471651216699</v>
      </c>
      <c r="O30" s="34">
        <v>0</v>
      </c>
      <c r="P30" s="15">
        <v>501000</v>
      </c>
      <c r="Q30" s="30" t="s">
        <v>33</v>
      </c>
      <c r="R30" s="15">
        <v>0</v>
      </c>
      <c r="S30" s="35"/>
      <c r="T30" s="35"/>
      <c r="U30" s="41">
        <f t="shared" si="5"/>
        <v>501254.59</v>
      </c>
      <c r="V30" s="49">
        <f t="shared" si="6"/>
        <v>0.10588471651216669</v>
      </c>
      <c r="W30" s="50">
        <f t="shared" si="7"/>
        <v>1.0588471651216668E-2</v>
      </c>
      <c r="X30" s="51">
        <f t="shared" si="8"/>
        <v>9.3886462882096067E-2</v>
      </c>
      <c r="Y30" s="52">
        <f t="shared" si="9"/>
        <v>43000</v>
      </c>
    </row>
    <row r="31" spans="1:25" x14ac:dyDescent="0.2">
      <c r="A31" s="1">
        <v>2100613</v>
      </c>
      <c r="B31" s="1">
        <v>21006130</v>
      </c>
      <c r="C31" s="30">
        <v>3</v>
      </c>
      <c r="D31" s="30">
        <v>5</v>
      </c>
      <c r="E31" s="30" t="s">
        <v>29</v>
      </c>
      <c r="F31" s="31" t="s">
        <v>68</v>
      </c>
      <c r="G31" s="32">
        <v>0</v>
      </c>
      <c r="H31" s="33"/>
      <c r="I31" s="33" t="s">
        <v>50</v>
      </c>
      <c r="J31" s="19" t="s">
        <v>32</v>
      </c>
      <c r="K31" s="13">
        <v>2</v>
      </c>
      <c r="L31" s="15">
        <v>25000</v>
      </c>
      <c r="M31" s="15">
        <v>25000</v>
      </c>
      <c r="N31" s="16">
        <v>1.19012878621621E-2</v>
      </c>
      <c r="O31" s="34">
        <v>0</v>
      </c>
      <c r="P31" s="15">
        <v>46000</v>
      </c>
      <c r="Q31" s="30" t="s">
        <v>33</v>
      </c>
      <c r="R31" s="15">
        <v>0</v>
      </c>
      <c r="S31" s="35"/>
      <c r="T31" s="35"/>
      <c r="U31" s="41">
        <f t="shared" si="5"/>
        <v>46006.130000000005</v>
      </c>
      <c r="V31" s="49">
        <f t="shared" si="6"/>
        <v>1.190128786216214E-2</v>
      </c>
      <c r="W31" s="50">
        <f t="shared" si="7"/>
        <v>1.190128786216214E-3</v>
      </c>
      <c r="X31" s="51">
        <f t="shared" si="8"/>
        <v>0.84</v>
      </c>
      <c r="Y31" s="52">
        <f t="shared" si="9"/>
        <v>21000</v>
      </c>
    </row>
    <row r="32" spans="1:25" x14ac:dyDescent="0.2">
      <c r="A32" s="1">
        <v>2100613</v>
      </c>
      <c r="B32" s="1">
        <v>21006130</v>
      </c>
      <c r="C32" s="30">
        <v>3</v>
      </c>
      <c r="D32" s="30">
        <v>6</v>
      </c>
      <c r="E32" s="30" t="s">
        <v>34</v>
      </c>
      <c r="F32" s="31" t="s">
        <v>69</v>
      </c>
      <c r="G32" s="32">
        <v>0</v>
      </c>
      <c r="H32" s="33"/>
      <c r="I32" s="33" t="s">
        <v>50</v>
      </c>
      <c r="J32" s="19" t="s">
        <v>32</v>
      </c>
      <c r="K32" s="13">
        <v>2</v>
      </c>
      <c r="L32" s="15">
        <v>75000</v>
      </c>
      <c r="M32" s="15">
        <v>75000</v>
      </c>
      <c r="N32" s="16">
        <v>3.5703863586486403E-2</v>
      </c>
      <c r="O32" s="34">
        <v>0</v>
      </c>
      <c r="P32" s="15">
        <v>96000</v>
      </c>
      <c r="Q32" s="30" t="s">
        <v>33</v>
      </c>
      <c r="R32" s="15">
        <v>0</v>
      </c>
      <c r="S32" s="35"/>
      <c r="T32" s="35"/>
      <c r="U32" s="41">
        <f t="shared" si="5"/>
        <v>96006.13</v>
      </c>
      <c r="V32" s="49">
        <f t="shared" si="6"/>
        <v>3.5703863586486424E-2</v>
      </c>
      <c r="W32" s="50">
        <f t="shared" si="7"/>
        <v>3.5703863586486421E-3</v>
      </c>
      <c r="X32" s="51">
        <f t="shared" si="8"/>
        <v>0.28000000000000003</v>
      </c>
      <c r="Y32" s="52">
        <f t="shared" si="9"/>
        <v>21000</v>
      </c>
    </row>
    <row r="33" spans="1:25" x14ac:dyDescent="0.2">
      <c r="A33" s="1">
        <v>5077339</v>
      </c>
      <c r="B33" s="1">
        <v>50773390</v>
      </c>
      <c r="C33" s="30">
        <v>3</v>
      </c>
      <c r="D33" s="30">
        <v>7</v>
      </c>
      <c r="E33" s="30" t="s">
        <v>29</v>
      </c>
      <c r="F33" s="31" t="s">
        <v>70</v>
      </c>
      <c r="G33" s="32">
        <v>0</v>
      </c>
      <c r="H33" s="33"/>
      <c r="I33" s="33" t="s">
        <v>43</v>
      </c>
      <c r="J33" s="19" t="s">
        <v>37</v>
      </c>
      <c r="K33" s="13">
        <v>2</v>
      </c>
      <c r="L33" s="15">
        <v>5277</v>
      </c>
      <c r="M33" s="15">
        <v>3430</v>
      </c>
      <c r="N33" s="16">
        <v>1.03932394508226E-3</v>
      </c>
      <c r="O33" s="34">
        <v>0</v>
      </c>
      <c r="P33" s="15">
        <v>56000</v>
      </c>
      <c r="Q33" s="30" t="s">
        <v>33</v>
      </c>
      <c r="R33" s="15">
        <v>0</v>
      </c>
      <c r="S33" s="35"/>
      <c r="T33" s="35"/>
      <c r="U33" s="41">
        <f t="shared" si="5"/>
        <v>56050.39</v>
      </c>
      <c r="V33" s="49">
        <f t="shared" si="6"/>
        <v>6.7555071662538189E-4</v>
      </c>
      <c r="W33" s="50">
        <f t="shared" si="7"/>
        <v>1.0393239450822567E-4</v>
      </c>
      <c r="X33" s="51">
        <f t="shared" si="8"/>
        <v>9.6120902027667228</v>
      </c>
      <c r="Y33" s="52">
        <f t="shared" si="9"/>
        <v>50723</v>
      </c>
    </row>
    <row r="34" spans="1:25" x14ac:dyDescent="0.2">
      <c r="A34" s="1">
        <v>5077339</v>
      </c>
      <c r="B34" s="1">
        <v>50773390</v>
      </c>
      <c r="C34" s="30">
        <v>3</v>
      </c>
      <c r="D34" s="30">
        <v>8</v>
      </c>
      <c r="E34" s="30" t="s">
        <v>34</v>
      </c>
      <c r="F34" s="31" t="s">
        <v>71</v>
      </c>
      <c r="G34" s="32">
        <v>0</v>
      </c>
      <c r="H34" s="33"/>
      <c r="I34" s="33" t="s">
        <v>43</v>
      </c>
      <c r="J34" s="19" t="s">
        <v>37</v>
      </c>
      <c r="K34" s="13">
        <v>2</v>
      </c>
      <c r="L34" s="15">
        <v>5277</v>
      </c>
      <c r="M34" s="15">
        <v>3430</v>
      </c>
      <c r="N34" s="16">
        <v>1.03932394508226E-3</v>
      </c>
      <c r="O34" s="34">
        <v>0</v>
      </c>
      <c r="P34" s="15">
        <v>56000</v>
      </c>
      <c r="Q34" s="30" t="s">
        <v>33</v>
      </c>
      <c r="R34" s="15">
        <v>0</v>
      </c>
      <c r="S34" s="35"/>
      <c r="T34" s="35"/>
      <c r="U34" s="41">
        <f t="shared" si="5"/>
        <v>56050.39</v>
      </c>
      <c r="V34" s="49">
        <f t="shared" si="6"/>
        <v>6.7555071662538189E-4</v>
      </c>
      <c r="W34" s="50">
        <f t="shared" si="7"/>
        <v>1.0393239450822567E-4</v>
      </c>
      <c r="X34" s="51">
        <f t="shared" si="8"/>
        <v>9.6120902027667228</v>
      </c>
      <c r="Y34" s="52">
        <f t="shared" si="9"/>
        <v>50723</v>
      </c>
    </row>
    <row r="35" spans="1:25" x14ac:dyDescent="0.2">
      <c r="A35" s="1">
        <v>10041377</v>
      </c>
      <c r="B35" s="1">
        <v>100413770</v>
      </c>
      <c r="C35" s="30">
        <v>3</v>
      </c>
      <c r="D35" s="30">
        <v>9</v>
      </c>
      <c r="E35" s="30" t="s">
        <v>29</v>
      </c>
      <c r="F35" s="31" t="s">
        <v>72</v>
      </c>
      <c r="G35" s="32">
        <v>0</v>
      </c>
      <c r="H35" s="33"/>
      <c r="I35" s="33" t="s">
        <v>43</v>
      </c>
      <c r="J35" s="19" t="s">
        <v>37</v>
      </c>
      <c r="K35" s="13">
        <v>2</v>
      </c>
      <c r="L35" s="15">
        <v>10241</v>
      </c>
      <c r="M35" s="15">
        <v>6656</v>
      </c>
      <c r="N35" s="16">
        <v>1.01988004234877E-3</v>
      </c>
      <c r="O35" s="34">
        <v>0</v>
      </c>
      <c r="P35" s="15">
        <v>111000</v>
      </c>
      <c r="Q35" s="30" t="s">
        <v>33</v>
      </c>
      <c r="R35" s="15">
        <v>0</v>
      </c>
      <c r="S35" s="35"/>
      <c r="T35" s="35"/>
      <c r="U35" s="41">
        <f t="shared" si="5"/>
        <v>110654.77</v>
      </c>
      <c r="V35" s="49">
        <f t="shared" si="6"/>
        <v>6.6285729536895194E-4</v>
      </c>
      <c r="W35" s="50">
        <f t="shared" si="7"/>
        <v>1.0198800423487734E-4</v>
      </c>
      <c r="X35" s="51">
        <f t="shared" si="8"/>
        <v>9.8387852748754998</v>
      </c>
      <c r="Y35" s="52">
        <f t="shared" si="9"/>
        <v>100759</v>
      </c>
    </row>
    <row r="36" spans="1:25" x14ac:dyDescent="0.2">
      <c r="A36" s="1">
        <v>10041377</v>
      </c>
      <c r="B36" s="1">
        <v>100413770</v>
      </c>
      <c r="C36" s="30">
        <v>3</v>
      </c>
      <c r="D36" s="30">
        <v>10</v>
      </c>
      <c r="E36" s="30" t="s">
        <v>34</v>
      </c>
      <c r="F36" s="31" t="s">
        <v>73</v>
      </c>
      <c r="G36" s="32">
        <v>0</v>
      </c>
      <c r="H36" s="33"/>
      <c r="I36" s="33" t="s">
        <v>40</v>
      </c>
      <c r="J36" s="19" t="s">
        <v>32</v>
      </c>
      <c r="K36" s="13">
        <v>1</v>
      </c>
      <c r="L36" s="15">
        <v>90372</v>
      </c>
      <c r="M36" s="15">
        <v>90372</v>
      </c>
      <c r="N36" s="16">
        <v>8.9999608619415403E-3</v>
      </c>
      <c r="O36" s="34">
        <v>0</v>
      </c>
      <c r="P36" s="15">
        <v>191000</v>
      </c>
      <c r="Q36" s="30" t="s">
        <v>33</v>
      </c>
      <c r="R36" s="15">
        <v>0</v>
      </c>
      <c r="S36" s="35"/>
      <c r="T36" s="35"/>
      <c r="U36" s="41">
        <f t="shared" si="5"/>
        <v>190785.77000000002</v>
      </c>
      <c r="V36" s="49">
        <f t="shared" si="6"/>
        <v>8.9999608619415437E-3</v>
      </c>
      <c r="W36" s="50">
        <f t="shared" si="7"/>
        <v>8.9999608619415448E-4</v>
      </c>
      <c r="X36" s="51">
        <f t="shared" si="8"/>
        <v>1.1134864781126899</v>
      </c>
      <c r="Y36" s="52">
        <f t="shared" si="9"/>
        <v>100628</v>
      </c>
    </row>
    <row r="37" spans="1:25" x14ac:dyDescent="0.2">
      <c r="A37" s="1">
        <v>4634011</v>
      </c>
      <c r="B37" s="1">
        <v>46340110</v>
      </c>
      <c r="C37" s="30">
        <v>3</v>
      </c>
      <c r="D37" s="30">
        <v>11</v>
      </c>
      <c r="E37" s="30" t="s">
        <v>29</v>
      </c>
      <c r="F37" s="31" t="s">
        <v>74</v>
      </c>
      <c r="G37" s="32">
        <v>0</v>
      </c>
      <c r="H37" s="33"/>
      <c r="I37" s="33" t="s">
        <v>36</v>
      </c>
      <c r="J37" s="19" t="s">
        <v>37</v>
      </c>
      <c r="K37" s="13">
        <v>2</v>
      </c>
      <c r="L37" s="15">
        <v>1</v>
      </c>
      <c r="M37" s="15">
        <v>1</v>
      </c>
      <c r="N37" s="16">
        <v>2.1579577605663899E-7</v>
      </c>
      <c r="O37" s="34">
        <v>0</v>
      </c>
      <c r="P37" s="15">
        <v>46000</v>
      </c>
      <c r="Q37" s="30" t="s">
        <v>33</v>
      </c>
      <c r="R37" s="15">
        <v>0</v>
      </c>
      <c r="S37" s="35"/>
      <c r="T37" s="35"/>
      <c r="U37" s="41">
        <f t="shared" si="5"/>
        <v>46341.11</v>
      </c>
      <c r="V37" s="49">
        <f t="shared" si="6"/>
        <v>2.1579577605663862E-7</v>
      </c>
      <c r="W37" s="50">
        <f t="shared" si="7"/>
        <v>2.1579577605663861E-8</v>
      </c>
      <c r="X37" s="51">
        <f t="shared" si="8"/>
        <v>45999</v>
      </c>
      <c r="Y37" s="52">
        <f t="shared" si="9"/>
        <v>45999</v>
      </c>
    </row>
    <row r="38" spans="1:25" x14ac:dyDescent="0.2">
      <c r="A38" s="1">
        <v>4634011</v>
      </c>
      <c r="B38" s="1">
        <v>46340110</v>
      </c>
      <c r="C38" s="30">
        <v>3</v>
      </c>
      <c r="D38" s="30">
        <v>12</v>
      </c>
      <c r="E38" s="30" t="s">
        <v>34</v>
      </c>
      <c r="F38" s="31" t="s">
        <v>75</v>
      </c>
      <c r="G38" s="32">
        <v>0</v>
      </c>
      <c r="H38" s="33"/>
      <c r="I38" s="33" t="s">
        <v>76</v>
      </c>
      <c r="J38" s="19" t="s">
        <v>32</v>
      </c>
      <c r="K38" s="13">
        <v>1</v>
      </c>
      <c r="L38" s="15">
        <v>1</v>
      </c>
      <c r="M38" s="15">
        <v>1</v>
      </c>
      <c r="N38" s="16">
        <v>2.1579577605663899E-7</v>
      </c>
      <c r="O38" s="34">
        <v>0</v>
      </c>
      <c r="P38" s="15">
        <v>46000</v>
      </c>
      <c r="Q38" s="30" t="s">
        <v>33</v>
      </c>
      <c r="R38" s="15">
        <v>0</v>
      </c>
      <c r="S38" s="35"/>
      <c r="T38" s="35"/>
      <c r="U38" s="41">
        <f t="shared" ref="U38:U53" si="10">($U$4*B38)+L38</f>
        <v>46341.11</v>
      </c>
      <c r="V38" s="49">
        <f t="shared" ref="V38:V53" si="11">M38/A38</f>
        <v>2.1579577605663862E-7</v>
      </c>
      <c r="W38" s="50">
        <f t="shared" ref="W38:W53" si="12">L38/B38</f>
        <v>2.1579577605663861E-8</v>
      </c>
      <c r="X38" s="51">
        <f t="shared" ref="X38:X53" si="13">IF(L38&gt;0,(P38-L38)/L38,0)</f>
        <v>45999</v>
      </c>
      <c r="Y38" s="52">
        <f t="shared" ref="Y38:Y53" si="14">P38-L38</f>
        <v>45999</v>
      </c>
    </row>
    <row r="39" spans="1:25" x14ac:dyDescent="0.2">
      <c r="A39" s="1">
        <v>12495510</v>
      </c>
      <c r="B39" s="1">
        <v>124955100</v>
      </c>
      <c r="C39" s="30">
        <v>3</v>
      </c>
      <c r="D39" s="30">
        <v>13</v>
      </c>
      <c r="E39" s="30" t="s">
        <v>29</v>
      </c>
      <c r="F39" s="31" t="s">
        <v>77</v>
      </c>
      <c r="G39" s="32">
        <v>0</v>
      </c>
      <c r="H39" s="33"/>
      <c r="I39" s="33" t="s">
        <v>43</v>
      </c>
      <c r="J39" s="19" t="s">
        <v>37</v>
      </c>
      <c r="K39" s="13">
        <v>1</v>
      </c>
      <c r="L39" s="15">
        <v>25500</v>
      </c>
      <c r="M39" s="15">
        <v>16575</v>
      </c>
      <c r="N39" s="16">
        <v>2.0407330313048401E-3</v>
      </c>
      <c r="O39" s="34">
        <v>0</v>
      </c>
      <c r="P39" s="15">
        <v>150000</v>
      </c>
      <c r="Q39" s="30" t="s">
        <v>33</v>
      </c>
      <c r="R39" s="15">
        <v>0</v>
      </c>
      <c r="S39" s="35"/>
      <c r="T39" s="35"/>
      <c r="U39" s="41">
        <f t="shared" si="10"/>
        <v>150455.1</v>
      </c>
      <c r="V39" s="49">
        <f t="shared" si="11"/>
        <v>1.3264764703481491E-3</v>
      </c>
      <c r="W39" s="50">
        <f t="shared" si="12"/>
        <v>2.0407330313048448E-4</v>
      </c>
      <c r="X39" s="51">
        <f t="shared" si="13"/>
        <v>4.882352941176471</v>
      </c>
      <c r="Y39" s="52">
        <f t="shared" si="14"/>
        <v>124500</v>
      </c>
    </row>
    <row r="40" spans="1:25" x14ac:dyDescent="0.2">
      <c r="A40" s="1">
        <v>12495510</v>
      </c>
      <c r="B40" s="1">
        <v>124955100</v>
      </c>
      <c r="C40" s="30">
        <v>3</v>
      </c>
      <c r="D40" s="30">
        <v>14</v>
      </c>
      <c r="E40" s="30" t="s">
        <v>34</v>
      </c>
      <c r="F40" s="31" t="s">
        <v>78</v>
      </c>
      <c r="G40" s="32">
        <v>0</v>
      </c>
      <c r="H40" s="33"/>
      <c r="I40" s="33" t="s">
        <v>40</v>
      </c>
      <c r="J40" s="19" t="s">
        <v>32</v>
      </c>
      <c r="K40" s="13">
        <v>1</v>
      </c>
      <c r="L40" s="15">
        <v>103111</v>
      </c>
      <c r="M40" s="15">
        <v>103111</v>
      </c>
      <c r="N40" s="16">
        <v>8.2518440623872095E-3</v>
      </c>
      <c r="O40" s="34">
        <v>0</v>
      </c>
      <c r="P40" s="15">
        <v>228000</v>
      </c>
      <c r="Q40" s="30" t="s">
        <v>33</v>
      </c>
      <c r="R40" s="15">
        <v>0</v>
      </c>
      <c r="S40" s="35"/>
      <c r="T40" s="35"/>
      <c r="U40" s="41">
        <f t="shared" si="10"/>
        <v>228066.1</v>
      </c>
      <c r="V40" s="49">
        <f t="shared" si="11"/>
        <v>8.2518440623872095E-3</v>
      </c>
      <c r="W40" s="50">
        <f t="shared" si="12"/>
        <v>8.251844062387209E-4</v>
      </c>
      <c r="X40" s="51">
        <f t="shared" si="13"/>
        <v>1.2112092793203442</v>
      </c>
      <c r="Y40" s="52">
        <f t="shared" si="14"/>
        <v>124889</v>
      </c>
    </row>
    <row r="41" spans="1:25" x14ac:dyDescent="0.2">
      <c r="A41" s="1">
        <v>2753182</v>
      </c>
      <c r="B41" s="1">
        <v>27531820</v>
      </c>
      <c r="C41" s="30">
        <v>3</v>
      </c>
      <c r="D41" s="30">
        <v>15</v>
      </c>
      <c r="E41" s="30" t="s">
        <v>29</v>
      </c>
      <c r="F41" s="31" t="s">
        <v>79</v>
      </c>
      <c r="G41" s="32">
        <v>0</v>
      </c>
      <c r="H41" s="33"/>
      <c r="I41" s="33" t="s">
        <v>40</v>
      </c>
      <c r="J41" s="19" t="s">
        <v>32</v>
      </c>
      <c r="K41" s="13">
        <v>2</v>
      </c>
      <c r="L41" s="15">
        <v>5012</v>
      </c>
      <c r="M41" s="15">
        <v>5012</v>
      </c>
      <c r="N41" s="16">
        <v>1.8204390410804701E-3</v>
      </c>
      <c r="O41" s="34">
        <v>0</v>
      </c>
      <c r="P41" s="15">
        <v>33000</v>
      </c>
      <c r="Q41" s="30" t="s">
        <v>33</v>
      </c>
      <c r="R41" s="15">
        <v>0</v>
      </c>
      <c r="S41" s="35"/>
      <c r="T41" s="35"/>
      <c r="U41" s="41">
        <f t="shared" si="10"/>
        <v>32543.82</v>
      </c>
      <c r="V41" s="49">
        <f t="shared" si="11"/>
        <v>1.8204390410804662E-3</v>
      </c>
      <c r="W41" s="50">
        <f t="shared" si="12"/>
        <v>1.8204390410804663E-4</v>
      </c>
      <c r="X41" s="51">
        <f t="shared" si="13"/>
        <v>5.5841979249800477</v>
      </c>
      <c r="Y41" s="52">
        <f t="shared" si="14"/>
        <v>27988</v>
      </c>
    </row>
    <row r="42" spans="1:25" x14ac:dyDescent="0.2">
      <c r="A42" s="1">
        <v>2753182</v>
      </c>
      <c r="B42" s="1">
        <v>27531820</v>
      </c>
      <c r="C42" s="30">
        <v>3</v>
      </c>
      <c r="D42" s="30">
        <v>16</v>
      </c>
      <c r="E42" s="30" t="s">
        <v>34</v>
      </c>
      <c r="F42" s="31" t="s">
        <v>80</v>
      </c>
      <c r="G42" s="32">
        <v>0</v>
      </c>
      <c r="H42" s="33"/>
      <c r="I42" s="33" t="s">
        <v>40</v>
      </c>
      <c r="J42" s="19" t="s">
        <v>32</v>
      </c>
      <c r="K42" s="13">
        <v>1</v>
      </c>
      <c r="L42" s="15">
        <v>24779</v>
      </c>
      <c r="M42" s="15">
        <v>24779</v>
      </c>
      <c r="N42" s="16">
        <v>9.0001314842244398E-3</v>
      </c>
      <c r="O42" s="34">
        <v>0</v>
      </c>
      <c r="P42" s="15">
        <v>52000</v>
      </c>
      <c r="Q42" s="30" t="s">
        <v>33</v>
      </c>
      <c r="R42" s="15">
        <v>0</v>
      </c>
      <c r="S42" s="35"/>
      <c r="T42" s="35"/>
      <c r="U42" s="41">
        <f t="shared" si="10"/>
        <v>52310.82</v>
      </c>
      <c r="V42" s="49">
        <f t="shared" si="11"/>
        <v>9.0001314842244363E-3</v>
      </c>
      <c r="W42" s="50">
        <f t="shared" si="12"/>
        <v>9.0001314842244357E-4</v>
      </c>
      <c r="X42" s="51">
        <f t="shared" si="13"/>
        <v>1.0985511925420719</v>
      </c>
      <c r="Y42" s="52">
        <f t="shared" si="14"/>
        <v>27221</v>
      </c>
    </row>
    <row r="43" spans="1:25" x14ac:dyDescent="0.2">
      <c r="A43" s="1">
        <v>6018051</v>
      </c>
      <c r="B43" s="1">
        <v>60180510</v>
      </c>
      <c r="C43" s="30">
        <v>3</v>
      </c>
      <c r="D43" s="30">
        <v>17</v>
      </c>
      <c r="E43" s="30" t="s">
        <v>29</v>
      </c>
      <c r="F43" s="31" t="s">
        <v>81</v>
      </c>
      <c r="G43" s="32">
        <v>0</v>
      </c>
      <c r="H43" s="33"/>
      <c r="I43" s="33" t="s">
        <v>36</v>
      </c>
      <c r="J43" s="19" t="s">
        <v>37</v>
      </c>
      <c r="K43" s="13">
        <v>2</v>
      </c>
      <c r="L43" s="15">
        <v>1</v>
      </c>
      <c r="M43" s="15">
        <v>1</v>
      </c>
      <c r="N43" s="16">
        <v>1.66166753987296E-7</v>
      </c>
      <c r="O43" s="34">
        <v>0</v>
      </c>
      <c r="P43" s="15">
        <v>60000</v>
      </c>
      <c r="Q43" s="30" t="s">
        <v>33</v>
      </c>
      <c r="R43" s="15">
        <v>0</v>
      </c>
      <c r="S43" s="35"/>
      <c r="T43" s="35"/>
      <c r="U43" s="41">
        <f t="shared" si="10"/>
        <v>60181.51</v>
      </c>
      <c r="V43" s="49">
        <f t="shared" si="11"/>
        <v>1.661667539872959E-7</v>
      </c>
      <c r="W43" s="50">
        <f t="shared" si="12"/>
        <v>1.6616675398729588E-8</v>
      </c>
      <c r="X43" s="51">
        <f t="shared" si="13"/>
        <v>59999</v>
      </c>
      <c r="Y43" s="52">
        <f t="shared" si="14"/>
        <v>59999</v>
      </c>
    </row>
    <row r="44" spans="1:25" x14ac:dyDescent="0.2">
      <c r="A44" s="1">
        <v>6018051</v>
      </c>
      <c r="B44" s="1">
        <v>60180510</v>
      </c>
      <c r="C44" s="30">
        <v>3</v>
      </c>
      <c r="D44" s="30">
        <v>18</v>
      </c>
      <c r="E44" s="30" t="s">
        <v>34</v>
      </c>
      <c r="F44" s="31" t="s">
        <v>82</v>
      </c>
      <c r="G44" s="32">
        <v>0</v>
      </c>
      <c r="H44" s="33"/>
      <c r="I44" s="33" t="s">
        <v>76</v>
      </c>
      <c r="J44" s="19" t="s">
        <v>32</v>
      </c>
      <c r="K44" s="13">
        <v>1</v>
      </c>
      <c r="L44" s="15">
        <v>1</v>
      </c>
      <c r="M44" s="15">
        <v>1</v>
      </c>
      <c r="N44" s="16">
        <v>1.66166753987296E-7</v>
      </c>
      <c r="O44" s="34">
        <v>0</v>
      </c>
      <c r="P44" s="15">
        <v>60000</v>
      </c>
      <c r="Q44" s="30" t="s">
        <v>33</v>
      </c>
      <c r="R44" s="15">
        <v>0</v>
      </c>
      <c r="S44" s="35"/>
      <c r="T44" s="35"/>
      <c r="U44" s="41">
        <f t="shared" si="10"/>
        <v>60181.51</v>
      </c>
      <c r="V44" s="49">
        <f t="shared" si="11"/>
        <v>1.661667539872959E-7</v>
      </c>
      <c r="W44" s="50">
        <f t="shared" si="12"/>
        <v>1.6616675398729588E-8</v>
      </c>
      <c r="X44" s="51">
        <f t="shared" si="13"/>
        <v>59999</v>
      </c>
      <c r="Y44" s="52">
        <f t="shared" si="14"/>
        <v>59999</v>
      </c>
    </row>
    <row r="45" spans="1:25" x14ac:dyDescent="0.2">
      <c r="A45" s="1">
        <v>2733385</v>
      </c>
      <c r="B45" s="1">
        <v>27333850</v>
      </c>
      <c r="C45" s="30">
        <v>3</v>
      </c>
      <c r="D45" s="30">
        <v>19</v>
      </c>
      <c r="E45" s="30" t="s">
        <v>29</v>
      </c>
      <c r="F45" s="31" t="s">
        <v>83</v>
      </c>
      <c r="G45" s="32">
        <v>0</v>
      </c>
      <c r="H45" s="33"/>
      <c r="I45" s="33" t="s">
        <v>67</v>
      </c>
      <c r="J45" s="19" t="s">
        <v>32</v>
      </c>
      <c r="K45" s="13">
        <v>3</v>
      </c>
      <c r="L45" s="15">
        <v>1008</v>
      </c>
      <c r="M45" s="15">
        <v>1008</v>
      </c>
      <c r="N45" s="16">
        <v>3.6877351708595801E-4</v>
      </c>
      <c r="O45" s="34">
        <v>0</v>
      </c>
      <c r="P45" s="15">
        <v>28000</v>
      </c>
      <c r="Q45" s="30" t="s">
        <v>33</v>
      </c>
      <c r="R45" s="15">
        <v>0</v>
      </c>
      <c r="S45" s="35"/>
      <c r="T45" s="35"/>
      <c r="U45" s="41">
        <f t="shared" si="10"/>
        <v>28341.850000000002</v>
      </c>
      <c r="V45" s="49">
        <f t="shared" si="11"/>
        <v>3.6877351708595752E-4</v>
      </c>
      <c r="W45" s="50">
        <f t="shared" si="12"/>
        <v>3.6877351708595752E-5</v>
      </c>
      <c r="X45" s="51">
        <f t="shared" si="13"/>
        <v>26.777777777777779</v>
      </c>
      <c r="Y45" s="52">
        <f t="shared" si="14"/>
        <v>26992</v>
      </c>
    </row>
    <row r="46" spans="1:25" x14ac:dyDescent="0.2">
      <c r="A46" s="1">
        <v>2733385</v>
      </c>
      <c r="B46" s="1">
        <v>27333850</v>
      </c>
      <c r="C46" s="30">
        <v>3</v>
      </c>
      <c r="D46" s="30">
        <v>20</v>
      </c>
      <c r="E46" s="30" t="s">
        <v>34</v>
      </c>
      <c r="F46" s="31" t="s">
        <v>84</v>
      </c>
      <c r="G46" s="32">
        <v>0</v>
      </c>
      <c r="H46" s="33"/>
      <c r="I46" s="33" t="s">
        <v>76</v>
      </c>
      <c r="J46" s="19" t="s">
        <v>32</v>
      </c>
      <c r="K46" s="13">
        <v>1</v>
      </c>
      <c r="L46" s="15">
        <v>1</v>
      </c>
      <c r="M46" s="15">
        <v>1</v>
      </c>
      <c r="N46" s="16">
        <v>3.6584674314083098E-7</v>
      </c>
      <c r="O46" s="34">
        <v>0</v>
      </c>
      <c r="P46" s="15">
        <v>27000</v>
      </c>
      <c r="Q46" s="30" t="s">
        <v>33</v>
      </c>
      <c r="R46" s="15">
        <v>0</v>
      </c>
      <c r="S46" s="35"/>
      <c r="T46" s="35"/>
      <c r="U46" s="41">
        <f t="shared" si="10"/>
        <v>27334.850000000002</v>
      </c>
      <c r="V46" s="49">
        <f t="shared" si="11"/>
        <v>3.6584674314083088E-7</v>
      </c>
      <c r="W46" s="50">
        <f t="shared" si="12"/>
        <v>3.6584674314083088E-8</v>
      </c>
      <c r="X46" s="51">
        <f t="shared" si="13"/>
        <v>26999</v>
      </c>
      <c r="Y46" s="52">
        <f t="shared" si="14"/>
        <v>26999</v>
      </c>
    </row>
    <row r="47" spans="1:25" x14ac:dyDescent="0.2">
      <c r="A47" s="1">
        <v>1364665</v>
      </c>
      <c r="B47" s="1">
        <v>13646650</v>
      </c>
      <c r="C47" s="30">
        <v>4</v>
      </c>
      <c r="D47" s="30">
        <v>1</v>
      </c>
      <c r="E47" s="30" t="s">
        <v>29</v>
      </c>
      <c r="F47" s="31" t="s">
        <v>85</v>
      </c>
      <c r="G47" s="32">
        <v>0</v>
      </c>
      <c r="H47" s="33"/>
      <c r="I47" s="33" t="s">
        <v>52</v>
      </c>
      <c r="J47" s="19" t="s">
        <v>32</v>
      </c>
      <c r="K47" s="13">
        <v>23</v>
      </c>
      <c r="L47" s="15">
        <v>78201</v>
      </c>
      <c r="M47" s="15">
        <v>78201</v>
      </c>
      <c r="N47" s="16">
        <v>5.7304173551750798E-2</v>
      </c>
      <c r="O47" s="34">
        <v>0</v>
      </c>
      <c r="P47" s="15">
        <v>92000</v>
      </c>
      <c r="Q47" s="30" t="s">
        <v>33</v>
      </c>
      <c r="R47" s="15">
        <v>0</v>
      </c>
      <c r="S47" s="35"/>
      <c r="T47" s="35"/>
      <c r="U47" s="41">
        <f t="shared" si="10"/>
        <v>91847.65</v>
      </c>
      <c r="V47" s="49">
        <f t="shared" si="11"/>
        <v>5.7304173551750798E-2</v>
      </c>
      <c r="W47" s="50">
        <f t="shared" si="12"/>
        <v>5.7304173551750793E-3</v>
      </c>
      <c r="X47" s="51">
        <f t="shared" si="13"/>
        <v>0.17645554404675132</v>
      </c>
      <c r="Y47" s="52">
        <f t="shared" si="14"/>
        <v>13799</v>
      </c>
    </row>
    <row r="48" spans="1:25" x14ac:dyDescent="0.2">
      <c r="A48" s="1">
        <v>1364665</v>
      </c>
      <c r="B48" s="1">
        <v>13646650</v>
      </c>
      <c r="C48" s="30">
        <v>4</v>
      </c>
      <c r="D48" s="30">
        <v>2</v>
      </c>
      <c r="E48" s="30" t="s">
        <v>34</v>
      </c>
      <c r="F48" s="31" t="s">
        <v>86</v>
      </c>
      <c r="G48" s="32">
        <v>0</v>
      </c>
      <c r="H48" s="33"/>
      <c r="I48" s="33" t="s">
        <v>40</v>
      </c>
      <c r="J48" s="19" t="s">
        <v>32</v>
      </c>
      <c r="K48" s="13">
        <v>24</v>
      </c>
      <c r="L48" s="15">
        <v>88002</v>
      </c>
      <c r="M48" s="15">
        <v>88002</v>
      </c>
      <c r="N48" s="16">
        <v>6.4486155943033599E-2</v>
      </c>
      <c r="O48" s="34">
        <v>0</v>
      </c>
      <c r="P48" s="15">
        <v>102000</v>
      </c>
      <c r="Q48" s="30" t="s">
        <v>33</v>
      </c>
      <c r="R48" s="15">
        <v>0</v>
      </c>
      <c r="S48" s="35"/>
      <c r="T48" s="35"/>
      <c r="U48" s="41">
        <f t="shared" si="10"/>
        <v>101648.65</v>
      </c>
      <c r="V48" s="49">
        <f t="shared" si="11"/>
        <v>6.4486155943033641E-2</v>
      </c>
      <c r="W48" s="50">
        <f t="shared" si="12"/>
        <v>6.4486155943033639E-3</v>
      </c>
      <c r="X48" s="51">
        <f t="shared" si="13"/>
        <v>0.15906456671439284</v>
      </c>
      <c r="Y48" s="52">
        <f t="shared" si="14"/>
        <v>13998</v>
      </c>
    </row>
    <row r="49" spans="1:25" x14ac:dyDescent="0.2">
      <c r="A49" s="1">
        <v>4059317</v>
      </c>
      <c r="B49" s="1">
        <v>40593170</v>
      </c>
      <c r="C49" s="30">
        <v>4</v>
      </c>
      <c r="D49" s="30">
        <v>3</v>
      </c>
      <c r="E49" s="30" t="s">
        <v>29</v>
      </c>
      <c r="F49" s="31" t="s">
        <v>87</v>
      </c>
      <c r="G49" s="32">
        <v>0</v>
      </c>
      <c r="H49" s="33"/>
      <c r="I49" s="33" t="s">
        <v>52</v>
      </c>
      <c r="J49" s="19" t="s">
        <v>32</v>
      </c>
      <c r="K49" s="13">
        <v>1</v>
      </c>
      <c r="L49" s="15">
        <v>1002</v>
      </c>
      <c r="M49" s="15">
        <v>1002</v>
      </c>
      <c r="N49" s="16">
        <v>2.4683955453589902E-4</v>
      </c>
      <c r="O49" s="34">
        <v>0</v>
      </c>
      <c r="P49" s="15">
        <v>42000</v>
      </c>
      <c r="Q49" s="30" t="s">
        <v>33</v>
      </c>
      <c r="R49" s="15">
        <v>0</v>
      </c>
      <c r="S49" s="35"/>
      <c r="T49" s="35"/>
      <c r="U49" s="41">
        <f t="shared" si="10"/>
        <v>41595.17</v>
      </c>
      <c r="V49" s="49">
        <f t="shared" si="11"/>
        <v>2.4683955453589854E-4</v>
      </c>
      <c r="W49" s="50">
        <f t="shared" si="12"/>
        <v>2.4683955453589853E-5</v>
      </c>
      <c r="X49" s="51">
        <f t="shared" si="13"/>
        <v>40.91616766467066</v>
      </c>
      <c r="Y49" s="52">
        <f t="shared" si="14"/>
        <v>40998</v>
      </c>
    </row>
    <row r="50" spans="1:25" x14ac:dyDescent="0.2">
      <c r="A50" s="1">
        <v>4059317</v>
      </c>
      <c r="B50" s="1">
        <v>40593170</v>
      </c>
      <c r="C50" s="30">
        <v>4</v>
      </c>
      <c r="D50" s="30">
        <v>4</v>
      </c>
      <c r="E50" s="30" t="s">
        <v>34</v>
      </c>
      <c r="F50" s="31" t="s">
        <v>88</v>
      </c>
      <c r="G50" s="32">
        <v>0</v>
      </c>
      <c r="H50" s="33"/>
      <c r="I50" s="33" t="s">
        <v>52</v>
      </c>
      <c r="J50" s="19" t="s">
        <v>32</v>
      </c>
      <c r="K50" s="13">
        <v>7</v>
      </c>
      <c r="L50" s="15">
        <v>138200</v>
      </c>
      <c r="M50" s="15">
        <v>138200</v>
      </c>
      <c r="N50" s="16">
        <v>3.40451361645321E-2</v>
      </c>
      <c r="O50" s="34">
        <v>0</v>
      </c>
      <c r="P50" s="15">
        <v>179000</v>
      </c>
      <c r="Q50" s="30" t="s">
        <v>33</v>
      </c>
      <c r="R50" s="15">
        <v>0</v>
      </c>
      <c r="S50" s="35"/>
      <c r="T50" s="35"/>
      <c r="U50" s="41">
        <f t="shared" si="10"/>
        <v>178793.16999999998</v>
      </c>
      <c r="V50" s="49">
        <f t="shared" si="11"/>
        <v>3.4045136164532114E-2</v>
      </c>
      <c r="W50" s="50">
        <f t="shared" si="12"/>
        <v>3.404513616453211E-3</v>
      </c>
      <c r="X50" s="51">
        <f t="shared" si="13"/>
        <v>0.29522431259044862</v>
      </c>
      <c r="Y50" s="52">
        <f t="shared" si="14"/>
        <v>40800</v>
      </c>
    </row>
    <row r="51" spans="1:25" x14ac:dyDescent="0.2">
      <c r="A51" s="1">
        <v>3082737</v>
      </c>
      <c r="B51" s="1">
        <v>30827370</v>
      </c>
      <c r="C51" s="30">
        <v>4</v>
      </c>
      <c r="D51" s="30">
        <v>5</v>
      </c>
      <c r="E51" s="30" t="s">
        <v>29</v>
      </c>
      <c r="F51" s="31" t="s">
        <v>89</v>
      </c>
      <c r="G51" s="32">
        <v>0</v>
      </c>
      <c r="H51" s="33"/>
      <c r="I51" s="33" t="s">
        <v>67</v>
      </c>
      <c r="J51" s="19" t="s">
        <v>32</v>
      </c>
      <c r="K51" s="13">
        <v>17</v>
      </c>
      <c r="L51" s="15">
        <v>32008</v>
      </c>
      <c r="M51" s="15">
        <v>32008</v>
      </c>
      <c r="N51" s="16">
        <v>1.03829810976415E-2</v>
      </c>
      <c r="O51" s="34">
        <v>0</v>
      </c>
      <c r="P51" s="15">
        <v>63000</v>
      </c>
      <c r="Q51" s="30" t="s">
        <v>33</v>
      </c>
      <c r="R51" s="15">
        <v>0</v>
      </c>
      <c r="S51" s="35"/>
      <c r="T51" s="35"/>
      <c r="U51" s="41">
        <f t="shared" si="10"/>
        <v>62835.369999999995</v>
      </c>
      <c r="V51" s="49">
        <f t="shared" si="11"/>
        <v>1.0382981097641479E-2</v>
      </c>
      <c r="W51" s="50">
        <f t="shared" si="12"/>
        <v>1.0382981097641479E-3</v>
      </c>
      <c r="X51" s="51">
        <f t="shared" si="13"/>
        <v>0.96825793551612094</v>
      </c>
      <c r="Y51" s="52">
        <f t="shared" si="14"/>
        <v>30992</v>
      </c>
    </row>
    <row r="52" spans="1:25" x14ac:dyDescent="0.2">
      <c r="A52" s="1">
        <v>3082737</v>
      </c>
      <c r="B52" s="1">
        <v>30827370</v>
      </c>
      <c r="C52" s="30">
        <v>4</v>
      </c>
      <c r="D52" s="30">
        <v>6</v>
      </c>
      <c r="E52" s="30" t="s">
        <v>34</v>
      </c>
      <c r="F52" s="31" t="s">
        <v>90</v>
      </c>
      <c r="G52" s="32">
        <v>0</v>
      </c>
      <c r="H52" s="33"/>
      <c r="I52" s="33" t="s">
        <v>52</v>
      </c>
      <c r="J52" s="19" t="s">
        <v>32</v>
      </c>
      <c r="K52" s="13">
        <v>7</v>
      </c>
      <c r="L52" s="15">
        <v>105200</v>
      </c>
      <c r="M52" s="15">
        <v>105200</v>
      </c>
      <c r="N52" s="16">
        <v>3.4125518978751698E-2</v>
      </c>
      <c r="O52" s="34">
        <v>0</v>
      </c>
      <c r="P52" s="15">
        <v>136000</v>
      </c>
      <c r="Q52" s="30" t="s">
        <v>33</v>
      </c>
      <c r="R52" s="15">
        <v>0</v>
      </c>
      <c r="S52" s="35"/>
      <c r="T52" s="35"/>
      <c r="U52" s="41">
        <f t="shared" si="10"/>
        <v>136027.37</v>
      </c>
      <c r="V52" s="49">
        <f t="shared" si="11"/>
        <v>3.4125518978751677E-2</v>
      </c>
      <c r="W52" s="50">
        <f t="shared" si="12"/>
        <v>3.4125518978751672E-3</v>
      </c>
      <c r="X52" s="51">
        <f t="shared" si="13"/>
        <v>0.29277566539923955</v>
      </c>
      <c r="Y52" s="52">
        <f t="shared" si="14"/>
        <v>30800</v>
      </c>
    </row>
    <row r="53" spans="1:25" x14ac:dyDescent="0.2">
      <c r="A53" s="1">
        <v>2002283</v>
      </c>
      <c r="B53" s="1">
        <v>20022830</v>
      </c>
      <c r="C53" s="30">
        <v>4</v>
      </c>
      <c r="D53" s="30">
        <v>7</v>
      </c>
      <c r="E53" s="30" t="s">
        <v>29</v>
      </c>
      <c r="F53" s="31" t="s">
        <v>91</v>
      </c>
      <c r="G53" s="32">
        <v>0</v>
      </c>
      <c r="H53" s="33"/>
      <c r="I53" s="33" t="s">
        <v>52</v>
      </c>
      <c r="J53" s="19" t="s">
        <v>32</v>
      </c>
      <c r="K53" s="13">
        <v>1</v>
      </c>
      <c r="L53" s="15">
        <v>1002</v>
      </c>
      <c r="M53" s="15">
        <v>1002</v>
      </c>
      <c r="N53" s="16">
        <v>5.0042876056980996E-4</v>
      </c>
      <c r="O53" s="34">
        <v>0</v>
      </c>
      <c r="P53" s="15">
        <v>21000</v>
      </c>
      <c r="Q53" s="30" t="s">
        <v>33</v>
      </c>
      <c r="R53" s="15">
        <v>0</v>
      </c>
      <c r="S53" s="35"/>
      <c r="T53" s="35"/>
      <c r="U53" s="41">
        <f t="shared" si="10"/>
        <v>21024.83</v>
      </c>
      <c r="V53" s="49">
        <f t="shared" si="11"/>
        <v>5.0042876056980953E-4</v>
      </c>
      <c r="W53" s="50">
        <f t="shared" si="12"/>
        <v>5.0042876056980959E-5</v>
      </c>
      <c r="X53" s="51">
        <f t="shared" si="13"/>
        <v>19.95808383233533</v>
      </c>
      <c r="Y53" s="52">
        <f t="shared" si="14"/>
        <v>19998</v>
      </c>
    </row>
    <row r="54" spans="1:25" x14ac:dyDescent="0.2">
      <c r="A54" s="1">
        <v>2002283</v>
      </c>
      <c r="B54" s="1">
        <v>20022830</v>
      </c>
      <c r="C54" s="30">
        <v>4</v>
      </c>
      <c r="D54" s="30">
        <v>8</v>
      </c>
      <c r="E54" s="30" t="s">
        <v>34</v>
      </c>
      <c r="F54" s="31" t="s">
        <v>92</v>
      </c>
      <c r="G54" s="32">
        <v>0</v>
      </c>
      <c r="H54" s="33"/>
      <c r="I54" s="33" t="s">
        <v>52</v>
      </c>
      <c r="J54" s="19" t="s">
        <v>32</v>
      </c>
      <c r="K54" s="13">
        <v>7</v>
      </c>
      <c r="L54" s="15">
        <v>68200</v>
      </c>
      <c r="M54" s="15">
        <v>68200</v>
      </c>
      <c r="N54" s="16">
        <v>3.40611192323962E-2</v>
      </c>
      <c r="O54" s="34">
        <v>0</v>
      </c>
      <c r="P54" s="15">
        <v>88000</v>
      </c>
      <c r="Q54" s="30" t="s">
        <v>33</v>
      </c>
      <c r="R54" s="15">
        <v>0</v>
      </c>
      <c r="S54" s="35"/>
      <c r="T54" s="35"/>
      <c r="U54" s="41">
        <f t="shared" ref="U54:U69" si="15">($U$4*B54)+L54</f>
        <v>88222.83</v>
      </c>
      <c r="V54" s="49">
        <f t="shared" ref="V54:V69" si="16">M54/A54</f>
        <v>3.4061119232396221E-2</v>
      </c>
      <c r="W54" s="50">
        <f t="shared" ref="W54:W69" si="17">L54/B54</f>
        <v>3.4061119232396218E-3</v>
      </c>
      <c r="X54" s="51">
        <f t="shared" ref="X54:X69" si="18">IF(L54&gt;0,(P54-L54)/L54,0)</f>
        <v>0.29032258064516131</v>
      </c>
      <c r="Y54" s="52">
        <f t="shared" ref="Y54:Y69" si="19">P54-L54</f>
        <v>19800</v>
      </c>
    </row>
    <row r="55" spans="1:25" x14ac:dyDescent="0.2">
      <c r="A55" s="1">
        <v>3850949</v>
      </c>
      <c r="B55" s="1">
        <v>38509490</v>
      </c>
      <c r="C55" s="30">
        <v>4</v>
      </c>
      <c r="D55" s="30">
        <v>9</v>
      </c>
      <c r="E55" s="30" t="s">
        <v>29</v>
      </c>
      <c r="F55" s="31" t="s">
        <v>93</v>
      </c>
      <c r="G55" s="32">
        <v>0</v>
      </c>
      <c r="H55" s="33"/>
      <c r="I55" s="33" t="s">
        <v>40</v>
      </c>
      <c r="J55" s="19" t="s">
        <v>32</v>
      </c>
      <c r="K55" s="13">
        <v>20</v>
      </c>
      <c r="L55" s="15">
        <v>310319</v>
      </c>
      <c r="M55" s="15">
        <v>310319</v>
      </c>
      <c r="N55" s="16">
        <v>8.0582474605610202E-2</v>
      </c>
      <c r="O55" s="34">
        <v>0</v>
      </c>
      <c r="P55" s="15">
        <v>349000</v>
      </c>
      <c r="Q55" s="30" t="s">
        <v>33</v>
      </c>
      <c r="R55" s="15">
        <v>0</v>
      </c>
      <c r="S55" s="35"/>
      <c r="T55" s="35"/>
      <c r="U55" s="41">
        <f t="shared" si="15"/>
        <v>348828.49</v>
      </c>
      <c r="V55" s="49">
        <f t="shared" si="16"/>
        <v>8.0582474605610202E-2</v>
      </c>
      <c r="W55" s="50">
        <f t="shared" si="17"/>
        <v>8.0582474605610209E-3</v>
      </c>
      <c r="X55" s="51">
        <f t="shared" si="18"/>
        <v>0.12464915135715184</v>
      </c>
      <c r="Y55" s="52">
        <f t="shared" si="19"/>
        <v>38681</v>
      </c>
    </row>
    <row r="56" spans="1:25" x14ac:dyDescent="0.2">
      <c r="A56" s="1">
        <v>3850949</v>
      </c>
      <c r="B56" s="1">
        <v>38509490</v>
      </c>
      <c r="C56" s="30">
        <v>4</v>
      </c>
      <c r="D56" s="30">
        <v>10</v>
      </c>
      <c r="E56" s="30" t="s">
        <v>34</v>
      </c>
      <c r="F56" s="31" t="s">
        <v>94</v>
      </c>
      <c r="G56" s="32">
        <v>0</v>
      </c>
      <c r="H56" s="33"/>
      <c r="I56" s="33" t="s">
        <v>52</v>
      </c>
      <c r="J56" s="19" t="s">
        <v>32</v>
      </c>
      <c r="K56" s="13">
        <v>19</v>
      </c>
      <c r="L56" s="15">
        <v>344101</v>
      </c>
      <c r="M56" s="15">
        <v>344101</v>
      </c>
      <c r="N56" s="16">
        <v>8.9354857724680298E-2</v>
      </c>
      <c r="O56" s="34">
        <v>0</v>
      </c>
      <c r="P56" s="15">
        <v>383000</v>
      </c>
      <c r="Q56" s="30" t="s">
        <v>33</v>
      </c>
      <c r="R56" s="15">
        <v>0</v>
      </c>
      <c r="S56" s="35"/>
      <c r="T56" s="35"/>
      <c r="U56" s="41">
        <f t="shared" si="15"/>
        <v>382610.49</v>
      </c>
      <c r="V56" s="49">
        <f t="shared" si="16"/>
        <v>8.9354857724680326E-2</v>
      </c>
      <c r="W56" s="50">
        <f t="shared" si="17"/>
        <v>8.9354857724680339E-3</v>
      </c>
      <c r="X56" s="51">
        <f t="shared" si="18"/>
        <v>0.11304529774688246</v>
      </c>
      <c r="Y56" s="52">
        <f t="shared" si="19"/>
        <v>38899</v>
      </c>
    </row>
    <row r="57" spans="1:25" x14ac:dyDescent="0.2">
      <c r="A57" s="1">
        <v>4310367</v>
      </c>
      <c r="B57" s="1">
        <v>43103670</v>
      </c>
      <c r="C57" s="30">
        <v>4</v>
      </c>
      <c r="D57" s="30">
        <v>11</v>
      </c>
      <c r="E57" s="30" t="s">
        <v>29</v>
      </c>
      <c r="F57" s="31" t="s">
        <v>95</v>
      </c>
      <c r="G57" s="32">
        <v>0</v>
      </c>
      <c r="H57" s="33"/>
      <c r="I57" s="33" t="s">
        <v>52</v>
      </c>
      <c r="J57" s="19" t="s">
        <v>32</v>
      </c>
      <c r="K57" s="13">
        <v>13</v>
      </c>
      <c r="L57" s="15">
        <v>907310</v>
      </c>
      <c r="M57" s="15">
        <v>907310</v>
      </c>
      <c r="N57" s="16">
        <v>0.210494837214557</v>
      </c>
      <c r="O57" s="34">
        <v>0</v>
      </c>
      <c r="P57" s="15">
        <v>953000</v>
      </c>
      <c r="Q57" s="30" t="s">
        <v>33</v>
      </c>
      <c r="R57" s="15">
        <v>0</v>
      </c>
      <c r="S57" s="35"/>
      <c r="T57" s="35"/>
      <c r="U57" s="41">
        <f t="shared" si="15"/>
        <v>950413.67</v>
      </c>
      <c r="V57" s="49">
        <f t="shared" si="16"/>
        <v>0.21049483721455736</v>
      </c>
      <c r="W57" s="50">
        <f t="shared" si="17"/>
        <v>2.1049483721455736E-2</v>
      </c>
      <c r="X57" s="51">
        <f t="shared" si="18"/>
        <v>5.0357650637599054E-2</v>
      </c>
      <c r="Y57" s="52">
        <f t="shared" si="19"/>
        <v>45690</v>
      </c>
    </row>
    <row r="58" spans="1:25" x14ac:dyDescent="0.2">
      <c r="A58" s="1">
        <v>4310367</v>
      </c>
      <c r="B58" s="1">
        <v>43103670</v>
      </c>
      <c r="C58" s="30">
        <v>4</v>
      </c>
      <c r="D58" s="30">
        <v>12</v>
      </c>
      <c r="E58" s="30" t="s">
        <v>34</v>
      </c>
      <c r="F58" s="31" t="s">
        <v>96</v>
      </c>
      <c r="G58" s="32">
        <v>0</v>
      </c>
      <c r="H58" s="33"/>
      <c r="I58" s="33" t="s">
        <v>52</v>
      </c>
      <c r="J58" s="19" t="s">
        <v>32</v>
      </c>
      <c r="K58" s="13">
        <v>19</v>
      </c>
      <c r="L58" s="15">
        <v>506101</v>
      </c>
      <c r="M58" s="15">
        <v>506101</v>
      </c>
      <c r="N58" s="16">
        <v>0.117414828018125</v>
      </c>
      <c r="O58" s="34">
        <v>0</v>
      </c>
      <c r="P58" s="15">
        <v>549000</v>
      </c>
      <c r="Q58" s="30" t="s">
        <v>33</v>
      </c>
      <c r="R58" s="15">
        <v>0</v>
      </c>
      <c r="S58" s="35"/>
      <c r="T58" s="35"/>
      <c r="U58" s="41">
        <f t="shared" si="15"/>
        <v>549204.67000000004</v>
      </c>
      <c r="V58" s="49">
        <f t="shared" si="16"/>
        <v>0.11741482801812468</v>
      </c>
      <c r="W58" s="50">
        <f t="shared" si="17"/>
        <v>1.1741482801812468E-2</v>
      </c>
      <c r="X58" s="51">
        <f t="shared" si="18"/>
        <v>8.4763713171876753E-2</v>
      </c>
      <c r="Y58" s="52">
        <f t="shared" si="19"/>
        <v>42899</v>
      </c>
    </row>
    <row r="59" spans="1:25" x14ac:dyDescent="0.2">
      <c r="A59" s="1">
        <v>2309255</v>
      </c>
      <c r="B59" s="1">
        <v>23092550</v>
      </c>
      <c r="C59" s="30">
        <v>4</v>
      </c>
      <c r="D59" s="30">
        <v>13</v>
      </c>
      <c r="E59" s="30" t="s">
        <v>29</v>
      </c>
      <c r="F59" s="31" t="s">
        <v>97</v>
      </c>
      <c r="G59" s="32">
        <v>0</v>
      </c>
      <c r="H59" s="33"/>
      <c r="I59" s="33" t="s">
        <v>67</v>
      </c>
      <c r="J59" s="19" t="s">
        <v>32</v>
      </c>
      <c r="K59" s="13">
        <v>8</v>
      </c>
      <c r="L59" s="15">
        <v>5508</v>
      </c>
      <c r="M59" s="15">
        <v>5508</v>
      </c>
      <c r="N59" s="16">
        <v>2.3851848323376999E-3</v>
      </c>
      <c r="O59" s="34">
        <v>0</v>
      </c>
      <c r="P59" s="15">
        <v>29000</v>
      </c>
      <c r="Q59" s="30" t="s">
        <v>33</v>
      </c>
      <c r="R59" s="15">
        <v>0</v>
      </c>
      <c r="S59" s="35"/>
      <c r="T59" s="35"/>
      <c r="U59" s="41">
        <f t="shared" si="15"/>
        <v>28600.55</v>
      </c>
      <c r="V59" s="49">
        <f t="shared" si="16"/>
        <v>2.3851848323377021E-3</v>
      </c>
      <c r="W59" s="50">
        <f t="shared" si="17"/>
        <v>2.385184832337702E-4</v>
      </c>
      <c r="X59" s="51">
        <f t="shared" si="18"/>
        <v>4.265068990559187</v>
      </c>
      <c r="Y59" s="52">
        <f t="shared" si="19"/>
        <v>23492</v>
      </c>
    </row>
    <row r="60" spans="1:25" x14ac:dyDescent="0.2">
      <c r="A60" s="1">
        <v>2309255</v>
      </c>
      <c r="B60" s="1">
        <v>23092550</v>
      </c>
      <c r="C60" s="30">
        <v>4</v>
      </c>
      <c r="D60" s="30">
        <v>14</v>
      </c>
      <c r="E60" s="30" t="s">
        <v>34</v>
      </c>
      <c r="F60" s="31" t="s">
        <v>98</v>
      </c>
      <c r="G60" s="32">
        <v>0</v>
      </c>
      <c r="H60" s="33"/>
      <c r="I60" s="33" t="s">
        <v>40</v>
      </c>
      <c r="J60" s="19" t="s">
        <v>32</v>
      </c>
      <c r="K60" s="13">
        <v>1</v>
      </c>
      <c r="L60" s="15">
        <v>20783</v>
      </c>
      <c r="M60" s="15">
        <v>20783</v>
      </c>
      <c r="N60" s="16">
        <v>8.9998722531725601E-3</v>
      </c>
      <c r="O60" s="34">
        <v>0</v>
      </c>
      <c r="P60" s="15">
        <v>44000</v>
      </c>
      <c r="Q60" s="30" t="s">
        <v>33</v>
      </c>
      <c r="R60" s="15">
        <v>0</v>
      </c>
      <c r="S60" s="35"/>
      <c r="T60" s="35"/>
      <c r="U60" s="41">
        <f t="shared" si="15"/>
        <v>43875.55</v>
      </c>
      <c r="V60" s="49">
        <f t="shared" si="16"/>
        <v>8.9998722531725601E-3</v>
      </c>
      <c r="W60" s="50">
        <f t="shared" si="17"/>
        <v>8.9998722531725605E-4</v>
      </c>
      <c r="X60" s="51">
        <f t="shared" si="18"/>
        <v>1.11711494971852</v>
      </c>
      <c r="Y60" s="52">
        <f t="shared" si="19"/>
        <v>23217</v>
      </c>
    </row>
    <row r="61" spans="1:25" x14ac:dyDescent="0.2">
      <c r="A61" s="1">
        <v>2903432</v>
      </c>
      <c r="B61" s="1">
        <v>29034320</v>
      </c>
      <c r="C61" s="30">
        <v>4</v>
      </c>
      <c r="D61" s="30">
        <v>15</v>
      </c>
      <c r="E61" s="30" t="s">
        <v>29</v>
      </c>
      <c r="F61" s="31" t="s">
        <v>99</v>
      </c>
      <c r="G61" s="32">
        <v>0</v>
      </c>
      <c r="H61" s="33"/>
      <c r="I61" s="33" t="s">
        <v>43</v>
      </c>
      <c r="J61" s="19" t="s">
        <v>37</v>
      </c>
      <c r="K61" s="13">
        <v>11</v>
      </c>
      <c r="L61" s="15">
        <v>17300</v>
      </c>
      <c r="M61" s="15">
        <v>11245</v>
      </c>
      <c r="N61" s="16">
        <v>5.9584657054134599E-3</v>
      </c>
      <c r="O61" s="34">
        <v>0</v>
      </c>
      <c r="P61" s="15">
        <v>46000</v>
      </c>
      <c r="Q61" s="30" t="s">
        <v>33</v>
      </c>
      <c r="R61" s="15">
        <v>0</v>
      </c>
      <c r="S61" s="35"/>
      <c r="T61" s="35"/>
      <c r="U61" s="41">
        <f t="shared" si="15"/>
        <v>46334.32</v>
      </c>
      <c r="V61" s="49">
        <f t="shared" si="16"/>
        <v>3.8730027085187462E-3</v>
      </c>
      <c r="W61" s="50">
        <f t="shared" si="17"/>
        <v>5.9584657054134553E-4</v>
      </c>
      <c r="X61" s="51">
        <f t="shared" si="18"/>
        <v>1.6589595375722543</v>
      </c>
      <c r="Y61" s="52">
        <f t="shared" si="19"/>
        <v>28700</v>
      </c>
    </row>
    <row r="62" spans="1:25" x14ac:dyDescent="0.2">
      <c r="A62" s="1">
        <v>2903432</v>
      </c>
      <c r="B62" s="1">
        <v>29034320</v>
      </c>
      <c r="C62" s="30">
        <v>4</v>
      </c>
      <c r="D62" s="30">
        <v>16</v>
      </c>
      <c r="E62" s="30" t="s">
        <v>34</v>
      </c>
      <c r="F62" s="31" t="s">
        <v>100</v>
      </c>
      <c r="G62" s="32">
        <v>0</v>
      </c>
      <c r="H62" s="33"/>
      <c r="I62" s="33" t="s">
        <v>67</v>
      </c>
      <c r="J62" s="19" t="s">
        <v>32</v>
      </c>
      <c r="K62" s="13">
        <v>3</v>
      </c>
      <c r="L62" s="15">
        <v>14608</v>
      </c>
      <c r="M62" s="15">
        <v>14608</v>
      </c>
      <c r="N62" s="16">
        <v>5.0312871112531696E-3</v>
      </c>
      <c r="O62" s="34">
        <v>0</v>
      </c>
      <c r="P62" s="15">
        <v>44000</v>
      </c>
      <c r="Q62" s="30" t="s">
        <v>33</v>
      </c>
      <c r="R62" s="15">
        <v>0</v>
      </c>
      <c r="S62" s="35"/>
      <c r="T62" s="35"/>
      <c r="U62" s="41">
        <f t="shared" si="15"/>
        <v>43642.32</v>
      </c>
      <c r="V62" s="49">
        <f t="shared" si="16"/>
        <v>5.0312871112531653E-3</v>
      </c>
      <c r="W62" s="50">
        <f t="shared" si="17"/>
        <v>5.0312871112531655E-4</v>
      </c>
      <c r="X62" s="51">
        <f t="shared" si="18"/>
        <v>2.0120481927710845</v>
      </c>
      <c r="Y62" s="52">
        <f t="shared" si="19"/>
        <v>29392</v>
      </c>
    </row>
    <row r="63" spans="1:25" x14ac:dyDescent="0.2">
      <c r="A63" s="1">
        <v>4436804</v>
      </c>
      <c r="B63" s="1">
        <v>44368040</v>
      </c>
      <c r="C63" s="30">
        <v>4</v>
      </c>
      <c r="D63" s="30">
        <v>17</v>
      </c>
      <c r="E63" s="30" t="s">
        <v>29</v>
      </c>
      <c r="F63" s="31" t="s">
        <v>101</v>
      </c>
      <c r="G63" s="32">
        <v>0</v>
      </c>
      <c r="H63" s="33"/>
      <c r="I63" s="33" t="s">
        <v>102</v>
      </c>
      <c r="J63" s="19" t="s">
        <v>37</v>
      </c>
      <c r="K63" s="13">
        <v>3</v>
      </c>
      <c r="L63" s="15">
        <v>16206</v>
      </c>
      <c r="M63" s="15">
        <v>10533</v>
      </c>
      <c r="N63" s="16">
        <v>3.6526292349177499E-3</v>
      </c>
      <c r="O63" s="34">
        <v>0</v>
      </c>
      <c r="P63" s="15">
        <v>61000</v>
      </c>
      <c r="Q63" s="30" t="s">
        <v>33</v>
      </c>
      <c r="R63" s="15">
        <v>0</v>
      </c>
      <c r="S63" s="35"/>
      <c r="T63" s="35"/>
      <c r="U63" s="41">
        <f t="shared" si="15"/>
        <v>60574.04</v>
      </c>
      <c r="V63" s="49">
        <f t="shared" si="16"/>
        <v>2.374006153979306E-3</v>
      </c>
      <c r="W63" s="50">
        <f t="shared" si="17"/>
        <v>3.6526292349177468E-4</v>
      </c>
      <c r="X63" s="51">
        <f t="shared" si="18"/>
        <v>2.7640380106133531</v>
      </c>
      <c r="Y63" s="52">
        <f t="shared" si="19"/>
        <v>44794</v>
      </c>
    </row>
    <row r="64" spans="1:25" x14ac:dyDescent="0.2">
      <c r="A64" s="1">
        <v>4436804</v>
      </c>
      <c r="B64" s="1">
        <v>44368040</v>
      </c>
      <c r="C64" s="30">
        <v>4</v>
      </c>
      <c r="D64" s="30">
        <v>18</v>
      </c>
      <c r="E64" s="30" t="s">
        <v>34</v>
      </c>
      <c r="F64" s="31" t="s">
        <v>103</v>
      </c>
      <c r="G64" s="32">
        <v>0</v>
      </c>
      <c r="H64" s="33"/>
      <c r="I64" s="33" t="s">
        <v>57</v>
      </c>
      <c r="J64" s="19" t="s">
        <v>37</v>
      </c>
      <c r="K64" s="13">
        <v>1</v>
      </c>
      <c r="L64" s="15">
        <v>1</v>
      </c>
      <c r="M64" s="15">
        <v>1</v>
      </c>
      <c r="N64" s="16">
        <v>2.2538746358865499E-7</v>
      </c>
      <c r="O64" s="34">
        <v>0</v>
      </c>
      <c r="P64" s="15">
        <v>44000</v>
      </c>
      <c r="Q64" s="30" t="s">
        <v>33</v>
      </c>
      <c r="R64" s="15">
        <v>0</v>
      </c>
      <c r="S64" s="35"/>
      <c r="T64" s="35"/>
      <c r="U64" s="41">
        <f t="shared" si="15"/>
        <v>44369.04</v>
      </c>
      <c r="V64" s="49">
        <f t="shared" si="16"/>
        <v>2.2538746358865525E-7</v>
      </c>
      <c r="W64" s="50">
        <f t="shared" si="17"/>
        <v>2.2538746358865525E-8</v>
      </c>
      <c r="X64" s="51">
        <f t="shared" si="18"/>
        <v>43999</v>
      </c>
      <c r="Y64" s="52">
        <f t="shared" si="19"/>
        <v>43999</v>
      </c>
    </row>
    <row r="65" spans="1:25" x14ac:dyDescent="0.2">
      <c r="A65" s="1">
        <v>5513511</v>
      </c>
      <c r="B65" s="1">
        <v>55135110</v>
      </c>
      <c r="C65" s="30">
        <v>5</v>
      </c>
      <c r="D65" s="30">
        <v>1</v>
      </c>
      <c r="E65" s="30" t="s">
        <v>29</v>
      </c>
      <c r="F65" s="31" t="s">
        <v>104</v>
      </c>
      <c r="G65" s="32">
        <v>0</v>
      </c>
      <c r="H65" s="33"/>
      <c r="I65" s="33" t="s">
        <v>57</v>
      </c>
      <c r="J65" s="19" t="s">
        <v>37</v>
      </c>
      <c r="K65" s="13">
        <v>2</v>
      </c>
      <c r="L65" s="15">
        <v>25000</v>
      </c>
      <c r="M65" s="15">
        <v>16250</v>
      </c>
      <c r="N65" s="16">
        <v>4.5343157926047498E-3</v>
      </c>
      <c r="O65" s="34">
        <v>0</v>
      </c>
      <c r="P65" s="15">
        <v>80000</v>
      </c>
      <c r="Q65" s="30" t="s">
        <v>33</v>
      </c>
      <c r="R65" s="15">
        <v>0</v>
      </c>
      <c r="S65" s="35"/>
      <c r="T65" s="35"/>
      <c r="U65" s="41">
        <f t="shared" si="15"/>
        <v>80135.11</v>
      </c>
      <c r="V65" s="49">
        <f t="shared" si="16"/>
        <v>2.9473052651930866E-3</v>
      </c>
      <c r="W65" s="50">
        <f t="shared" si="17"/>
        <v>4.5343157926047484E-4</v>
      </c>
      <c r="X65" s="51">
        <f t="shared" si="18"/>
        <v>2.2000000000000002</v>
      </c>
      <c r="Y65" s="52">
        <f t="shared" si="19"/>
        <v>55000</v>
      </c>
    </row>
    <row r="66" spans="1:25" x14ac:dyDescent="0.2">
      <c r="A66" s="1">
        <v>5513511</v>
      </c>
      <c r="B66" s="1">
        <v>55135110</v>
      </c>
      <c r="C66" s="30">
        <v>5</v>
      </c>
      <c r="D66" s="30">
        <v>2</v>
      </c>
      <c r="E66" s="30" t="s">
        <v>34</v>
      </c>
      <c r="F66" s="31" t="s">
        <v>105</v>
      </c>
      <c r="G66" s="32">
        <v>0</v>
      </c>
      <c r="H66" s="33"/>
      <c r="I66" s="33" t="s">
        <v>106</v>
      </c>
      <c r="J66" s="19" t="s">
        <v>32</v>
      </c>
      <c r="K66" s="13">
        <v>1</v>
      </c>
      <c r="L66" s="15">
        <v>5007</v>
      </c>
      <c r="M66" s="15">
        <v>5007</v>
      </c>
      <c r="N66" s="16">
        <v>9.0813276694287897E-4</v>
      </c>
      <c r="O66" s="34">
        <v>0</v>
      </c>
      <c r="P66" s="15">
        <v>60000</v>
      </c>
      <c r="Q66" s="30" t="s">
        <v>33</v>
      </c>
      <c r="R66" s="15">
        <v>0</v>
      </c>
      <c r="S66" s="35"/>
      <c r="T66" s="35"/>
      <c r="U66" s="41">
        <f t="shared" si="15"/>
        <v>60142.11</v>
      </c>
      <c r="V66" s="49">
        <f t="shared" si="16"/>
        <v>9.0813276694287908E-4</v>
      </c>
      <c r="W66" s="50">
        <f t="shared" si="17"/>
        <v>9.081327669428791E-5</v>
      </c>
      <c r="X66" s="51">
        <f t="shared" si="18"/>
        <v>10.983223487118035</v>
      </c>
      <c r="Y66" s="52">
        <f t="shared" si="19"/>
        <v>54993</v>
      </c>
    </row>
    <row r="67" spans="1:25" x14ac:dyDescent="0.2">
      <c r="A67" s="1">
        <v>9575762</v>
      </c>
      <c r="B67" s="1">
        <v>95757620</v>
      </c>
      <c r="C67" s="30">
        <v>5</v>
      </c>
      <c r="D67" s="30">
        <v>3</v>
      </c>
      <c r="E67" s="30" t="s">
        <v>29</v>
      </c>
      <c r="F67" s="31" t="s">
        <v>107</v>
      </c>
      <c r="G67" s="32">
        <v>0</v>
      </c>
      <c r="H67" s="33"/>
      <c r="I67" s="33" t="s">
        <v>108</v>
      </c>
      <c r="J67" s="19" t="s">
        <v>32</v>
      </c>
      <c r="K67" s="13">
        <v>1</v>
      </c>
      <c r="L67" s="15">
        <v>50000</v>
      </c>
      <c r="M67" s="15">
        <v>50000</v>
      </c>
      <c r="N67" s="16">
        <v>5.2215165748689197E-3</v>
      </c>
      <c r="O67" s="34">
        <v>0</v>
      </c>
      <c r="P67" s="15">
        <v>146000</v>
      </c>
      <c r="Q67" s="30" t="s">
        <v>33</v>
      </c>
      <c r="R67" s="15">
        <v>0</v>
      </c>
      <c r="S67" s="35"/>
      <c r="T67" s="35"/>
      <c r="U67" s="41">
        <f t="shared" si="15"/>
        <v>145757.62</v>
      </c>
      <c r="V67" s="49">
        <f t="shared" si="16"/>
        <v>5.221516574868924E-3</v>
      </c>
      <c r="W67" s="50">
        <f t="shared" si="17"/>
        <v>5.221516574868924E-4</v>
      </c>
      <c r="X67" s="51">
        <f t="shared" si="18"/>
        <v>1.92</v>
      </c>
      <c r="Y67" s="52">
        <f t="shared" si="19"/>
        <v>96000</v>
      </c>
    </row>
    <row r="68" spans="1:25" x14ac:dyDescent="0.2">
      <c r="A68" s="1">
        <v>9575762</v>
      </c>
      <c r="B68" s="1">
        <v>95757620</v>
      </c>
      <c r="C68" s="30">
        <v>5</v>
      </c>
      <c r="D68" s="30">
        <v>4</v>
      </c>
      <c r="E68" s="30" t="s">
        <v>34</v>
      </c>
      <c r="F68" s="31" t="s">
        <v>109</v>
      </c>
      <c r="G68" s="32">
        <v>0</v>
      </c>
      <c r="H68" s="33"/>
      <c r="I68" s="33" t="s">
        <v>108</v>
      </c>
      <c r="J68" s="19" t="s">
        <v>32</v>
      </c>
      <c r="K68" s="13">
        <v>1</v>
      </c>
      <c r="L68" s="15">
        <v>50000</v>
      </c>
      <c r="M68" s="15">
        <v>50000</v>
      </c>
      <c r="N68" s="16">
        <v>5.2215165748689197E-3</v>
      </c>
      <c r="O68" s="34">
        <v>0</v>
      </c>
      <c r="P68" s="15">
        <v>146000</v>
      </c>
      <c r="Q68" s="30" t="s">
        <v>33</v>
      </c>
      <c r="R68" s="15">
        <v>0</v>
      </c>
      <c r="S68" s="35"/>
      <c r="T68" s="35"/>
      <c r="U68" s="41">
        <f t="shared" si="15"/>
        <v>145757.62</v>
      </c>
      <c r="V68" s="49">
        <f t="shared" si="16"/>
        <v>5.221516574868924E-3</v>
      </c>
      <c r="W68" s="50">
        <f t="shared" si="17"/>
        <v>5.221516574868924E-4</v>
      </c>
      <c r="X68" s="51">
        <f t="shared" si="18"/>
        <v>1.92</v>
      </c>
      <c r="Y68" s="52">
        <f t="shared" si="19"/>
        <v>96000</v>
      </c>
    </row>
    <row r="69" spans="1:25" x14ac:dyDescent="0.2">
      <c r="A69" s="1">
        <v>3952116</v>
      </c>
      <c r="B69" s="1">
        <v>39521160</v>
      </c>
      <c r="C69" s="30">
        <v>5</v>
      </c>
      <c r="D69" s="30">
        <v>5</v>
      </c>
      <c r="E69" s="30" t="s">
        <v>29</v>
      </c>
      <c r="F69" s="31" t="s">
        <v>110</v>
      </c>
      <c r="G69" s="32">
        <v>0</v>
      </c>
      <c r="H69" s="33"/>
      <c r="I69" s="33" t="s">
        <v>43</v>
      </c>
      <c r="J69" s="19" t="s">
        <v>37</v>
      </c>
      <c r="K69" s="13">
        <v>3</v>
      </c>
      <c r="L69" s="15">
        <v>41300</v>
      </c>
      <c r="M69" s="15">
        <v>26845</v>
      </c>
      <c r="N69" s="16">
        <v>1.04500981246502E-2</v>
      </c>
      <c r="O69" s="34">
        <v>0</v>
      </c>
      <c r="P69" s="15">
        <v>81000</v>
      </c>
      <c r="Q69" s="30" t="s">
        <v>33</v>
      </c>
      <c r="R69" s="15">
        <v>0</v>
      </c>
      <c r="S69" s="35"/>
      <c r="T69" s="35"/>
      <c r="U69" s="41">
        <f t="shared" si="15"/>
        <v>80821.16</v>
      </c>
      <c r="V69" s="49">
        <f t="shared" si="16"/>
        <v>6.7925637810226222E-3</v>
      </c>
      <c r="W69" s="50">
        <f t="shared" si="17"/>
        <v>1.0450098124650188E-3</v>
      </c>
      <c r="X69" s="51">
        <f t="shared" si="18"/>
        <v>0.96125907990314774</v>
      </c>
      <c r="Y69" s="52">
        <f t="shared" si="19"/>
        <v>39700</v>
      </c>
    </row>
    <row r="70" spans="1:25" x14ac:dyDescent="0.2">
      <c r="A70" s="1">
        <v>3952116</v>
      </c>
      <c r="B70" s="1">
        <v>39521160</v>
      </c>
      <c r="C70" s="30">
        <v>5</v>
      </c>
      <c r="D70" s="30">
        <v>6</v>
      </c>
      <c r="E70" s="30" t="s">
        <v>34</v>
      </c>
      <c r="F70" s="31" t="s">
        <v>111</v>
      </c>
      <c r="G70" s="32">
        <v>0</v>
      </c>
      <c r="H70" s="33"/>
      <c r="I70" s="33" t="s">
        <v>40</v>
      </c>
      <c r="J70" s="19" t="s">
        <v>32</v>
      </c>
      <c r="K70" s="13">
        <v>1</v>
      </c>
      <c r="L70" s="15">
        <v>13111</v>
      </c>
      <c r="M70" s="15">
        <v>13111</v>
      </c>
      <c r="N70" s="16">
        <v>3.3174633538084401E-3</v>
      </c>
      <c r="O70" s="34">
        <v>0</v>
      </c>
      <c r="P70" s="15">
        <v>53000</v>
      </c>
      <c r="Q70" s="30" t="s">
        <v>33</v>
      </c>
      <c r="R70" s="15">
        <v>0</v>
      </c>
      <c r="S70" s="35"/>
      <c r="T70" s="35"/>
      <c r="U70" s="41">
        <f t="shared" ref="U70:U85" si="20">($U$4*B70)+L70</f>
        <v>52632.160000000003</v>
      </c>
      <c r="V70" s="49">
        <f t="shared" ref="V70:V85" si="21">M70/A70</f>
        <v>3.317463353808441E-3</v>
      </c>
      <c r="W70" s="50">
        <f t="shared" ref="W70:W85" si="22">L70/B70</f>
        <v>3.3174633538084409E-4</v>
      </c>
      <c r="X70" s="51">
        <f t="shared" ref="X70:X85" si="23">IF(L70&gt;0,(P70-L70)/L70,0)</f>
        <v>3.0424071390435512</v>
      </c>
      <c r="Y70" s="52">
        <f t="shared" ref="Y70:Y85" si="24">P70-L70</f>
        <v>39889</v>
      </c>
    </row>
    <row r="71" spans="1:25" x14ac:dyDescent="0.2">
      <c r="A71" s="1">
        <v>1638440</v>
      </c>
      <c r="B71" s="1">
        <v>16384400</v>
      </c>
      <c r="C71" s="30">
        <v>5</v>
      </c>
      <c r="D71" s="30">
        <v>7</v>
      </c>
      <c r="E71" s="30" t="s">
        <v>29</v>
      </c>
      <c r="F71" s="31" t="s">
        <v>112</v>
      </c>
      <c r="G71" s="32">
        <v>0</v>
      </c>
      <c r="H71" s="33"/>
      <c r="I71" s="33" t="s">
        <v>67</v>
      </c>
      <c r="J71" s="19" t="s">
        <v>32</v>
      </c>
      <c r="K71" s="13">
        <v>3</v>
      </c>
      <c r="L71" s="15">
        <v>1008</v>
      </c>
      <c r="M71" s="15">
        <v>1008</v>
      </c>
      <c r="N71" s="16">
        <v>6.1521935499621598E-4</v>
      </c>
      <c r="O71" s="34">
        <v>0</v>
      </c>
      <c r="P71" s="15">
        <v>17000</v>
      </c>
      <c r="Q71" s="30" t="s">
        <v>33</v>
      </c>
      <c r="R71" s="15">
        <v>0</v>
      </c>
      <c r="S71" s="35"/>
      <c r="T71" s="35"/>
      <c r="U71" s="41">
        <f t="shared" si="20"/>
        <v>17392.400000000001</v>
      </c>
      <c r="V71" s="49">
        <f t="shared" si="21"/>
        <v>6.1521935499621587E-4</v>
      </c>
      <c r="W71" s="50">
        <f t="shared" si="22"/>
        <v>6.1521935499621585E-5</v>
      </c>
      <c r="X71" s="51">
        <f t="shared" si="23"/>
        <v>15.865079365079366</v>
      </c>
      <c r="Y71" s="52">
        <f t="shared" si="24"/>
        <v>15992</v>
      </c>
    </row>
    <row r="72" spans="1:25" x14ac:dyDescent="0.2">
      <c r="A72" s="1">
        <v>1638440</v>
      </c>
      <c r="B72" s="1">
        <v>16384400</v>
      </c>
      <c r="C72" s="30">
        <v>5</v>
      </c>
      <c r="D72" s="30">
        <v>8</v>
      </c>
      <c r="E72" s="30" t="s">
        <v>34</v>
      </c>
      <c r="F72" s="31" t="s">
        <v>113</v>
      </c>
      <c r="G72" s="32">
        <v>0</v>
      </c>
      <c r="H72" s="33"/>
      <c r="I72" s="33" t="s">
        <v>76</v>
      </c>
      <c r="J72" s="19" t="s">
        <v>32</v>
      </c>
      <c r="K72" s="13">
        <v>1</v>
      </c>
      <c r="L72" s="15">
        <v>1</v>
      </c>
      <c r="M72" s="15">
        <v>1</v>
      </c>
      <c r="N72" s="16">
        <v>6.1033666170259499E-7</v>
      </c>
      <c r="O72" s="34">
        <v>0</v>
      </c>
      <c r="P72" s="15">
        <v>16000</v>
      </c>
      <c r="Q72" s="30" t="s">
        <v>33</v>
      </c>
      <c r="R72" s="15">
        <v>0</v>
      </c>
      <c r="S72" s="35"/>
      <c r="T72" s="35"/>
      <c r="U72" s="41">
        <f t="shared" si="20"/>
        <v>16385.400000000001</v>
      </c>
      <c r="V72" s="49">
        <f t="shared" si="21"/>
        <v>6.103366617025952E-7</v>
      </c>
      <c r="W72" s="50">
        <f t="shared" si="22"/>
        <v>6.103366617025952E-8</v>
      </c>
      <c r="X72" s="51">
        <f t="shared" si="23"/>
        <v>15999</v>
      </c>
      <c r="Y72" s="52">
        <f t="shared" si="24"/>
        <v>15999</v>
      </c>
    </row>
    <row r="73" spans="1:25" x14ac:dyDescent="0.2">
      <c r="A73" s="1">
        <v>1094213</v>
      </c>
      <c r="B73" s="1">
        <v>10942130</v>
      </c>
      <c r="C73" s="30">
        <v>5</v>
      </c>
      <c r="D73" s="30">
        <v>9</v>
      </c>
      <c r="E73" s="30" t="s">
        <v>29</v>
      </c>
      <c r="F73" s="31" t="s">
        <v>114</v>
      </c>
      <c r="G73" s="32">
        <v>0</v>
      </c>
      <c r="H73" s="33"/>
      <c r="I73" s="33" t="s">
        <v>67</v>
      </c>
      <c r="J73" s="19" t="s">
        <v>32</v>
      </c>
      <c r="K73" s="13">
        <v>20</v>
      </c>
      <c r="L73" s="15">
        <v>23008</v>
      </c>
      <c r="M73" s="15">
        <v>23008</v>
      </c>
      <c r="N73" s="16">
        <v>2.10269846912804E-2</v>
      </c>
      <c r="O73" s="34">
        <v>0</v>
      </c>
      <c r="P73" s="15">
        <v>34000</v>
      </c>
      <c r="Q73" s="30" t="s">
        <v>33</v>
      </c>
      <c r="R73" s="15">
        <v>0</v>
      </c>
      <c r="S73" s="35"/>
      <c r="T73" s="35"/>
      <c r="U73" s="41">
        <f t="shared" si="20"/>
        <v>33950.130000000005</v>
      </c>
      <c r="V73" s="49">
        <f t="shared" si="21"/>
        <v>2.10269846912804E-2</v>
      </c>
      <c r="W73" s="50">
        <f t="shared" si="22"/>
        <v>2.1026984691280399E-3</v>
      </c>
      <c r="X73" s="51">
        <f t="shared" si="23"/>
        <v>0.47774687065368565</v>
      </c>
      <c r="Y73" s="52">
        <f t="shared" si="24"/>
        <v>10992</v>
      </c>
    </row>
    <row r="74" spans="1:25" x14ac:dyDescent="0.2">
      <c r="A74" s="1">
        <v>1094213</v>
      </c>
      <c r="B74" s="1">
        <v>10942130</v>
      </c>
      <c r="C74" s="30">
        <v>5</v>
      </c>
      <c r="D74" s="30">
        <v>10</v>
      </c>
      <c r="E74" s="30" t="s">
        <v>34</v>
      </c>
      <c r="F74" s="31" t="s">
        <v>115</v>
      </c>
      <c r="G74" s="32">
        <v>0</v>
      </c>
      <c r="H74" s="33"/>
      <c r="I74" s="33" t="s">
        <v>116</v>
      </c>
      <c r="J74" s="19" t="s">
        <v>117</v>
      </c>
      <c r="K74" s="13">
        <v>21</v>
      </c>
      <c r="L74" s="15">
        <v>24024</v>
      </c>
      <c r="M74" s="15">
        <v>18018</v>
      </c>
      <c r="N74" s="16">
        <v>2.1955505920693699E-2</v>
      </c>
      <c r="O74" s="34">
        <v>0</v>
      </c>
      <c r="P74" s="15">
        <v>35000</v>
      </c>
      <c r="Q74" s="30" t="s">
        <v>33</v>
      </c>
      <c r="R74" s="15">
        <v>0</v>
      </c>
      <c r="S74" s="35"/>
      <c r="T74" s="35"/>
      <c r="U74" s="41">
        <f t="shared" si="20"/>
        <v>34966.130000000005</v>
      </c>
      <c r="V74" s="49">
        <f t="shared" si="21"/>
        <v>1.6466629440520263E-2</v>
      </c>
      <c r="W74" s="50">
        <f t="shared" si="22"/>
        <v>2.1955505920693685E-3</v>
      </c>
      <c r="X74" s="51">
        <f t="shared" si="23"/>
        <v>0.45687645687645689</v>
      </c>
      <c r="Y74" s="52">
        <f t="shared" si="24"/>
        <v>10976</v>
      </c>
    </row>
    <row r="75" spans="1:25" x14ac:dyDescent="0.2">
      <c r="A75" s="1">
        <v>1259636</v>
      </c>
      <c r="B75" s="1">
        <v>12596360</v>
      </c>
      <c r="C75" s="30">
        <v>5</v>
      </c>
      <c r="D75" s="30">
        <v>11</v>
      </c>
      <c r="E75" s="30" t="s">
        <v>29</v>
      </c>
      <c r="F75" s="31" t="s">
        <v>118</v>
      </c>
      <c r="G75" s="32">
        <v>0</v>
      </c>
      <c r="H75" s="33"/>
      <c r="I75" s="33" t="s">
        <v>67</v>
      </c>
      <c r="J75" s="19" t="s">
        <v>32</v>
      </c>
      <c r="K75" s="13">
        <v>3</v>
      </c>
      <c r="L75" s="15">
        <v>1268</v>
      </c>
      <c r="M75" s="15">
        <v>1268</v>
      </c>
      <c r="N75" s="16">
        <v>1.0066400134642101E-3</v>
      </c>
      <c r="O75" s="34">
        <v>0</v>
      </c>
      <c r="P75" s="15">
        <v>14000</v>
      </c>
      <c r="Q75" s="30" t="s">
        <v>33</v>
      </c>
      <c r="R75" s="15">
        <v>0</v>
      </c>
      <c r="S75" s="35"/>
      <c r="T75" s="35"/>
      <c r="U75" s="41">
        <f t="shared" si="20"/>
        <v>13864.36</v>
      </c>
      <c r="V75" s="49">
        <f t="shared" si="21"/>
        <v>1.006640013464207E-3</v>
      </c>
      <c r="W75" s="50">
        <f t="shared" si="22"/>
        <v>1.0066400134642071E-4</v>
      </c>
      <c r="X75" s="51">
        <f t="shared" si="23"/>
        <v>10.041009463722398</v>
      </c>
      <c r="Y75" s="52">
        <f t="shared" si="24"/>
        <v>12732</v>
      </c>
    </row>
    <row r="76" spans="1:25" x14ac:dyDescent="0.2">
      <c r="A76" s="1">
        <v>1259636</v>
      </c>
      <c r="B76" s="1">
        <v>12596360</v>
      </c>
      <c r="C76" s="30">
        <v>5</v>
      </c>
      <c r="D76" s="30">
        <v>12</v>
      </c>
      <c r="E76" s="30" t="s">
        <v>34</v>
      </c>
      <c r="F76" s="31" t="s">
        <v>119</v>
      </c>
      <c r="G76" s="32">
        <v>0</v>
      </c>
      <c r="H76" s="33"/>
      <c r="I76" s="33" t="s">
        <v>67</v>
      </c>
      <c r="J76" s="19" t="s">
        <v>32</v>
      </c>
      <c r="K76" s="13">
        <v>3</v>
      </c>
      <c r="L76" s="15">
        <v>1268</v>
      </c>
      <c r="M76" s="15">
        <v>1268</v>
      </c>
      <c r="N76" s="16">
        <v>1.0066400134642101E-3</v>
      </c>
      <c r="O76" s="34">
        <v>0</v>
      </c>
      <c r="P76" s="15">
        <v>14000</v>
      </c>
      <c r="Q76" s="30" t="s">
        <v>33</v>
      </c>
      <c r="R76" s="15">
        <v>0</v>
      </c>
      <c r="S76" s="35"/>
      <c r="T76" s="35"/>
      <c r="U76" s="41">
        <f t="shared" si="20"/>
        <v>13864.36</v>
      </c>
      <c r="V76" s="49">
        <f t="shared" si="21"/>
        <v>1.006640013464207E-3</v>
      </c>
      <c r="W76" s="50">
        <f t="shared" si="22"/>
        <v>1.0066400134642071E-4</v>
      </c>
      <c r="X76" s="51">
        <f t="shared" si="23"/>
        <v>10.041009463722398</v>
      </c>
      <c r="Y76" s="52">
        <f t="shared" si="24"/>
        <v>12732</v>
      </c>
    </row>
    <row r="77" spans="1:25" x14ac:dyDescent="0.2">
      <c r="A77" s="1">
        <v>1695572</v>
      </c>
      <c r="B77" s="1">
        <v>16955720</v>
      </c>
      <c r="C77" s="30">
        <v>5</v>
      </c>
      <c r="D77" s="30">
        <v>13</v>
      </c>
      <c r="E77" s="30" t="s">
        <v>29</v>
      </c>
      <c r="F77" s="31" t="s">
        <v>120</v>
      </c>
      <c r="G77" s="32">
        <v>0</v>
      </c>
      <c r="H77" s="33"/>
      <c r="I77" s="33" t="s">
        <v>67</v>
      </c>
      <c r="J77" s="19" t="s">
        <v>32</v>
      </c>
      <c r="K77" s="13">
        <v>3</v>
      </c>
      <c r="L77" s="15">
        <v>1698</v>
      </c>
      <c r="M77" s="15">
        <v>1698</v>
      </c>
      <c r="N77" s="16">
        <v>1.0014319651421499E-3</v>
      </c>
      <c r="O77" s="34">
        <v>0</v>
      </c>
      <c r="P77" s="15">
        <v>19000</v>
      </c>
      <c r="Q77" s="30" t="s">
        <v>33</v>
      </c>
      <c r="R77" s="15">
        <v>0</v>
      </c>
      <c r="S77" s="35"/>
      <c r="T77" s="35"/>
      <c r="U77" s="41">
        <f t="shared" si="20"/>
        <v>18653.72</v>
      </c>
      <c r="V77" s="49">
        <f t="shared" si="21"/>
        <v>1.0014319651421467E-3</v>
      </c>
      <c r="W77" s="50">
        <f t="shared" si="22"/>
        <v>1.0014319651421467E-4</v>
      </c>
      <c r="X77" s="51">
        <f t="shared" si="23"/>
        <v>10.189634864546525</v>
      </c>
      <c r="Y77" s="52">
        <f t="shared" si="24"/>
        <v>17302</v>
      </c>
    </row>
    <row r="78" spans="1:25" x14ac:dyDescent="0.2">
      <c r="A78" s="1">
        <v>1695572</v>
      </c>
      <c r="B78" s="1">
        <v>16955720</v>
      </c>
      <c r="C78" s="30">
        <v>5</v>
      </c>
      <c r="D78" s="30">
        <v>14</v>
      </c>
      <c r="E78" s="30" t="s">
        <v>34</v>
      </c>
      <c r="F78" s="31" t="s">
        <v>121</v>
      </c>
      <c r="G78" s="32">
        <v>0</v>
      </c>
      <c r="H78" s="33"/>
      <c r="I78" s="33" t="s">
        <v>67</v>
      </c>
      <c r="J78" s="19" t="s">
        <v>32</v>
      </c>
      <c r="K78" s="13">
        <v>3</v>
      </c>
      <c r="L78" s="15">
        <v>1698</v>
      </c>
      <c r="M78" s="15">
        <v>1698</v>
      </c>
      <c r="N78" s="16">
        <v>1.0014319651421499E-3</v>
      </c>
      <c r="O78" s="34">
        <v>0</v>
      </c>
      <c r="P78" s="15">
        <v>19000</v>
      </c>
      <c r="Q78" s="30" t="s">
        <v>33</v>
      </c>
      <c r="R78" s="15">
        <v>0</v>
      </c>
      <c r="S78" s="35"/>
      <c r="T78" s="35"/>
      <c r="U78" s="41">
        <f t="shared" si="20"/>
        <v>18653.72</v>
      </c>
      <c r="V78" s="49">
        <f t="shared" si="21"/>
        <v>1.0014319651421467E-3</v>
      </c>
      <c r="W78" s="50">
        <f t="shared" si="22"/>
        <v>1.0014319651421467E-4</v>
      </c>
      <c r="X78" s="51">
        <f t="shared" si="23"/>
        <v>10.189634864546525</v>
      </c>
      <c r="Y78" s="52">
        <f t="shared" si="24"/>
        <v>17302</v>
      </c>
    </row>
    <row r="79" spans="1:25" x14ac:dyDescent="0.2">
      <c r="A79" s="1">
        <v>2944684</v>
      </c>
      <c r="B79" s="1">
        <v>29446840</v>
      </c>
      <c r="C79" s="30">
        <v>5</v>
      </c>
      <c r="D79" s="30">
        <v>15</v>
      </c>
      <c r="E79" s="30" t="s">
        <v>29</v>
      </c>
      <c r="F79" s="31" t="s">
        <v>122</v>
      </c>
      <c r="G79" s="32">
        <v>0</v>
      </c>
      <c r="H79" s="33"/>
      <c r="I79" s="33" t="s">
        <v>67</v>
      </c>
      <c r="J79" s="19" t="s">
        <v>32</v>
      </c>
      <c r="K79" s="13">
        <v>3</v>
      </c>
      <c r="L79" s="15">
        <v>3008</v>
      </c>
      <c r="M79" s="15">
        <v>3008</v>
      </c>
      <c r="N79" s="16">
        <v>1.0215017978160001E-3</v>
      </c>
      <c r="O79" s="34">
        <v>0</v>
      </c>
      <c r="P79" s="15">
        <v>32000</v>
      </c>
      <c r="Q79" s="30" t="s">
        <v>33</v>
      </c>
      <c r="R79" s="15">
        <v>0</v>
      </c>
      <c r="S79" s="35"/>
      <c r="T79" s="35"/>
      <c r="U79" s="41">
        <f t="shared" si="20"/>
        <v>32454.84</v>
      </c>
      <c r="V79" s="49">
        <f t="shared" si="21"/>
        <v>1.0215017978159966E-3</v>
      </c>
      <c r="W79" s="50">
        <f t="shared" si="22"/>
        <v>1.0215017978159966E-4</v>
      </c>
      <c r="X79" s="51">
        <f t="shared" si="23"/>
        <v>9.6382978723404253</v>
      </c>
      <c r="Y79" s="52">
        <f t="shared" si="24"/>
        <v>28992</v>
      </c>
    </row>
    <row r="80" spans="1:25" x14ac:dyDescent="0.2">
      <c r="A80" s="1">
        <v>2944684</v>
      </c>
      <c r="B80" s="1">
        <v>29446840</v>
      </c>
      <c r="C80" s="30">
        <v>5</v>
      </c>
      <c r="D80" s="30">
        <v>16</v>
      </c>
      <c r="E80" s="30" t="s">
        <v>34</v>
      </c>
      <c r="F80" s="31" t="s">
        <v>123</v>
      </c>
      <c r="G80" s="32">
        <v>0</v>
      </c>
      <c r="H80" s="33"/>
      <c r="I80" s="33" t="s">
        <v>124</v>
      </c>
      <c r="J80" s="19" t="s">
        <v>37</v>
      </c>
      <c r="K80" s="13">
        <v>1</v>
      </c>
      <c r="L80" s="15">
        <v>50000</v>
      </c>
      <c r="M80" s="15">
        <v>32500</v>
      </c>
      <c r="N80" s="16">
        <v>1.69797506285904E-2</v>
      </c>
      <c r="O80" s="34">
        <v>0</v>
      </c>
      <c r="P80" s="15">
        <v>79000</v>
      </c>
      <c r="Q80" s="30" t="s">
        <v>33</v>
      </c>
      <c r="R80" s="15">
        <v>0</v>
      </c>
      <c r="S80" s="35"/>
      <c r="T80" s="35"/>
      <c r="U80" s="41">
        <f t="shared" si="20"/>
        <v>79446.84</v>
      </c>
      <c r="V80" s="49">
        <f t="shared" si="21"/>
        <v>1.103683790858374E-2</v>
      </c>
      <c r="W80" s="50">
        <f t="shared" si="22"/>
        <v>1.6979750628590368E-3</v>
      </c>
      <c r="X80" s="51">
        <f t="shared" si="23"/>
        <v>0.57999999999999996</v>
      </c>
      <c r="Y80" s="52">
        <f t="shared" si="24"/>
        <v>29000</v>
      </c>
    </row>
    <row r="81" spans="1:25" x14ac:dyDescent="0.2">
      <c r="A81" s="1">
        <v>2114287</v>
      </c>
      <c r="B81" s="1">
        <v>21142870</v>
      </c>
      <c r="C81" s="30">
        <v>5</v>
      </c>
      <c r="D81" s="30">
        <v>17</v>
      </c>
      <c r="E81" s="30" t="s">
        <v>29</v>
      </c>
      <c r="F81" s="31" t="s">
        <v>125</v>
      </c>
      <c r="G81" s="32">
        <v>0</v>
      </c>
      <c r="H81" s="33"/>
      <c r="I81" s="33" t="s">
        <v>67</v>
      </c>
      <c r="J81" s="19" t="s">
        <v>32</v>
      </c>
      <c r="K81" s="13">
        <v>3</v>
      </c>
      <c r="L81" s="15">
        <v>2008</v>
      </c>
      <c r="M81" s="15">
        <v>2008</v>
      </c>
      <c r="N81" s="16">
        <v>9.4972915219173205E-4</v>
      </c>
      <c r="O81" s="34">
        <v>0</v>
      </c>
      <c r="P81" s="15">
        <v>23000</v>
      </c>
      <c r="Q81" s="30" t="s">
        <v>33</v>
      </c>
      <c r="R81" s="15">
        <v>0</v>
      </c>
      <c r="S81" s="35"/>
      <c r="T81" s="35"/>
      <c r="U81" s="41">
        <f t="shared" si="20"/>
        <v>23150.87</v>
      </c>
      <c r="V81" s="49">
        <f t="shared" si="21"/>
        <v>9.4972915219173172E-4</v>
      </c>
      <c r="W81" s="50">
        <f t="shared" si="22"/>
        <v>9.4972915219173178E-5</v>
      </c>
      <c r="X81" s="51">
        <f t="shared" si="23"/>
        <v>10.454183266932271</v>
      </c>
      <c r="Y81" s="52">
        <f t="shared" si="24"/>
        <v>20992</v>
      </c>
    </row>
    <row r="82" spans="1:25" x14ac:dyDescent="0.2">
      <c r="A82" s="1">
        <v>2114287</v>
      </c>
      <c r="B82" s="1">
        <v>21142870</v>
      </c>
      <c r="C82" s="30">
        <v>5</v>
      </c>
      <c r="D82" s="30">
        <v>18</v>
      </c>
      <c r="E82" s="30" t="s">
        <v>34</v>
      </c>
      <c r="F82" s="31" t="s">
        <v>126</v>
      </c>
      <c r="G82" s="32">
        <v>0</v>
      </c>
      <c r="H82" s="33"/>
      <c r="I82" s="33" t="s">
        <v>106</v>
      </c>
      <c r="J82" s="19" t="s">
        <v>32</v>
      </c>
      <c r="K82" s="13">
        <v>1</v>
      </c>
      <c r="L82" s="15">
        <v>1033</v>
      </c>
      <c r="M82" s="15">
        <v>1033</v>
      </c>
      <c r="N82" s="16">
        <v>4.8858078397114502E-4</v>
      </c>
      <c r="O82" s="34">
        <v>0</v>
      </c>
      <c r="P82" s="15">
        <v>22000</v>
      </c>
      <c r="Q82" s="30" t="s">
        <v>33</v>
      </c>
      <c r="R82" s="15">
        <v>0</v>
      </c>
      <c r="S82" s="35"/>
      <c r="T82" s="35"/>
      <c r="U82" s="41">
        <f t="shared" si="20"/>
        <v>22175.87</v>
      </c>
      <c r="V82" s="49">
        <f t="shared" si="21"/>
        <v>4.8858078397114491E-4</v>
      </c>
      <c r="W82" s="50">
        <f t="shared" si="22"/>
        <v>4.8858078397114489E-5</v>
      </c>
      <c r="X82" s="51">
        <f t="shared" si="23"/>
        <v>20.297192642787998</v>
      </c>
      <c r="Y82" s="52">
        <f t="shared" si="24"/>
        <v>20967</v>
      </c>
    </row>
    <row r="83" spans="1:25" x14ac:dyDescent="0.2">
      <c r="A83" s="1">
        <v>3458935</v>
      </c>
      <c r="B83" s="1">
        <v>34589350</v>
      </c>
      <c r="C83" s="30">
        <v>5</v>
      </c>
      <c r="D83" s="30">
        <v>19</v>
      </c>
      <c r="E83" s="30" t="s">
        <v>29</v>
      </c>
      <c r="F83" s="31" t="s">
        <v>127</v>
      </c>
      <c r="G83" s="32">
        <v>0</v>
      </c>
      <c r="H83" s="33"/>
      <c r="I83" s="33" t="s">
        <v>67</v>
      </c>
      <c r="J83" s="19" t="s">
        <v>32</v>
      </c>
      <c r="K83" s="13">
        <v>10</v>
      </c>
      <c r="L83" s="15">
        <v>204044</v>
      </c>
      <c r="M83" s="15">
        <v>204044</v>
      </c>
      <c r="N83" s="16">
        <v>5.8990411788599699E-2</v>
      </c>
      <c r="O83" s="34">
        <v>0</v>
      </c>
      <c r="P83" s="15">
        <v>239000</v>
      </c>
      <c r="Q83" s="30" t="s">
        <v>33</v>
      </c>
      <c r="R83" s="15">
        <v>0</v>
      </c>
      <c r="S83" s="35"/>
      <c r="T83" s="35"/>
      <c r="U83" s="41">
        <f t="shared" si="20"/>
        <v>238633.35</v>
      </c>
      <c r="V83" s="49">
        <f t="shared" si="21"/>
        <v>5.8990411788599671E-2</v>
      </c>
      <c r="W83" s="50">
        <f t="shared" si="22"/>
        <v>5.8990411788599666E-3</v>
      </c>
      <c r="X83" s="51">
        <f t="shared" si="23"/>
        <v>0.17131599066867931</v>
      </c>
      <c r="Y83" s="52">
        <f t="shared" si="24"/>
        <v>34956</v>
      </c>
    </row>
    <row r="84" spans="1:25" x14ac:dyDescent="0.2">
      <c r="A84" s="1">
        <v>3458935</v>
      </c>
      <c r="B84" s="1">
        <v>34589350</v>
      </c>
      <c r="C84" s="30">
        <v>5</v>
      </c>
      <c r="D84" s="30">
        <v>20</v>
      </c>
      <c r="E84" s="30" t="s">
        <v>34</v>
      </c>
      <c r="F84" s="31" t="s">
        <v>128</v>
      </c>
      <c r="G84" s="32">
        <v>0</v>
      </c>
      <c r="H84" s="33"/>
      <c r="I84" s="33" t="s">
        <v>36</v>
      </c>
      <c r="J84" s="19" t="s">
        <v>37</v>
      </c>
      <c r="K84" s="13">
        <v>11</v>
      </c>
      <c r="L84" s="15">
        <v>101000</v>
      </c>
      <c r="M84" s="15">
        <v>65650</v>
      </c>
      <c r="N84" s="16">
        <v>2.9199739226091301E-2</v>
      </c>
      <c r="O84" s="34">
        <v>0</v>
      </c>
      <c r="P84" s="15">
        <v>136000</v>
      </c>
      <c r="Q84" s="30" t="s">
        <v>33</v>
      </c>
      <c r="R84" s="15">
        <v>0</v>
      </c>
      <c r="S84" s="35"/>
      <c r="T84" s="35"/>
      <c r="U84" s="41">
        <f t="shared" si="20"/>
        <v>135589.35</v>
      </c>
      <c r="V84" s="49">
        <f t="shared" si="21"/>
        <v>1.8979830496959324E-2</v>
      </c>
      <c r="W84" s="50">
        <f t="shared" si="22"/>
        <v>2.9199739226091269E-3</v>
      </c>
      <c r="X84" s="51">
        <f t="shared" si="23"/>
        <v>0.34653465346534651</v>
      </c>
      <c r="Y84" s="52">
        <f t="shared" si="24"/>
        <v>35000</v>
      </c>
    </row>
    <row r="85" spans="1:25" x14ac:dyDescent="0.2">
      <c r="A85" s="1">
        <v>1727716</v>
      </c>
      <c r="B85" s="1">
        <v>17277160</v>
      </c>
      <c r="C85" s="30">
        <v>6</v>
      </c>
      <c r="D85" s="30">
        <v>1</v>
      </c>
      <c r="E85" s="30" t="s">
        <v>29</v>
      </c>
      <c r="F85" s="31" t="s">
        <v>129</v>
      </c>
      <c r="G85" s="32">
        <v>0</v>
      </c>
      <c r="H85" s="33"/>
      <c r="I85" s="33" t="s">
        <v>67</v>
      </c>
      <c r="J85" s="19" t="s">
        <v>32</v>
      </c>
      <c r="K85" s="13">
        <v>2</v>
      </c>
      <c r="L85" s="15">
        <v>1006</v>
      </c>
      <c r="M85" s="15">
        <v>1006</v>
      </c>
      <c r="N85" s="16">
        <v>5.8227162334550399E-4</v>
      </c>
      <c r="O85" s="34">
        <v>0</v>
      </c>
      <c r="P85" s="15">
        <v>18000</v>
      </c>
      <c r="Q85" s="30" t="s">
        <v>33</v>
      </c>
      <c r="R85" s="15">
        <v>0</v>
      </c>
      <c r="S85" s="35"/>
      <c r="T85" s="35"/>
      <c r="U85" s="41">
        <f t="shared" si="20"/>
        <v>18283.16</v>
      </c>
      <c r="V85" s="49">
        <f t="shared" si="21"/>
        <v>5.8227162334550356E-4</v>
      </c>
      <c r="W85" s="50">
        <f t="shared" si="22"/>
        <v>5.8227162334550353E-5</v>
      </c>
      <c r="X85" s="51">
        <f t="shared" si="23"/>
        <v>16.892644135188867</v>
      </c>
      <c r="Y85" s="52">
        <f t="shared" si="24"/>
        <v>16994</v>
      </c>
    </row>
    <row r="86" spans="1:25" x14ac:dyDescent="0.2">
      <c r="A86" s="1">
        <v>1727716</v>
      </c>
      <c r="B86" s="1">
        <v>17277160</v>
      </c>
      <c r="C86" s="30">
        <v>6</v>
      </c>
      <c r="D86" s="30">
        <v>2</v>
      </c>
      <c r="E86" s="30" t="s">
        <v>34</v>
      </c>
      <c r="F86" s="31" t="s">
        <v>130</v>
      </c>
      <c r="G86" s="32">
        <v>0</v>
      </c>
      <c r="H86" s="33"/>
      <c r="I86" s="33" t="s">
        <v>67</v>
      </c>
      <c r="J86" s="19" t="s">
        <v>32</v>
      </c>
      <c r="K86" s="13">
        <v>3</v>
      </c>
      <c r="L86" s="15">
        <v>1008</v>
      </c>
      <c r="M86" s="15">
        <v>1008</v>
      </c>
      <c r="N86" s="16">
        <v>5.8342922100623003E-4</v>
      </c>
      <c r="O86" s="34">
        <v>0</v>
      </c>
      <c r="P86" s="15">
        <v>18000</v>
      </c>
      <c r="Q86" s="30" t="s">
        <v>33</v>
      </c>
      <c r="R86" s="15">
        <v>0</v>
      </c>
      <c r="S86" s="35"/>
      <c r="T86" s="35"/>
      <c r="U86" s="41">
        <f t="shared" ref="U86:U101" si="25">($U$4*B86)+L86</f>
        <v>18285.16</v>
      </c>
      <c r="V86" s="49">
        <f t="shared" ref="V86:V101" si="26">M86/A86</f>
        <v>5.8342922100623024E-4</v>
      </c>
      <c r="W86" s="50">
        <f t="shared" ref="W86:W101" si="27">L86/B86</f>
        <v>5.8342922100623022E-5</v>
      </c>
      <c r="X86" s="51">
        <f t="shared" ref="X86:X101" si="28">IF(L86&gt;0,(P86-L86)/L86,0)</f>
        <v>16.857142857142858</v>
      </c>
      <c r="Y86" s="52">
        <f t="shared" ref="Y86:Y101" si="29">P86-L86</f>
        <v>16992</v>
      </c>
    </row>
    <row r="87" spans="1:25" x14ac:dyDescent="0.2">
      <c r="A87" s="1">
        <v>2444454</v>
      </c>
      <c r="B87" s="1">
        <v>24444540</v>
      </c>
      <c r="C87" s="30">
        <v>6</v>
      </c>
      <c r="D87" s="30">
        <v>3</v>
      </c>
      <c r="E87" s="30" t="s">
        <v>29</v>
      </c>
      <c r="F87" s="31" t="s">
        <v>131</v>
      </c>
      <c r="G87" s="32">
        <v>0</v>
      </c>
      <c r="H87" s="33"/>
      <c r="I87" s="33" t="s">
        <v>67</v>
      </c>
      <c r="J87" s="19" t="s">
        <v>32</v>
      </c>
      <c r="K87" s="13">
        <v>3</v>
      </c>
      <c r="L87" s="15">
        <v>12333</v>
      </c>
      <c r="M87" s="15">
        <v>12333</v>
      </c>
      <c r="N87" s="16">
        <v>5.0452984592878397E-3</v>
      </c>
      <c r="O87" s="34">
        <v>0</v>
      </c>
      <c r="P87" s="15">
        <v>37000</v>
      </c>
      <c r="Q87" s="30" t="s">
        <v>33</v>
      </c>
      <c r="R87" s="15">
        <v>0</v>
      </c>
      <c r="S87" s="35"/>
      <c r="T87" s="35"/>
      <c r="U87" s="41">
        <f t="shared" si="25"/>
        <v>36777.54</v>
      </c>
      <c r="V87" s="49">
        <f t="shared" si="26"/>
        <v>5.0452984592878405E-3</v>
      </c>
      <c r="W87" s="50">
        <f t="shared" si="27"/>
        <v>5.0452984592878414E-4</v>
      </c>
      <c r="X87" s="51">
        <f t="shared" si="28"/>
        <v>2.0000810832725211</v>
      </c>
      <c r="Y87" s="52">
        <f t="shared" si="29"/>
        <v>24667</v>
      </c>
    </row>
    <row r="88" spans="1:25" x14ac:dyDescent="0.2">
      <c r="A88" s="1">
        <v>2444454</v>
      </c>
      <c r="B88" s="1">
        <v>24444540</v>
      </c>
      <c r="C88" s="30">
        <v>6</v>
      </c>
      <c r="D88" s="30">
        <v>4</v>
      </c>
      <c r="E88" s="30" t="s">
        <v>34</v>
      </c>
      <c r="F88" s="31" t="s">
        <v>132</v>
      </c>
      <c r="G88" s="32">
        <v>0</v>
      </c>
      <c r="H88" s="33"/>
      <c r="I88" s="33" t="s">
        <v>67</v>
      </c>
      <c r="J88" s="19" t="s">
        <v>32</v>
      </c>
      <c r="K88" s="13">
        <v>3</v>
      </c>
      <c r="L88" s="15">
        <v>12333</v>
      </c>
      <c r="M88" s="15">
        <v>12333</v>
      </c>
      <c r="N88" s="16">
        <v>5.0452984592878397E-3</v>
      </c>
      <c r="O88" s="34">
        <v>0</v>
      </c>
      <c r="P88" s="15">
        <v>37000</v>
      </c>
      <c r="Q88" s="30" t="s">
        <v>33</v>
      </c>
      <c r="R88" s="15">
        <v>0</v>
      </c>
      <c r="S88" s="35"/>
      <c r="T88" s="35"/>
      <c r="U88" s="41">
        <f t="shared" si="25"/>
        <v>36777.54</v>
      </c>
      <c r="V88" s="49">
        <f t="shared" si="26"/>
        <v>5.0452984592878405E-3</v>
      </c>
      <c r="W88" s="50">
        <f t="shared" si="27"/>
        <v>5.0452984592878414E-4</v>
      </c>
      <c r="X88" s="51">
        <f t="shared" si="28"/>
        <v>2.0000810832725211</v>
      </c>
      <c r="Y88" s="52">
        <f t="shared" si="29"/>
        <v>24667</v>
      </c>
    </row>
    <row r="89" spans="1:25" x14ac:dyDescent="0.2">
      <c r="A89" s="1">
        <v>11956167</v>
      </c>
      <c r="B89" s="1">
        <v>119561670</v>
      </c>
      <c r="C89" s="30">
        <v>6</v>
      </c>
      <c r="D89" s="30">
        <v>5</v>
      </c>
      <c r="E89" s="30" t="s">
        <v>29</v>
      </c>
      <c r="F89" s="31" t="s">
        <v>133</v>
      </c>
      <c r="G89" s="32">
        <v>0</v>
      </c>
      <c r="H89" s="33"/>
      <c r="I89" s="33" t="s">
        <v>67</v>
      </c>
      <c r="J89" s="19" t="s">
        <v>32</v>
      </c>
      <c r="K89" s="13">
        <v>1</v>
      </c>
      <c r="L89" s="15">
        <v>6</v>
      </c>
      <c r="M89" s="15">
        <v>6</v>
      </c>
      <c r="N89" s="16">
        <v>5.0183307074917905E-7</v>
      </c>
      <c r="O89" s="34">
        <v>0</v>
      </c>
      <c r="P89" s="15">
        <v>120000</v>
      </c>
      <c r="Q89" s="30" t="s">
        <v>33</v>
      </c>
      <c r="R89" s="15">
        <v>0</v>
      </c>
      <c r="S89" s="35"/>
      <c r="T89" s="35"/>
      <c r="U89" s="41">
        <f t="shared" si="25"/>
        <v>119567.67</v>
      </c>
      <c r="V89" s="49">
        <f t="shared" si="26"/>
        <v>5.0183307074917905E-7</v>
      </c>
      <c r="W89" s="50">
        <f t="shared" si="27"/>
        <v>5.0183307074917909E-8</v>
      </c>
      <c r="X89" s="51">
        <f t="shared" si="28"/>
        <v>19999</v>
      </c>
      <c r="Y89" s="52">
        <f t="shared" si="29"/>
        <v>119994</v>
      </c>
    </row>
    <row r="90" spans="1:25" x14ac:dyDescent="0.2">
      <c r="A90" s="1">
        <v>11956167</v>
      </c>
      <c r="B90" s="1">
        <v>119561670</v>
      </c>
      <c r="C90" s="30">
        <v>6</v>
      </c>
      <c r="D90" s="30">
        <v>6</v>
      </c>
      <c r="E90" s="30" t="s">
        <v>34</v>
      </c>
      <c r="F90" s="31" t="s">
        <v>134</v>
      </c>
      <c r="G90" s="32">
        <v>0</v>
      </c>
      <c r="H90" s="33"/>
      <c r="I90" s="33" t="s">
        <v>40</v>
      </c>
      <c r="J90" s="19" t="s">
        <v>32</v>
      </c>
      <c r="K90" s="13">
        <v>1</v>
      </c>
      <c r="L90" s="15">
        <v>107606</v>
      </c>
      <c r="M90" s="15">
        <v>107606</v>
      </c>
      <c r="N90" s="16">
        <v>9.0000415685060307E-3</v>
      </c>
      <c r="O90" s="34">
        <v>0</v>
      </c>
      <c r="P90" s="15">
        <v>227000</v>
      </c>
      <c r="Q90" s="30" t="s">
        <v>33</v>
      </c>
      <c r="R90" s="15">
        <v>0</v>
      </c>
      <c r="S90" s="35"/>
      <c r="T90" s="35"/>
      <c r="U90" s="41">
        <f t="shared" si="25"/>
        <v>227167.66999999998</v>
      </c>
      <c r="V90" s="49">
        <f t="shared" si="26"/>
        <v>9.0000415685060273E-3</v>
      </c>
      <c r="W90" s="50">
        <f t="shared" si="27"/>
        <v>9.0000415685060275E-4</v>
      </c>
      <c r="X90" s="51">
        <f t="shared" si="28"/>
        <v>1.1095477947326358</v>
      </c>
      <c r="Y90" s="52">
        <f t="shared" si="29"/>
        <v>119394</v>
      </c>
    </row>
    <row r="91" spans="1:25" x14ac:dyDescent="0.2">
      <c r="A91" s="1">
        <v>19333536</v>
      </c>
      <c r="B91" s="1">
        <v>193335360</v>
      </c>
      <c r="C91" s="30">
        <v>6</v>
      </c>
      <c r="D91" s="30">
        <v>7</v>
      </c>
      <c r="E91" s="30" t="s">
        <v>29</v>
      </c>
      <c r="F91" s="31" t="s">
        <v>135</v>
      </c>
      <c r="G91" s="32">
        <v>0</v>
      </c>
      <c r="H91" s="33"/>
      <c r="I91" s="33" t="s">
        <v>36</v>
      </c>
      <c r="J91" s="19" t="s">
        <v>37</v>
      </c>
      <c r="K91" s="13">
        <v>8</v>
      </c>
      <c r="L91" s="15">
        <v>686001</v>
      </c>
      <c r="M91" s="15">
        <v>445900</v>
      </c>
      <c r="N91" s="16">
        <v>3.5482438390990703E-2</v>
      </c>
      <c r="O91" s="34">
        <v>0</v>
      </c>
      <c r="P91" s="15">
        <v>879000</v>
      </c>
      <c r="Q91" s="30" t="s">
        <v>33</v>
      </c>
      <c r="R91" s="15">
        <v>0</v>
      </c>
      <c r="S91" s="35"/>
      <c r="T91" s="35"/>
      <c r="U91" s="41">
        <f t="shared" si="25"/>
        <v>879336.36</v>
      </c>
      <c r="V91" s="49">
        <f t="shared" si="26"/>
        <v>2.3063551333806706E-2</v>
      </c>
      <c r="W91" s="50">
        <f t="shared" si="27"/>
        <v>3.5482438390990658E-3</v>
      </c>
      <c r="X91" s="51">
        <f t="shared" si="28"/>
        <v>0.28133924003026234</v>
      </c>
      <c r="Y91" s="52">
        <f t="shared" si="29"/>
        <v>192999</v>
      </c>
    </row>
    <row r="92" spans="1:25" x14ac:dyDescent="0.2">
      <c r="A92" s="1">
        <v>19333536</v>
      </c>
      <c r="B92" s="1">
        <v>193335360</v>
      </c>
      <c r="C92" s="30">
        <v>6</v>
      </c>
      <c r="D92" s="30">
        <v>8</v>
      </c>
      <c r="E92" s="30" t="s">
        <v>34</v>
      </c>
      <c r="F92" s="31" t="s">
        <v>136</v>
      </c>
      <c r="G92" s="32">
        <v>0</v>
      </c>
      <c r="H92" s="33"/>
      <c r="I92" s="33" t="s">
        <v>40</v>
      </c>
      <c r="J92" s="19" t="s">
        <v>32</v>
      </c>
      <c r="K92" s="13">
        <v>1</v>
      </c>
      <c r="L92" s="15">
        <v>174111</v>
      </c>
      <c r="M92" s="15">
        <v>174111</v>
      </c>
      <c r="N92" s="16">
        <v>9.0056469752868799E-3</v>
      </c>
      <c r="O92" s="34">
        <v>0</v>
      </c>
      <c r="P92" s="15">
        <v>367000</v>
      </c>
      <c r="Q92" s="30" t="s">
        <v>33</v>
      </c>
      <c r="R92" s="15">
        <v>0</v>
      </c>
      <c r="S92" s="35"/>
      <c r="T92" s="35"/>
      <c r="U92" s="41">
        <f t="shared" si="25"/>
        <v>367446.36</v>
      </c>
      <c r="V92" s="49">
        <f t="shared" si="26"/>
        <v>9.0056469752868799E-3</v>
      </c>
      <c r="W92" s="50">
        <f t="shared" si="27"/>
        <v>9.0056469752868799E-4</v>
      </c>
      <c r="X92" s="51">
        <f t="shared" si="28"/>
        <v>1.1078507388964511</v>
      </c>
      <c r="Y92" s="52">
        <f t="shared" si="29"/>
        <v>192889</v>
      </c>
    </row>
    <row r="93" spans="1:25" x14ac:dyDescent="0.2">
      <c r="A93" s="1">
        <v>2999719</v>
      </c>
      <c r="B93" s="1">
        <v>29997190</v>
      </c>
      <c r="C93" s="30">
        <v>6</v>
      </c>
      <c r="D93" s="30">
        <v>9</v>
      </c>
      <c r="E93" s="30" t="s">
        <v>29</v>
      </c>
      <c r="F93" s="31" t="s">
        <v>137</v>
      </c>
      <c r="G93" s="32">
        <v>0</v>
      </c>
      <c r="H93" s="33"/>
      <c r="I93" s="33" t="s">
        <v>102</v>
      </c>
      <c r="J93" s="19" t="s">
        <v>37</v>
      </c>
      <c r="K93" s="13">
        <v>3</v>
      </c>
      <c r="L93" s="15">
        <v>16221</v>
      </c>
      <c r="M93" s="15">
        <v>10543</v>
      </c>
      <c r="N93" s="16">
        <v>5.4075065031091198E-3</v>
      </c>
      <c r="O93" s="34">
        <v>0</v>
      </c>
      <c r="P93" s="15">
        <v>46000</v>
      </c>
      <c r="Q93" s="30" t="s">
        <v>33</v>
      </c>
      <c r="R93" s="15">
        <v>0</v>
      </c>
      <c r="S93" s="35"/>
      <c r="T93" s="35"/>
      <c r="U93" s="41">
        <f t="shared" si="25"/>
        <v>46218.19</v>
      </c>
      <c r="V93" s="49">
        <f t="shared" si="26"/>
        <v>3.514662540057919E-3</v>
      </c>
      <c r="W93" s="50">
        <f t="shared" si="27"/>
        <v>5.4075065031091243E-4</v>
      </c>
      <c r="X93" s="51">
        <f t="shared" si="28"/>
        <v>1.8358300967881143</v>
      </c>
      <c r="Y93" s="52">
        <f t="shared" si="29"/>
        <v>29779</v>
      </c>
    </row>
    <row r="94" spans="1:25" x14ac:dyDescent="0.2">
      <c r="A94" s="1">
        <v>2999719</v>
      </c>
      <c r="B94" s="1">
        <v>29997190</v>
      </c>
      <c r="C94" s="30">
        <v>6</v>
      </c>
      <c r="D94" s="30">
        <v>10</v>
      </c>
      <c r="E94" s="30" t="s">
        <v>34</v>
      </c>
      <c r="F94" s="31" t="s">
        <v>138</v>
      </c>
      <c r="G94" s="32">
        <v>0</v>
      </c>
      <c r="H94" s="33"/>
      <c r="I94" s="33" t="s">
        <v>67</v>
      </c>
      <c r="J94" s="19" t="s">
        <v>32</v>
      </c>
      <c r="K94" s="13">
        <v>3</v>
      </c>
      <c r="L94" s="15">
        <v>15008</v>
      </c>
      <c r="M94" s="15">
        <v>15008</v>
      </c>
      <c r="N94" s="16">
        <v>5.0031352936725096E-3</v>
      </c>
      <c r="O94" s="34">
        <v>0</v>
      </c>
      <c r="P94" s="15">
        <v>45000</v>
      </c>
      <c r="Q94" s="30" t="s">
        <v>33</v>
      </c>
      <c r="R94" s="15">
        <v>0</v>
      </c>
      <c r="S94" s="35"/>
      <c r="T94" s="35"/>
      <c r="U94" s="41">
        <f t="shared" si="25"/>
        <v>45005.19</v>
      </c>
      <c r="V94" s="49">
        <f t="shared" si="26"/>
        <v>5.003135293672507E-3</v>
      </c>
      <c r="W94" s="50">
        <f t="shared" si="27"/>
        <v>5.0031352936725072E-4</v>
      </c>
      <c r="X94" s="51">
        <f t="shared" si="28"/>
        <v>1.9984008528784649</v>
      </c>
      <c r="Y94" s="52">
        <f t="shared" si="29"/>
        <v>29992</v>
      </c>
    </row>
    <row r="95" spans="1:25" x14ac:dyDescent="0.2">
      <c r="A95" s="1">
        <v>3990811</v>
      </c>
      <c r="B95" s="1">
        <v>39908110</v>
      </c>
      <c r="C95" s="30">
        <v>6</v>
      </c>
      <c r="D95" s="30">
        <v>11</v>
      </c>
      <c r="E95" s="30" t="s">
        <v>29</v>
      </c>
      <c r="F95" s="31" t="s">
        <v>139</v>
      </c>
      <c r="G95" s="32">
        <v>0</v>
      </c>
      <c r="H95" s="33"/>
      <c r="I95" s="33" t="s">
        <v>102</v>
      </c>
      <c r="J95" s="19" t="s">
        <v>37</v>
      </c>
      <c r="K95" s="13">
        <v>2</v>
      </c>
      <c r="L95" s="15">
        <v>57112</v>
      </c>
      <c r="M95" s="15">
        <v>37122</v>
      </c>
      <c r="N95" s="16">
        <v>1.4310875659107899E-2</v>
      </c>
      <c r="O95" s="34">
        <v>0</v>
      </c>
      <c r="P95" s="15">
        <v>97000</v>
      </c>
      <c r="Q95" s="30" t="s">
        <v>33</v>
      </c>
      <c r="R95" s="15">
        <v>0</v>
      </c>
      <c r="S95" s="35"/>
      <c r="T95" s="35"/>
      <c r="U95" s="41">
        <f t="shared" si="25"/>
        <v>97020.11</v>
      </c>
      <c r="V95" s="49">
        <f t="shared" si="26"/>
        <v>9.3018687179122241E-3</v>
      </c>
      <c r="W95" s="50">
        <f t="shared" si="27"/>
        <v>1.4310875659107887E-3</v>
      </c>
      <c r="X95" s="51">
        <f t="shared" si="28"/>
        <v>0.69841714525843956</v>
      </c>
      <c r="Y95" s="52">
        <f t="shared" si="29"/>
        <v>39888</v>
      </c>
    </row>
    <row r="96" spans="1:25" x14ac:dyDescent="0.2">
      <c r="A96" s="1">
        <v>3990811</v>
      </c>
      <c r="B96" s="1">
        <v>39908110</v>
      </c>
      <c r="C96" s="30">
        <v>6</v>
      </c>
      <c r="D96" s="30">
        <v>12</v>
      </c>
      <c r="E96" s="30" t="s">
        <v>34</v>
      </c>
      <c r="F96" s="31" t="s">
        <v>140</v>
      </c>
      <c r="G96" s="32">
        <v>0</v>
      </c>
      <c r="H96" s="33"/>
      <c r="I96" s="33" t="s">
        <v>40</v>
      </c>
      <c r="J96" s="19" t="s">
        <v>32</v>
      </c>
      <c r="K96" s="13">
        <v>1</v>
      </c>
      <c r="L96" s="15">
        <v>1012</v>
      </c>
      <c r="M96" s="15">
        <v>1012</v>
      </c>
      <c r="N96" s="16">
        <v>2.53582542495748E-4</v>
      </c>
      <c r="O96" s="34">
        <v>0</v>
      </c>
      <c r="P96" s="15">
        <v>41000</v>
      </c>
      <c r="Q96" s="30" t="s">
        <v>33</v>
      </c>
      <c r="R96" s="15">
        <v>0</v>
      </c>
      <c r="S96" s="35"/>
      <c r="T96" s="35"/>
      <c r="U96" s="41">
        <f t="shared" si="25"/>
        <v>40920.11</v>
      </c>
      <c r="V96" s="49">
        <f t="shared" si="26"/>
        <v>2.5358254249574838E-4</v>
      </c>
      <c r="W96" s="50">
        <f t="shared" si="27"/>
        <v>2.5358254249574834E-5</v>
      </c>
      <c r="X96" s="51">
        <f t="shared" si="28"/>
        <v>39.51383399209486</v>
      </c>
      <c r="Y96" s="52">
        <f t="shared" si="29"/>
        <v>39988</v>
      </c>
    </row>
    <row r="97" spans="1:25" x14ac:dyDescent="0.2">
      <c r="A97" s="1">
        <v>550043</v>
      </c>
      <c r="B97" s="1">
        <v>5500430</v>
      </c>
      <c r="C97" s="30">
        <v>7</v>
      </c>
      <c r="D97" s="30">
        <v>1</v>
      </c>
      <c r="E97" s="30" t="s">
        <v>29</v>
      </c>
      <c r="F97" s="31" t="s">
        <v>141</v>
      </c>
      <c r="G97" s="32">
        <v>0</v>
      </c>
      <c r="H97" s="33"/>
      <c r="I97" s="33" t="s">
        <v>67</v>
      </c>
      <c r="J97" s="19" t="s">
        <v>32</v>
      </c>
      <c r="K97" s="13">
        <v>3</v>
      </c>
      <c r="L97" s="15">
        <v>1008</v>
      </c>
      <c r="M97" s="15">
        <v>1008</v>
      </c>
      <c r="N97" s="16">
        <v>1.83258399797834E-3</v>
      </c>
      <c r="O97" s="34">
        <v>0</v>
      </c>
      <c r="P97" s="15">
        <v>6500</v>
      </c>
      <c r="Q97" s="30" t="s">
        <v>33</v>
      </c>
      <c r="R97" s="15">
        <v>0</v>
      </c>
      <c r="S97" s="35"/>
      <c r="T97" s="35"/>
      <c r="U97" s="41">
        <f t="shared" si="25"/>
        <v>6508.43</v>
      </c>
      <c r="V97" s="49">
        <f t="shared" si="26"/>
        <v>1.83258399797834E-3</v>
      </c>
      <c r="W97" s="50">
        <f t="shared" si="27"/>
        <v>1.83258399797834E-4</v>
      </c>
      <c r="X97" s="51">
        <f t="shared" si="28"/>
        <v>5.4484126984126986</v>
      </c>
      <c r="Y97" s="52">
        <f t="shared" si="29"/>
        <v>5492</v>
      </c>
    </row>
    <row r="98" spans="1:25" x14ac:dyDescent="0.2">
      <c r="A98" s="1">
        <v>550043</v>
      </c>
      <c r="B98" s="1">
        <v>5500430</v>
      </c>
      <c r="C98" s="30">
        <v>7</v>
      </c>
      <c r="D98" s="30">
        <v>2</v>
      </c>
      <c r="E98" s="30" t="s">
        <v>34</v>
      </c>
      <c r="F98" s="31" t="s">
        <v>142</v>
      </c>
      <c r="G98" s="32">
        <v>0</v>
      </c>
      <c r="H98" s="33"/>
      <c r="I98" s="33" t="s">
        <v>67</v>
      </c>
      <c r="J98" s="19" t="s">
        <v>32</v>
      </c>
      <c r="K98" s="13">
        <v>3</v>
      </c>
      <c r="L98" s="15">
        <v>1008</v>
      </c>
      <c r="M98" s="15">
        <v>1008</v>
      </c>
      <c r="N98" s="16">
        <v>1.83258399797834E-3</v>
      </c>
      <c r="O98" s="34">
        <v>0</v>
      </c>
      <c r="P98" s="15">
        <v>6500</v>
      </c>
      <c r="Q98" s="30" t="s">
        <v>33</v>
      </c>
      <c r="R98" s="15">
        <v>0</v>
      </c>
      <c r="S98" s="35"/>
      <c r="T98" s="35"/>
      <c r="U98" s="41">
        <f t="shared" si="25"/>
        <v>6508.43</v>
      </c>
      <c r="V98" s="49">
        <f t="shared" si="26"/>
        <v>1.83258399797834E-3</v>
      </c>
      <c r="W98" s="50">
        <f t="shared" si="27"/>
        <v>1.83258399797834E-4</v>
      </c>
      <c r="X98" s="51">
        <f t="shared" si="28"/>
        <v>5.4484126984126986</v>
      </c>
      <c r="Y98" s="52">
        <f t="shared" si="29"/>
        <v>5492</v>
      </c>
    </row>
    <row r="99" spans="1:25" x14ac:dyDescent="0.2">
      <c r="A99" s="1">
        <v>1108229</v>
      </c>
      <c r="B99" s="1">
        <v>11082290</v>
      </c>
      <c r="C99" s="30">
        <v>8</v>
      </c>
      <c r="D99" s="30">
        <v>1</v>
      </c>
      <c r="E99" s="30" t="s">
        <v>29</v>
      </c>
      <c r="F99" s="31" t="s">
        <v>143</v>
      </c>
      <c r="G99" s="32">
        <v>0</v>
      </c>
      <c r="H99" s="33"/>
      <c r="I99" s="33" t="s">
        <v>67</v>
      </c>
      <c r="J99" s="19" t="s">
        <v>32</v>
      </c>
      <c r="K99" s="13">
        <v>3</v>
      </c>
      <c r="L99" s="15">
        <v>5508</v>
      </c>
      <c r="M99" s="15">
        <v>5508</v>
      </c>
      <c r="N99" s="16">
        <v>4.9700919214350102E-3</v>
      </c>
      <c r="O99" s="34">
        <v>0</v>
      </c>
      <c r="P99" s="15">
        <v>17000</v>
      </c>
      <c r="Q99" s="30" t="s">
        <v>33</v>
      </c>
      <c r="R99" s="15">
        <v>0</v>
      </c>
      <c r="S99" s="35"/>
      <c r="T99" s="35"/>
      <c r="U99" s="41">
        <f t="shared" si="25"/>
        <v>16590.29</v>
      </c>
      <c r="V99" s="49">
        <f t="shared" si="26"/>
        <v>4.9700919214350102E-3</v>
      </c>
      <c r="W99" s="50">
        <f t="shared" si="27"/>
        <v>4.9700919214350106E-4</v>
      </c>
      <c r="X99" s="51">
        <f t="shared" si="28"/>
        <v>2.0864197530864197</v>
      </c>
      <c r="Y99" s="52">
        <f t="shared" si="29"/>
        <v>11492</v>
      </c>
    </row>
    <row r="100" spans="1:25" x14ac:dyDescent="0.2">
      <c r="A100" s="1">
        <v>1108229</v>
      </c>
      <c r="B100" s="1">
        <v>11082290</v>
      </c>
      <c r="C100" s="30">
        <v>8</v>
      </c>
      <c r="D100" s="30">
        <v>2</v>
      </c>
      <c r="E100" s="30" t="s">
        <v>34</v>
      </c>
      <c r="F100" s="31" t="s">
        <v>144</v>
      </c>
      <c r="G100" s="32">
        <v>0</v>
      </c>
      <c r="H100" s="33"/>
      <c r="I100" s="33" t="s">
        <v>43</v>
      </c>
      <c r="J100" s="19" t="s">
        <v>37</v>
      </c>
      <c r="K100" s="13">
        <v>19</v>
      </c>
      <c r="L100" s="15">
        <v>17400</v>
      </c>
      <c r="M100" s="15">
        <v>11310</v>
      </c>
      <c r="N100" s="16">
        <v>1.57007261134657E-2</v>
      </c>
      <c r="O100" s="34">
        <v>0</v>
      </c>
      <c r="P100" s="15">
        <v>28000</v>
      </c>
      <c r="Q100" s="30" t="s">
        <v>33</v>
      </c>
      <c r="R100" s="15">
        <v>0</v>
      </c>
      <c r="S100" s="35"/>
      <c r="T100" s="35"/>
      <c r="U100" s="41">
        <f t="shared" si="25"/>
        <v>28482.29</v>
      </c>
      <c r="V100" s="49">
        <f t="shared" si="26"/>
        <v>1.0205471973752718E-2</v>
      </c>
      <c r="W100" s="50">
        <f t="shared" si="27"/>
        <v>1.5700726113465719E-3</v>
      </c>
      <c r="X100" s="51">
        <f t="shared" si="28"/>
        <v>0.60919540229885061</v>
      </c>
      <c r="Y100" s="52">
        <f t="shared" si="29"/>
        <v>10600</v>
      </c>
    </row>
    <row r="101" spans="1:25" x14ac:dyDescent="0.2">
      <c r="A101" s="1">
        <v>176000</v>
      </c>
      <c r="B101" s="1">
        <v>1760000</v>
      </c>
      <c r="C101" s="30">
        <v>9</v>
      </c>
      <c r="D101" s="30">
        <v>1</v>
      </c>
      <c r="E101" s="30" t="s">
        <v>29</v>
      </c>
      <c r="F101" s="31" t="s">
        <v>145</v>
      </c>
      <c r="G101" s="32">
        <v>0</v>
      </c>
      <c r="H101" s="33"/>
      <c r="I101" s="33" t="s">
        <v>146</v>
      </c>
      <c r="J101" s="19" t="s">
        <v>32</v>
      </c>
      <c r="K101" s="13">
        <v>17</v>
      </c>
      <c r="L101" s="15">
        <v>0</v>
      </c>
      <c r="M101" s="15">
        <v>0</v>
      </c>
      <c r="N101" s="16">
        <v>0</v>
      </c>
      <c r="O101" s="34">
        <v>0</v>
      </c>
      <c r="P101" s="15">
        <v>1800</v>
      </c>
      <c r="Q101" s="30" t="s">
        <v>33</v>
      </c>
      <c r="R101" s="15">
        <v>0</v>
      </c>
      <c r="S101" s="35"/>
      <c r="T101" s="35"/>
      <c r="U101" s="41">
        <f t="shared" si="25"/>
        <v>1760</v>
      </c>
      <c r="V101" s="49">
        <f t="shared" si="26"/>
        <v>0</v>
      </c>
      <c r="W101" s="50">
        <f t="shared" si="27"/>
        <v>0</v>
      </c>
      <c r="X101" s="51">
        <f t="shared" si="28"/>
        <v>0</v>
      </c>
      <c r="Y101" s="52">
        <f t="shared" si="29"/>
        <v>1800</v>
      </c>
    </row>
    <row r="102" spans="1:25" x14ac:dyDescent="0.2">
      <c r="A102" s="1">
        <v>176000</v>
      </c>
      <c r="B102" s="1">
        <v>1760000</v>
      </c>
      <c r="C102" s="30">
        <v>9</v>
      </c>
      <c r="D102" s="30">
        <v>2</v>
      </c>
      <c r="E102" s="30" t="s">
        <v>34</v>
      </c>
      <c r="F102" s="31" t="s">
        <v>147</v>
      </c>
      <c r="G102" s="32">
        <v>0</v>
      </c>
      <c r="H102" s="33"/>
      <c r="I102" s="33" t="s">
        <v>43</v>
      </c>
      <c r="J102" s="19" t="s">
        <v>37</v>
      </c>
      <c r="K102" s="13">
        <v>16</v>
      </c>
      <c r="L102" s="15">
        <v>3600</v>
      </c>
      <c r="M102" s="15">
        <v>2340</v>
      </c>
      <c r="N102" s="16">
        <v>2.04545454545455E-2</v>
      </c>
      <c r="O102" s="34">
        <v>0</v>
      </c>
      <c r="P102" s="15">
        <v>5400</v>
      </c>
      <c r="Q102" s="30" t="s">
        <v>33</v>
      </c>
      <c r="R102" s="15">
        <v>0</v>
      </c>
      <c r="S102" s="35"/>
      <c r="T102" s="35"/>
      <c r="U102" s="41">
        <f t="shared" ref="U102:U117" si="30">($U$4*B102)+L102</f>
        <v>5360</v>
      </c>
      <c r="V102" s="49">
        <f t="shared" ref="V102:V117" si="31">M102/A102</f>
        <v>1.3295454545454546E-2</v>
      </c>
      <c r="W102" s="50">
        <f t="shared" ref="W102:W117" si="32">L102/B102</f>
        <v>2.0454545454545456E-3</v>
      </c>
      <c r="X102" s="51">
        <f t="shared" ref="X102:X117" si="33">IF(L102&gt;0,(P102-L102)/L102,0)</f>
        <v>0.5</v>
      </c>
      <c r="Y102" s="52">
        <f t="shared" ref="Y102:Y117" si="34">P102-L102</f>
        <v>1800</v>
      </c>
    </row>
    <row r="103" spans="1:25" x14ac:dyDescent="0.2">
      <c r="A103" s="1">
        <v>3623846</v>
      </c>
      <c r="B103" s="1">
        <v>36238460</v>
      </c>
      <c r="C103" s="30">
        <v>10</v>
      </c>
      <c r="D103" s="30">
        <v>1</v>
      </c>
      <c r="E103" s="30" t="s">
        <v>29</v>
      </c>
      <c r="F103" s="31" t="s">
        <v>148</v>
      </c>
      <c r="G103" s="32">
        <v>0</v>
      </c>
      <c r="H103" s="33"/>
      <c r="I103" s="33" t="s">
        <v>67</v>
      </c>
      <c r="J103" s="19" t="s">
        <v>32</v>
      </c>
      <c r="K103" s="13">
        <v>3</v>
      </c>
      <c r="L103" s="15">
        <v>2002</v>
      </c>
      <c r="M103" s="15">
        <v>2002</v>
      </c>
      <c r="N103" s="16">
        <v>5.5245173222040901E-4</v>
      </c>
      <c r="O103" s="34">
        <v>0</v>
      </c>
      <c r="P103" s="15">
        <v>38000</v>
      </c>
      <c r="Q103" s="30" t="s">
        <v>33</v>
      </c>
      <c r="R103" s="15">
        <v>0</v>
      </c>
      <c r="S103" s="35"/>
      <c r="T103" s="35"/>
      <c r="U103" s="41">
        <f t="shared" si="30"/>
        <v>38240.46</v>
      </c>
      <c r="V103" s="49">
        <f t="shared" si="31"/>
        <v>5.524517322204089E-4</v>
      </c>
      <c r="W103" s="50">
        <f t="shared" si="32"/>
        <v>5.5245173222040895E-5</v>
      </c>
      <c r="X103" s="51">
        <f t="shared" si="33"/>
        <v>17.98101898101898</v>
      </c>
      <c r="Y103" s="52">
        <f t="shared" si="34"/>
        <v>35998</v>
      </c>
    </row>
    <row r="104" spans="1:25" x14ac:dyDescent="0.2">
      <c r="A104" s="1">
        <v>3623846</v>
      </c>
      <c r="B104" s="1">
        <v>36238460</v>
      </c>
      <c r="C104" s="30">
        <v>10</v>
      </c>
      <c r="D104" s="30">
        <v>2</v>
      </c>
      <c r="E104" s="30" t="s">
        <v>34</v>
      </c>
      <c r="F104" s="31" t="s">
        <v>149</v>
      </c>
      <c r="G104" s="32">
        <v>0</v>
      </c>
      <c r="H104" s="33"/>
      <c r="I104" s="33" t="s">
        <v>67</v>
      </c>
      <c r="J104" s="19" t="s">
        <v>32</v>
      </c>
      <c r="K104" s="13">
        <v>3</v>
      </c>
      <c r="L104" s="15">
        <v>2002</v>
      </c>
      <c r="M104" s="15">
        <v>2002</v>
      </c>
      <c r="N104" s="16">
        <v>5.5245173222040901E-4</v>
      </c>
      <c r="O104" s="34">
        <v>0</v>
      </c>
      <c r="P104" s="15">
        <v>38000</v>
      </c>
      <c r="Q104" s="30" t="s">
        <v>33</v>
      </c>
      <c r="R104" s="15">
        <v>0</v>
      </c>
      <c r="S104" s="35"/>
      <c r="T104" s="35"/>
      <c r="U104" s="41">
        <f t="shared" si="30"/>
        <v>38240.46</v>
      </c>
      <c r="V104" s="49">
        <f t="shared" si="31"/>
        <v>5.524517322204089E-4</v>
      </c>
      <c r="W104" s="50">
        <f t="shared" si="32"/>
        <v>5.5245173222040895E-5</v>
      </c>
      <c r="X104" s="51">
        <f t="shared" si="33"/>
        <v>17.98101898101898</v>
      </c>
      <c r="Y104" s="52">
        <f t="shared" si="34"/>
        <v>35998</v>
      </c>
    </row>
    <row r="105" spans="1:25" x14ac:dyDescent="0.2">
      <c r="A105" s="1">
        <v>47000</v>
      </c>
      <c r="B105" s="1">
        <v>470000</v>
      </c>
      <c r="C105" s="30">
        <v>11</v>
      </c>
      <c r="D105" s="30">
        <v>1</v>
      </c>
      <c r="E105" s="30" t="s">
        <v>29</v>
      </c>
      <c r="F105" s="31" t="s">
        <v>150</v>
      </c>
      <c r="G105" s="32">
        <v>0</v>
      </c>
      <c r="H105" s="33"/>
      <c r="I105" s="33" t="s">
        <v>151</v>
      </c>
      <c r="J105" s="19" t="s">
        <v>37</v>
      </c>
      <c r="K105" s="13">
        <v>23</v>
      </c>
      <c r="L105" s="15">
        <v>2208</v>
      </c>
      <c r="M105" s="15">
        <v>1435</v>
      </c>
      <c r="N105" s="16">
        <v>4.6978723404255303E-2</v>
      </c>
      <c r="O105" s="34">
        <v>0</v>
      </c>
      <c r="P105" s="15">
        <v>2700</v>
      </c>
      <c r="Q105" s="30" t="s">
        <v>33</v>
      </c>
      <c r="R105" s="15">
        <v>0</v>
      </c>
      <c r="S105" s="35"/>
      <c r="T105" s="35"/>
      <c r="U105" s="41">
        <f t="shared" si="30"/>
        <v>2678</v>
      </c>
      <c r="V105" s="49">
        <f t="shared" si="31"/>
        <v>3.0531914893617021E-2</v>
      </c>
      <c r="W105" s="50">
        <f t="shared" si="32"/>
        <v>4.697872340425532E-3</v>
      </c>
      <c r="X105" s="51">
        <f t="shared" si="33"/>
        <v>0.22282608695652173</v>
      </c>
      <c r="Y105" s="52">
        <f t="shared" si="34"/>
        <v>492</v>
      </c>
    </row>
    <row r="106" spans="1:25" x14ac:dyDescent="0.2">
      <c r="A106" s="1">
        <v>47000</v>
      </c>
      <c r="B106" s="1">
        <v>470000</v>
      </c>
      <c r="C106" s="30">
        <v>11</v>
      </c>
      <c r="D106" s="30">
        <v>2</v>
      </c>
      <c r="E106" s="30" t="s">
        <v>34</v>
      </c>
      <c r="F106" s="31" t="s">
        <v>152</v>
      </c>
      <c r="G106" s="32">
        <v>0</v>
      </c>
      <c r="H106" s="33"/>
      <c r="I106" s="33" t="s">
        <v>67</v>
      </c>
      <c r="J106" s="19" t="s">
        <v>32</v>
      </c>
      <c r="K106" s="13">
        <v>21</v>
      </c>
      <c r="L106" s="15">
        <v>1800</v>
      </c>
      <c r="M106" s="15">
        <v>1800</v>
      </c>
      <c r="N106" s="16">
        <v>3.8297872340425497E-2</v>
      </c>
      <c r="O106" s="34">
        <v>0</v>
      </c>
      <c r="P106" s="15">
        <v>2300</v>
      </c>
      <c r="Q106" s="30" t="s">
        <v>33</v>
      </c>
      <c r="R106" s="15">
        <v>0</v>
      </c>
      <c r="S106" s="35"/>
      <c r="T106" s="35"/>
      <c r="U106" s="41">
        <f t="shared" si="30"/>
        <v>2270</v>
      </c>
      <c r="V106" s="49">
        <f t="shared" si="31"/>
        <v>3.8297872340425532E-2</v>
      </c>
      <c r="W106" s="50">
        <f t="shared" si="32"/>
        <v>3.829787234042553E-3</v>
      </c>
      <c r="X106" s="51">
        <f t="shared" si="33"/>
        <v>0.27777777777777779</v>
      </c>
      <c r="Y106" s="52">
        <f t="shared" si="34"/>
        <v>500</v>
      </c>
    </row>
    <row r="107" spans="1:25" x14ac:dyDescent="0.2">
      <c r="A107" s="1">
        <v>25000</v>
      </c>
      <c r="B107" s="1">
        <v>250000</v>
      </c>
      <c r="C107" s="30">
        <v>12</v>
      </c>
      <c r="D107" s="30">
        <v>1</v>
      </c>
      <c r="E107" s="30" t="s">
        <v>29</v>
      </c>
      <c r="F107" s="31" t="s">
        <v>153</v>
      </c>
      <c r="G107" s="32">
        <v>0</v>
      </c>
      <c r="H107" s="33"/>
      <c r="I107" s="33" t="s">
        <v>154</v>
      </c>
      <c r="J107" s="19" t="s">
        <v>32</v>
      </c>
      <c r="K107" s="13">
        <v>12</v>
      </c>
      <c r="L107" s="15">
        <v>258000</v>
      </c>
      <c r="M107" s="15">
        <v>258000</v>
      </c>
      <c r="N107" s="16">
        <v>10.32</v>
      </c>
      <c r="O107" s="34">
        <v>0</v>
      </c>
      <c r="P107" s="15">
        <v>271000</v>
      </c>
      <c r="Q107" s="30" t="s">
        <v>33</v>
      </c>
      <c r="R107" s="15">
        <v>0</v>
      </c>
      <c r="S107" s="35"/>
      <c r="T107" s="35"/>
      <c r="U107" s="41">
        <f t="shared" si="30"/>
        <v>258250</v>
      </c>
      <c r="V107" s="49">
        <f t="shared" si="31"/>
        <v>10.32</v>
      </c>
      <c r="W107" s="50">
        <f t="shared" si="32"/>
        <v>1.032</v>
      </c>
      <c r="X107" s="51">
        <f t="shared" si="33"/>
        <v>5.0387596899224806E-2</v>
      </c>
      <c r="Y107" s="52">
        <f t="shared" si="34"/>
        <v>13000</v>
      </c>
    </row>
    <row r="108" spans="1:25" x14ac:dyDescent="0.2">
      <c r="A108" s="1">
        <v>25000</v>
      </c>
      <c r="B108" s="1">
        <v>250000</v>
      </c>
      <c r="C108" s="30">
        <v>12</v>
      </c>
      <c r="D108" s="30">
        <v>2</v>
      </c>
      <c r="E108" s="30" t="s">
        <v>34</v>
      </c>
      <c r="F108" s="31" t="s">
        <v>155</v>
      </c>
      <c r="G108" s="32">
        <v>0</v>
      </c>
      <c r="H108" s="33"/>
      <c r="I108" s="33" t="s">
        <v>154</v>
      </c>
      <c r="J108" s="19" t="s">
        <v>32</v>
      </c>
      <c r="K108" s="13">
        <v>18</v>
      </c>
      <c r="L108" s="15">
        <v>362000</v>
      </c>
      <c r="M108" s="15">
        <v>362000</v>
      </c>
      <c r="N108" s="16">
        <v>14.48</v>
      </c>
      <c r="O108" s="34">
        <v>0</v>
      </c>
      <c r="P108" s="15">
        <v>380000</v>
      </c>
      <c r="Q108" s="30" t="s">
        <v>33</v>
      </c>
      <c r="R108" s="15">
        <v>0</v>
      </c>
      <c r="S108" s="35"/>
      <c r="T108" s="35"/>
      <c r="U108" s="41">
        <f t="shared" si="30"/>
        <v>362250</v>
      </c>
      <c r="V108" s="49">
        <f t="shared" si="31"/>
        <v>14.48</v>
      </c>
      <c r="W108" s="50">
        <f t="shared" si="32"/>
        <v>1.448</v>
      </c>
      <c r="X108" s="51">
        <f t="shared" si="33"/>
        <v>4.9723756906077346E-2</v>
      </c>
      <c r="Y108" s="52">
        <f t="shared" si="34"/>
        <v>18000</v>
      </c>
    </row>
    <row r="109" spans="1:25" x14ac:dyDescent="0.2">
      <c r="A109" s="1">
        <v>47172015</v>
      </c>
      <c r="B109" s="1">
        <v>235860075</v>
      </c>
      <c r="C109" s="30">
        <v>13</v>
      </c>
      <c r="D109" s="30">
        <v>1</v>
      </c>
      <c r="E109" s="30" t="s">
        <v>156</v>
      </c>
      <c r="F109" s="31" t="s">
        <v>157</v>
      </c>
      <c r="G109" s="32">
        <v>0</v>
      </c>
      <c r="H109" s="33"/>
      <c r="I109" s="33" t="s">
        <v>40</v>
      </c>
      <c r="J109" s="19" t="s">
        <v>32</v>
      </c>
      <c r="K109" s="13">
        <v>1</v>
      </c>
      <c r="L109" s="15">
        <v>47172</v>
      </c>
      <c r="M109" s="15">
        <v>47172</v>
      </c>
      <c r="N109" s="16">
        <v>9.9999968201485595E-4</v>
      </c>
      <c r="O109" s="34">
        <v>0</v>
      </c>
      <c r="P109" s="15">
        <v>283000</v>
      </c>
      <c r="Q109" s="30" t="s">
        <v>33</v>
      </c>
      <c r="R109" s="15">
        <v>0</v>
      </c>
      <c r="S109" s="35"/>
      <c r="T109" s="35"/>
      <c r="U109" s="41">
        <f t="shared" si="30"/>
        <v>283032.07500000001</v>
      </c>
      <c r="V109" s="49">
        <f t="shared" si="31"/>
        <v>9.9999968201485573E-4</v>
      </c>
      <c r="W109" s="50">
        <f t="shared" si="32"/>
        <v>1.9999993640297113E-4</v>
      </c>
      <c r="X109" s="51">
        <f t="shared" si="33"/>
        <v>4.9993216314762998</v>
      </c>
      <c r="Y109" s="52">
        <f t="shared" si="34"/>
        <v>235828</v>
      </c>
    </row>
    <row r="110" spans="1:25" x14ac:dyDescent="0.2">
      <c r="A110" s="1">
        <v>47172015</v>
      </c>
      <c r="B110" s="1">
        <v>235860075</v>
      </c>
      <c r="C110" s="30">
        <v>13</v>
      </c>
      <c r="D110" s="30">
        <v>2</v>
      </c>
      <c r="E110" s="30" t="s">
        <v>158</v>
      </c>
      <c r="F110" s="31" t="s">
        <v>159</v>
      </c>
      <c r="G110" s="32">
        <v>0</v>
      </c>
      <c r="H110" s="33"/>
      <c r="I110" s="33" t="s">
        <v>102</v>
      </c>
      <c r="J110" s="19" t="s">
        <v>37</v>
      </c>
      <c r="K110" s="13">
        <v>10</v>
      </c>
      <c r="L110" s="15">
        <v>700229</v>
      </c>
      <c r="M110" s="15">
        <v>455148</v>
      </c>
      <c r="N110" s="16">
        <v>1.48441613104719E-2</v>
      </c>
      <c r="O110" s="34">
        <v>0</v>
      </c>
      <c r="P110" s="15">
        <v>936000</v>
      </c>
      <c r="Q110" s="30" t="s">
        <v>33</v>
      </c>
      <c r="R110" s="15">
        <v>0</v>
      </c>
      <c r="S110" s="35"/>
      <c r="T110" s="35"/>
      <c r="U110" s="41">
        <f t="shared" si="30"/>
        <v>936089.07499999995</v>
      </c>
      <c r="V110" s="49">
        <f t="shared" si="31"/>
        <v>9.6486868326485526E-3</v>
      </c>
      <c r="W110" s="50">
        <f t="shared" si="32"/>
        <v>2.9688322620943794E-3</v>
      </c>
      <c r="X110" s="51">
        <f t="shared" si="33"/>
        <v>0.33670556346566621</v>
      </c>
      <c r="Y110" s="52">
        <f t="shared" si="34"/>
        <v>235771</v>
      </c>
    </row>
    <row r="111" spans="1:25" x14ac:dyDescent="0.2">
      <c r="A111" s="1">
        <v>41532918</v>
      </c>
      <c r="B111" s="1">
        <v>207664590</v>
      </c>
      <c r="C111" s="30">
        <v>13</v>
      </c>
      <c r="D111" s="30">
        <v>3</v>
      </c>
      <c r="E111" s="30" t="s">
        <v>156</v>
      </c>
      <c r="F111" s="31" t="s">
        <v>160</v>
      </c>
      <c r="G111" s="32">
        <v>0</v>
      </c>
      <c r="H111" s="33"/>
      <c r="I111" s="33" t="s">
        <v>52</v>
      </c>
      <c r="J111" s="19" t="s">
        <v>32</v>
      </c>
      <c r="K111" s="13">
        <v>7</v>
      </c>
      <c r="L111" s="15">
        <v>561200</v>
      </c>
      <c r="M111" s="15">
        <v>561200</v>
      </c>
      <c r="N111" s="16">
        <v>1.3512173645010899E-2</v>
      </c>
      <c r="O111" s="34">
        <v>0</v>
      </c>
      <c r="P111" s="15">
        <v>769000</v>
      </c>
      <c r="Q111" s="30" t="s">
        <v>33</v>
      </c>
      <c r="R111" s="15">
        <v>0</v>
      </c>
      <c r="S111" s="35"/>
      <c r="T111" s="35"/>
      <c r="U111" s="41">
        <f t="shared" si="30"/>
        <v>768864.59</v>
      </c>
      <c r="V111" s="49">
        <f t="shared" si="31"/>
        <v>1.3512173645010929E-2</v>
      </c>
      <c r="W111" s="50">
        <f t="shared" si="32"/>
        <v>2.7024347290021855E-3</v>
      </c>
      <c r="X111" s="51">
        <f t="shared" si="33"/>
        <v>0.37027797576621524</v>
      </c>
      <c r="Y111" s="52">
        <f t="shared" si="34"/>
        <v>207800</v>
      </c>
    </row>
    <row r="112" spans="1:25" x14ac:dyDescent="0.2">
      <c r="A112" s="1">
        <v>41532918</v>
      </c>
      <c r="B112" s="1">
        <v>207664590</v>
      </c>
      <c r="C112" s="30">
        <v>13</v>
      </c>
      <c r="D112" s="30">
        <v>4</v>
      </c>
      <c r="E112" s="30" t="s">
        <v>158</v>
      </c>
      <c r="F112" s="31" t="s">
        <v>161</v>
      </c>
      <c r="G112" s="32">
        <v>0</v>
      </c>
      <c r="H112" s="33"/>
      <c r="I112" s="33" t="s">
        <v>52</v>
      </c>
      <c r="J112" s="19" t="s">
        <v>32</v>
      </c>
      <c r="K112" s="13">
        <v>9</v>
      </c>
      <c r="L112" s="15">
        <v>1170220</v>
      </c>
      <c r="M112" s="15">
        <v>1170220</v>
      </c>
      <c r="N112" s="16">
        <v>2.8175723169751799E-2</v>
      </c>
      <c r="O112" s="34">
        <v>0</v>
      </c>
      <c r="P112" s="15">
        <v>1378000</v>
      </c>
      <c r="Q112" s="30" t="s">
        <v>33</v>
      </c>
      <c r="R112" s="15">
        <v>0</v>
      </c>
      <c r="S112" s="35"/>
      <c r="T112" s="35"/>
      <c r="U112" s="41">
        <f t="shared" si="30"/>
        <v>1377884.59</v>
      </c>
      <c r="V112" s="49">
        <f t="shared" si="31"/>
        <v>2.8175723169751761E-2</v>
      </c>
      <c r="W112" s="50">
        <f t="shared" si="32"/>
        <v>5.6351446339503522E-3</v>
      </c>
      <c r="X112" s="51">
        <f t="shared" si="33"/>
        <v>0.17755635692433902</v>
      </c>
      <c r="Y112" s="52">
        <f t="shared" si="34"/>
        <v>207780</v>
      </c>
    </row>
    <row r="113" spans="1:25" x14ac:dyDescent="0.2">
      <c r="A113" s="1">
        <v>54327300</v>
      </c>
      <c r="B113" s="1">
        <v>271636500</v>
      </c>
      <c r="C113" s="30">
        <v>13</v>
      </c>
      <c r="D113" s="30">
        <v>5</v>
      </c>
      <c r="E113" s="30" t="s">
        <v>156</v>
      </c>
      <c r="F113" s="31" t="s">
        <v>162</v>
      </c>
      <c r="G113" s="32">
        <v>0</v>
      </c>
      <c r="H113" s="33"/>
      <c r="I113" s="33" t="s">
        <v>40</v>
      </c>
      <c r="J113" s="19" t="s">
        <v>32</v>
      </c>
      <c r="K113" s="13">
        <v>1</v>
      </c>
      <c r="L113" s="15">
        <v>54327</v>
      </c>
      <c r="M113" s="15">
        <v>54327</v>
      </c>
      <c r="N113" s="16">
        <v>9.999944779144189E-4</v>
      </c>
      <c r="O113" s="34">
        <v>0</v>
      </c>
      <c r="P113" s="15">
        <v>326000</v>
      </c>
      <c r="Q113" s="30" t="s">
        <v>33</v>
      </c>
      <c r="R113" s="15">
        <v>0</v>
      </c>
      <c r="S113" s="35"/>
      <c r="T113" s="35"/>
      <c r="U113" s="41">
        <f t="shared" si="30"/>
        <v>325963.5</v>
      </c>
      <c r="V113" s="49">
        <f t="shared" si="31"/>
        <v>9.9999447791441869E-4</v>
      </c>
      <c r="W113" s="50">
        <f t="shared" si="32"/>
        <v>1.9999889558288374E-4</v>
      </c>
      <c r="X113" s="51">
        <f t="shared" si="33"/>
        <v>5.0006994680361512</v>
      </c>
      <c r="Y113" s="52">
        <f t="shared" si="34"/>
        <v>271673</v>
      </c>
    </row>
    <row r="114" spans="1:25" x14ac:dyDescent="0.2">
      <c r="A114" s="1">
        <v>54327300</v>
      </c>
      <c r="B114" s="1">
        <v>271636500</v>
      </c>
      <c r="C114" s="30">
        <v>13</v>
      </c>
      <c r="D114" s="30">
        <v>6</v>
      </c>
      <c r="E114" s="30" t="s">
        <v>158</v>
      </c>
      <c r="F114" s="31" t="s">
        <v>163</v>
      </c>
      <c r="G114" s="32">
        <v>0</v>
      </c>
      <c r="H114" s="33"/>
      <c r="I114" s="33" t="s">
        <v>106</v>
      </c>
      <c r="J114" s="19" t="s">
        <v>32</v>
      </c>
      <c r="K114" s="13">
        <v>1</v>
      </c>
      <c r="L114" s="15">
        <v>11021</v>
      </c>
      <c r="M114" s="15">
        <v>11021</v>
      </c>
      <c r="N114" s="16">
        <v>2.0286301730437599E-4</v>
      </c>
      <c r="O114" s="34">
        <v>0</v>
      </c>
      <c r="P114" s="15">
        <v>283000</v>
      </c>
      <c r="Q114" s="30" t="s">
        <v>33</v>
      </c>
      <c r="R114" s="15">
        <v>0</v>
      </c>
      <c r="S114" s="35"/>
      <c r="T114" s="35"/>
      <c r="U114" s="41">
        <f t="shared" si="30"/>
        <v>282657.5</v>
      </c>
      <c r="V114" s="49">
        <f t="shared" si="31"/>
        <v>2.0286301730437553E-4</v>
      </c>
      <c r="W114" s="50">
        <f t="shared" si="32"/>
        <v>4.0572603460875106E-5</v>
      </c>
      <c r="X114" s="51">
        <f t="shared" si="33"/>
        <v>24.678250612467107</v>
      </c>
      <c r="Y114" s="52">
        <f t="shared" si="34"/>
        <v>271979</v>
      </c>
    </row>
    <row r="115" spans="1:25" x14ac:dyDescent="0.2">
      <c r="A115" s="1">
        <v>28319809</v>
      </c>
      <c r="B115" s="1">
        <v>141599045</v>
      </c>
      <c r="C115" s="30">
        <v>13</v>
      </c>
      <c r="D115" s="30">
        <v>7</v>
      </c>
      <c r="E115" s="30" t="s">
        <v>156</v>
      </c>
      <c r="F115" s="31" t="s">
        <v>164</v>
      </c>
      <c r="G115" s="32">
        <v>0</v>
      </c>
      <c r="H115" s="33"/>
      <c r="I115" s="33" t="s">
        <v>52</v>
      </c>
      <c r="J115" s="19" t="s">
        <v>32</v>
      </c>
      <c r="K115" s="13">
        <v>7</v>
      </c>
      <c r="L115" s="15">
        <v>382200</v>
      </c>
      <c r="M115" s="15">
        <v>382200</v>
      </c>
      <c r="N115" s="16">
        <v>1.34958537326293E-2</v>
      </c>
      <c r="O115" s="34">
        <v>0</v>
      </c>
      <c r="P115" s="15">
        <v>524000</v>
      </c>
      <c r="Q115" s="30" t="s">
        <v>33</v>
      </c>
      <c r="R115" s="15">
        <v>0</v>
      </c>
      <c r="S115" s="35"/>
      <c r="T115" s="35"/>
      <c r="U115" s="41">
        <f t="shared" si="30"/>
        <v>523799.04500000004</v>
      </c>
      <c r="V115" s="49">
        <f t="shared" si="31"/>
        <v>1.3495853732629341E-2</v>
      </c>
      <c r="W115" s="50">
        <f t="shared" si="32"/>
        <v>2.6991707465258683E-3</v>
      </c>
      <c r="X115" s="51">
        <f t="shared" si="33"/>
        <v>0.37100994243851387</v>
      </c>
      <c r="Y115" s="52">
        <f t="shared" si="34"/>
        <v>141800</v>
      </c>
    </row>
    <row r="116" spans="1:25" x14ac:dyDescent="0.2">
      <c r="A116" s="1">
        <v>28319809</v>
      </c>
      <c r="B116" s="1">
        <v>141599045</v>
      </c>
      <c r="C116" s="30">
        <v>13</v>
      </c>
      <c r="D116" s="30">
        <v>8</v>
      </c>
      <c r="E116" s="30" t="s">
        <v>158</v>
      </c>
      <c r="F116" s="31" t="s">
        <v>165</v>
      </c>
      <c r="G116" s="32">
        <v>0</v>
      </c>
      <c r="H116" s="33"/>
      <c r="I116" s="33" t="s">
        <v>52</v>
      </c>
      <c r="J116" s="19" t="s">
        <v>32</v>
      </c>
      <c r="K116" s="13">
        <v>1</v>
      </c>
      <c r="L116" s="15">
        <v>1002</v>
      </c>
      <c r="M116" s="15">
        <v>1002</v>
      </c>
      <c r="N116" s="16">
        <v>3.5381594558070602E-5</v>
      </c>
      <c r="O116" s="34">
        <v>0</v>
      </c>
      <c r="P116" s="15">
        <v>143000</v>
      </c>
      <c r="Q116" s="30" t="s">
        <v>33</v>
      </c>
      <c r="R116" s="15">
        <v>0</v>
      </c>
      <c r="S116" s="35"/>
      <c r="T116" s="35"/>
      <c r="U116" s="41">
        <f t="shared" si="30"/>
        <v>142601.04500000001</v>
      </c>
      <c r="V116" s="49">
        <f t="shared" si="31"/>
        <v>3.5381594558070643E-5</v>
      </c>
      <c r="W116" s="50">
        <f t="shared" si="32"/>
        <v>7.0763189116141285E-6</v>
      </c>
      <c r="X116" s="51">
        <f t="shared" si="33"/>
        <v>141.71457085828342</v>
      </c>
      <c r="Y116" s="52">
        <f t="shared" si="34"/>
        <v>141998</v>
      </c>
    </row>
    <row r="117" spans="1:25" x14ac:dyDescent="0.2">
      <c r="A117" s="1">
        <v>33247156</v>
      </c>
      <c r="B117" s="1">
        <v>166235780</v>
      </c>
      <c r="C117" s="30">
        <v>13</v>
      </c>
      <c r="D117" s="30">
        <v>9</v>
      </c>
      <c r="E117" s="30" t="s">
        <v>156</v>
      </c>
      <c r="F117" s="31" t="s">
        <v>166</v>
      </c>
      <c r="G117" s="32">
        <v>0</v>
      </c>
      <c r="H117" s="33"/>
      <c r="I117" s="33" t="s">
        <v>102</v>
      </c>
      <c r="J117" s="19" t="s">
        <v>37</v>
      </c>
      <c r="K117" s="13">
        <v>2</v>
      </c>
      <c r="L117" s="15">
        <v>337112</v>
      </c>
      <c r="M117" s="15">
        <v>219122</v>
      </c>
      <c r="N117" s="16">
        <v>1.01395740435663E-2</v>
      </c>
      <c r="O117" s="34">
        <v>0</v>
      </c>
      <c r="P117" s="15">
        <v>503000</v>
      </c>
      <c r="Q117" s="30" t="s">
        <v>33</v>
      </c>
      <c r="R117" s="15">
        <v>0</v>
      </c>
      <c r="S117" s="35"/>
      <c r="T117" s="35"/>
      <c r="U117" s="41">
        <f t="shared" si="30"/>
        <v>503347.78</v>
      </c>
      <c r="V117" s="49">
        <f t="shared" si="31"/>
        <v>6.5906990661095946E-3</v>
      </c>
      <c r="W117" s="50">
        <f t="shared" si="32"/>
        <v>2.0279148087132626E-3</v>
      </c>
      <c r="X117" s="51">
        <f t="shared" si="33"/>
        <v>0.49208571631979875</v>
      </c>
      <c r="Y117" s="52">
        <f t="shared" si="34"/>
        <v>165888</v>
      </c>
    </row>
    <row r="118" spans="1:25" x14ac:dyDescent="0.2">
      <c r="A118" s="1">
        <v>33247156</v>
      </c>
      <c r="B118" s="1">
        <v>166235780</v>
      </c>
      <c r="C118" s="30">
        <v>13</v>
      </c>
      <c r="D118" s="30">
        <v>10</v>
      </c>
      <c r="E118" s="30" t="s">
        <v>158</v>
      </c>
      <c r="F118" s="31" t="s">
        <v>167</v>
      </c>
      <c r="G118" s="32">
        <v>0</v>
      </c>
      <c r="H118" s="33"/>
      <c r="I118" s="33" t="s">
        <v>102</v>
      </c>
      <c r="J118" s="19" t="s">
        <v>37</v>
      </c>
      <c r="K118" s="13">
        <v>2</v>
      </c>
      <c r="L118" s="15">
        <v>167112</v>
      </c>
      <c r="M118" s="15">
        <v>108622</v>
      </c>
      <c r="N118" s="16">
        <v>5.0263547354245904E-3</v>
      </c>
      <c r="O118" s="34">
        <v>0</v>
      </c>
      <c r="P118" s="15">
        <v>333000</v>
      </c>
      <c r="Q118" s="30" t="s">
        <v>33</v>
      </c>
      <c r="R118" s="15">
        <v>0</v>
      </c>
      <c r="S118" s="35"/>
      <c r="T118" s="35"/>
      <c r="U118" s="41">
        <f t="shared" ref="U118:U132" si="35">($U$4*B118)+L118</f>
        <v>333347.78000000003</v>
      </c>
      <c r="V118" s="49">
        <f t="shared" ref="V118:V132" si="36">M118/A118</f>
        <v>3.267106515817473E-3</v>
      </c>
      <c r="W118" s="50">
        <f t="shared" ref="W118:W132" si="37">L118/B118</f>
        <v>1.0052709470849176E-3</v>
      </c>
      <c r="X118" s="51">
        <f t="shared" ref="X118:X132" si="38">IF(L118&gt;0,(P118-L118)/L118,0)</f>
        <v>0.99267557087462299</v>
      </c>
      <c r="Y118" s="52">
        <f t="shared" ref="Y118:Y132" si="39">P118-L118</f>
        <v>165888</v>
      </c>
    </row>
    <row r="119" spans="1:25" x14ac:dyDescent="0.2">
      <c r="A119" s="1">
        <v>42452403</v>
      </c>
      <c r="B119" s="1">
        <v>212262015</v>
      </c>
      <c r="C119" s="30">
        <v>13</v>
      </c>
      <c r="D119" s="30">
        <v>11</v>
      </c>
      <c r="E119" s="30" t="s">
        <v>156</v>
      </c>
      <c r="F119" s="31" t="s">
        <v>168</v>
      </c>
      <c r="G119" s="32">
        <v>0</v>
      </c>
      <c r="H119" s="33"/>
      <c r="I119" s="33" t="s">
        <v>102</v>
      </c>
      <c r="J119" s="19" t="s">
        <v>37</v>
      </c>
      <c r="K119" s="13">
        <v>2</v>
      </c>
      <c r="L119" s="15">
        <v>667112</v>
      </c>
      <c r="M119" s="15">
        <v>433622</v>
      </c>
      <c r="N119" s="16">
        <v>1.57143519060629E-2</v>
      </c>
      <c r="O119" s="34">
        <v>0</v>
      </c>
      <c r="P119" s="15">
        <v>879000</v>
      </c>
      <c r="Q119" s="30" t="s">
        <v>33</v>
      </c>
      <c r="R119" s="15">
        <v>0</v>
      </c>
      <c r="S119" s="35"/>
      <c r="T119" s="35"/>
      <c r="U119" s="41">
        <f t="shared" si="35"/>
        <v>879374.01500000001</v>
      </c>
      <c r="V119" s="49">
        <f t="shared" si="36"/>
        <v>1.0214309894306807E-2</v>
      </c>
      <c r="W119" s="50">
        <f t="shared" si="37"/>
        <v>3.1428703812125783E-3</v>
      </c>
      <c r="X119" s="51">
        <f t="shared" si="38"/>
        <v>0.317619829953591</v>
      </c>
      <c r="Y119" s="52">
        <f t="shared" si="39"/>
        <v>211888</v>
      </c>
    </row>
    <row r="120" spans="1:25" x14ac:dyDescent="0.2">
      <c r="A120" s="1">
        <v>42452403</v>
      </c>
      <c r="B120" s="1">
        <v>212262015</v>
      </c>
      <c r="C120" s="30">
        <v>13</v>
      </c>
      <c r="D120" s="30">
        <v>12</v>
      </c>
      <c r="E120" s="30" t="s">
        <v>158</v>
      </c>
      <c r="F120" s="31" t="s">
        <v>169</v>
      </c>
      <c r="G120" s="32">
        <v>0</v>
      </c>
      <c r="H120" s="33"/>
      <c r="I120" s="33" t="s">
        <v>102</v>
      </c>
      <c r="J120" s="19" t="s">
        <v>37</v>
      </c>
      <c r="K120" s="13">
        <v>2</v>
      </c>
      <c r="L120" s="15">
        <v>265112</v>
      </c>
      <c r="M120" s="15">
        <v>172322</v>
      </c>
      <c r="N120" s="16">
        <v>6.2449232850258201E-3</v>
      </c>
      <c r="O120" s="34">
        <v>0</v>
      </c>
      <c r="P120" s="15">
        <v>477000</v>
      </c>
      <c r="Q120" s="30" t="s">
        <v>33</v>
      </c>
      <c r="R120" s="15">
        <v>0</v>
      </c>
      <c r="S120" s="35"/>
      <c r="T120" s="35"/>
      <c r="U120" s="41">
        <f t="shared" si="35"/>
        <v>477374.01500000001</v>
      </c>
      <c r="V120" s="49">
        <f t="shared" si="36"/>
        <v>4.0591812906327117E-3</v>
      </c>
      <c r="W120" s="50">
        <f t="shared" si="37"/>
        <v>1.2489846570051641E-3</v>
      </c>
      <c r="X120" s="51">
        <f t="shared" si="38"/>
        <v>0.79923956667370777</v>
      </c>
      <c r="Y120" s="52">
        <f t="shared" si="39"/>
        <v>211888</v>
      </c>
    </row>
    <row r="121" spans="1:25" x14ac:dyDescent="0.2">
      <c r="A121" s="1">
        <v>550043</v>
      </c>
      <c r="B121" s="1">
        <v>2750215</v>
      </c>
      <c r="C121" s="30">
        <v>13</v>
      </c>
      <c r="D121" s="30">
        <v>13</v>
      </c>
      <c r="E121" s="30" t="s">
        <v>156</v>
      </c>
      <c r="F121" s="31" t="s">
        <v>170</v>
      </c>
      <c r="G121" s="32">
        <v>0</v>
      </c>
      <c r="H121" s="33"/>
      <c r="I121" s="33" t="s">
        <v>67</v>
      </c>
      <c r="J121" s="19" t="s">
        <v>32</v>
      </c>
      <c r="K121" s="13">
        <v>3</v>
      </c>
      <c r="L121" s="15">
        <v>1008</v>
      </c>
      <c r="M121" s="15">
        <v>1008</v>
      </c>
      <c r="N121" s="16">
        <v>1.83258399797834E-3</v>
      </c>
      <c r="O121" s="34">
        <v>0</v>
      </c>
      <c r="P121" s="15">
        <v>3800</v>
      </c>
      <c r="Q121" s="30" t="s">
        <v>33</v>
      </c>
      <c r="R121" s="15">
        <v>0</v>
      </c>
      <c r="S121" s="35"/>
      <c r="T121" s="35"/>
      <c r="U121" s="41">
        <f t="shared" si="35"/>
        <v>3758.2150000000001</v>
      </c>
      <c r="V121" s="49">
        <f t="shared" si="36"/>
        <v>1.83258399797834E-3</v>
      </c>
      <c r="W121" s="50">
        <f t="shared" si="37"/>
        <v>3.66516799595668E-4</v>
      </c>
      <c r="X121" s="51">
        <f t="shared" si="38"/>
        <v>2.7698412698412698</v>
      </c>
      <c r="Y121" s="52">
        <f t="shared" si="39"/>
        <v>2792</v>
      </c>
    </row>
    <row r="122" spans="1:25" x14ac:dyDescent="0.2">
      <c r="A122" s="1">
        <v>550043</v>
      </c>
      <c r="B122" s="1">
        <v>2750215</v>
      </c>
      <c r="C122" s="30">
        <v>13</v>
      </c>
      <c r="D122" s="30">
        <v>14</v>
      </c>
      <c r="E122" s="30" t="s">
        <v>158</v>
      </c>
      <c r="F122" s="31" t="s">
        <v>171</v>
      </c>
      <c r="G122" s="32">
        <v>0</v>
      </c>
      <c r="H122" s="33"/>
      <c r="I122" s="33" t="s">
        <v>67</v>
      </c>
      <c r="J122" s="19" t="s">
        <v>32</v>
      </c>
      <c r="K122" s="13">
        <v>3</v>
      </c>
      <c r="L122" s="15">
        <v>1008</v>
      </c>
      <c r="M122" s="15">
        <v>1008</v>
      </c>
      <c r="N122" s="16">
        <v>1.83258399797834E-3</v>
      </c>
      <c r="O122" s="34">
        <v>0</v>
      </c>
      <c r="P122" s="15">
        <v>3800</v>
      </c>
      <c r="Q122" s="30" t="s">
        <v>33</v>
      </c>
      <c r="R122" s="15">
        <v>0</v>
      </c>
      <c r="S122" s="35"/>
      <c r="T122" s="35"/>
      <c r="U122" s="41">
        <f t="shared" si="35"/>
        <v>3758.2150000000001</v>
      </c>
      <c r="V122" s="49">
        <f t="shared" si="36"/>
        <v>1.83258399797834E-3</v>
      </c>
      <c r="W122" s="50">
        <f t="shared" si="37"/>
        <v>3.66516799595668E-4</v>
      </c>
      <c r="X122" s="51">
        <f t="shared" si="38"/>
        <v>2.7698412698412698</v>
      </c>
      <c r="Y122" s="52">
        <f t="shared" si="39"/>
        <v>2792</v>
      </c>
    </row>
    <row r="123" spans="1:25" x14ac:dyDescent="0.2">
      <c r="A123" s="1">
        <v>1108229</v>
      </c>
      <c r="B123" s="1">
        <v>5541145</v>
      </c>
      <c r="C123" s="30">
        <v>13</v>
      </c>
      <c r="D123" s="30">
        <v>15</v>
      </c>
      <c r="E123" s="30" t="s">
        <v>156</v>
      </c>
      <c r="F123" s="31" t="s">
        <v>172</v>
      </c>
      <c r="G123" s="32">
        <v>0</v>
      </c>
      <c r="H123" s="33"/>
      <c r="I123" s="33" t="s">
        <v>67</v>
      </c>
      <c r="J123" s="19" t="s">
        <v>32</v>
      </c>
      <c r="K123" s="13">
        <v>23</v>
      </c>
      <c r="L123" s="15">
        <v>42509</v>
      </c>
      <c r="M123" s="15">
        <v>42509</v>
      </c>
      <c r="N123" s="16">
        <v>3.8357595767661699E-2</v>
      </c>
      <c r="O123" s="34">
        <v>0</v>
      </c>
      <c r="P123" s="15">
        <v>48000</v>
      </c>
      <c r="Q123" s="30" t="s">
        <v>33</v>
      </c>
      <c r="R123" s="15">
        <v>0</v>
      </c>
      <c r="S123" s="35"/>
      <c r="T123" s="35"/>
      <c r="U123" s="41">
        <f t="shared" si="35"/>
        <v>48050.145000000004</v>
      </c>
      <c r="V123" s="49">
        <f t="shared" si="36"/>
        <v>3.8357595767661741E-2</v>
      </c>
      <c r="W123" s="50">
        <f t="shared" si="37"/>
        <v>7.6715191535323473E-3</v>
      </c>
      <c r="X123" s="51">
        <f t="shared" si="38"/>
        <v>0.12917264579265567</v>
      </c>
      <c r="Y123" s="52">
        <f t="shared" si="39"/>
        <v>5491</v>
      </c>
    </row>
    <row r="124" spans="1:25" x14ac:dyDescent="0.2">
      <c r="A124" s="1">
        <v>1108229</v>
      </c>
      <c r="B124" s="1">
        <v>5541145</v>
      </c>
      <c r="C124" s="30">
        <v>13</v>
      </c>
      <c r="D124" s="30">
        <v>16</v>
      </c>
      <c r="E124" s="30" t="s">
        <v>158</v>
      </c>
      <c r="F124" s="31" t="s">
        <v>173</v>
      </c>
      <c r="G124" s="32">
        <v>0</v>
      </c>
      <c r="H124" s="33"/>
      <c r="I124" s="33" t="s">
        <v>151</v>
      </c>
      <c r="J124" s="19" t="s">
        <v>37</v>
      </c>
      <c r="K124" s="13">
        <v>24</v>
      </c>
      <c r="L124" s="15">
        <v>42008</v>
      </c>
      <c r="M124" s="15">
        <v>27305</v>
      </c>
      <c r="N124" s="16">
        <v>3.7905523136463698E-2</v>
      </c>
      <c r="O124" s="34">
        <v>0</v>
      </c>
      <c r="P124" s="15">
        <v>48000</v>
      </c>
      <c r="Q124" s="30" t="s">
        <v>33</v>
      </c>
      <c r="R124" s="15">
        <v>0</v>
      </c>
      <c r="S124" s="35"/>
      <c r="T124" s="35"/>
      <c r="U124" s="41">
        <f t="shared" si="35"/>
        <v>47549.145000000004</v>
      </c>
      <c r="V124" s="49">
        <f t="shared" si="36"/>
        <v>2.4638409570585142E-2</v>
      </c>
      <c r="W124" s="50">
        <f t="shared" si="37"/>
        <v>7.5811046272927342E-3</v>
      </c>
      <c r="X124" s="51">
        <f t="shared" si="38"/>
        <v>0.14263949723862121</v>
      </c>
      <c r="Y124" s="52">
        <f t="shared" si="39"/>
        <v>5992</v>
      </c>
    </row>
    <row r="125" spans="1:25" x14ac:dyDescent="0.2">
      <c r="A125" s="1">
        <v>176000</v>
      </c>
      <c r="B125" s="1">
        <v>880000</v>
      </c>
      <c r="C125" s="30">
        <v>13</v>
      </c>
      <c r="D125" s="30">
        <v>17</v>
      </c>
      <c r="E125" s="30" t="s">
        <v>156</v>
      </c>
      <c r="F125" s="31" t="s">
        <v>174</v>
      </c>
      <c r="G125" s="32">
        <v>0</v>
      </c>
      <c r="H125" s="33"/>
      <c r="I125" s="33" t="s">
        <v>175</v>
      </c>
      <c r="J125" s="19" t="s">
        <v>37</v>
      </c>
      <c r="K125" s="13">
        <v>23</v>
      </c>
      <c r="L125" s="15">
        <v>4800</v>
      </c>
      <c r="M125" s="15">
        <v>3120</v>
      </c>
      <c r="N125" s="16">
        <v>2.7272727272727299E-2</v>
      </c>
      <c r="O125" s="34">
        <v>0</v>
      </c>
      <c r="P125" s="15">
        <v>5700</v>
      </c>
      <c r="Q125" s="30" t="s">
        <v>33</v>
      </c>
      <c r="R125" s="15">
        <v>0</v>
      </c>
      <c r="S125" s="35"/>
      <c r="T125" s="35"/>
      <c r="U125" s="41">
        <f t="shared" si="35"/>
        <v>5680</v>
      </c>
      <c r="V125" s="49">
        <f t="shared" si="36"/>
        <v>1.7727272727272727E-2</v>
      </c>
      <c r="W125" s="50">
        <f t="shared" si="37"/>
        <v>5.454545454545455E-3</v>
      </c>
      <c r="X125" s="51">
        <f t="shared" si="38"/>
        <v>0.1875</v>
      </c>
      <c r="Y125" s="52">
        <f t="shared" si="39"/>
        <v>900</v>
      </c>
    </row>
    <row r="126" spans="1:25" x14ac:dyDescent="0.2">
      <c r="A126" s="1">
        <v>176000</v>
      </c>
      <c r="B126" s="1">
        <v>880000</v>
      </c>
      <c r="C126" s="30">
        <v>13</v>
      </c>
      <c r="D126" s="30">
        <v>18</v>
      </c>
      <c r="E126" s="30" t="s">
        <v>158</v>
      </c>
      <c r="F126" s="31" t="s">
        <v>176</v>
      </c>
      <c r="G126" s="32">
        <v>0</v>
      </c>
      <c r="H126" s="33"/>
      <c r="I126" s="33" t="s">
        <v>151</v>
      </c>
      <c r="J126" s="19" t="s">
        <v>37</v>
      </c>
      <c r="K126" s="13">
        <v>24</v>
      </c>
      <c r="L126" s="15">
        <v>4608</v>
      </c>
      <c r="M126" s="15">
        <v>2995</v>
      </c>
      <c r="N126" s="16">
        <v>2.6181818181818198E-2</v>
      </c>
      <c r="O126" s="34">
        <v>0</v>
      </c>
      <c r="P126" s="15">
        <v>5500</v>
      </c>
      <c r="Q126" s="30" t="s">
        <v>33</v>
      </c>
      <c r="R126" s="15">
        <v>0</v>
      </c>
      <c r="S126" s="35"/>
      <c r="T126" s="35"/>
      <c r="U126" s="41">
        <f t="shared" si="35"/>
        <v>5488</v>
      </c>
      <c r="V126" s="49">
        <f t="shared" si="36"/>
        <v>1.7017045454545455E-2</v>
      </c>
      <c r="W126" s="50">
        <f t="shared" si="37"/>
        <v>5.2363636363636362E-3</v>
      </c>
      <c r="X126" s="51">
        <f t="shared" si="38"/>
        <v>0.1935763888888889</v>
      </c>
      <c r="Y126" s="52">
        <f t="shared" si="39"/>
        <v>892</v>
      </c>
    </row>
    <row r="127" spans="1:25" x14ac:dyDescent="0.2">
      <c r="A127" s="1">
        <v>3623846</v>
      </c>
      <c r="B127" s="1">
        <v>18119230</v>
      </c>
      <c r="C127" s="30">
        <v>13</v>
      </c>
      <c r="D127" s="30">
        <v>19</v>
      </c>
      <c r="E127" s="30" t="s">
        <v>156</v>
      </c>
      <c r="F127" s="31" t="s">
        <v>177</v>
      </c>
      <c r="G127" s="32">
        <v>0</v>
      </c>
      <c r="H127" s="33"/>
      <c r="I127" s="33" t="s">
        <v>67</v>
      </c>
      <c r="J127" s="19" t="s">
        <v>32</v>
      </c>
      <c r="K127" s="13">
        <v>3</v>
      </c>
      <c r="L127" s="15">
        <v>2002</v>
      </c>
      <c r="M127" s="15">
        <v>2002</v>
      </c>
      <c r="N127" s="16">
        <v>5.5245173222040901E-4</v>
      </c>
      <c r="O127" s="34">
        <v>0</v>
      </c>
      <c r="P127" s="15">
        <v>20000</v>
      </c>
      <c r="Q127" s="30" t="s">
        <v>33</v>
      </c>
      <c r="R127" s="15">
        <v>0</v>
      </c>
      <c r="S127" s="35"/>
      <c r="T127" s="35"/>
      <c r="U127" s="41">
        <f t="shared" si="35"/>
        <v>20121.23</v>
      </c>
      <c r="V127" s="49">
        <f t="shared" si="36"/>
        <v>5.524517322204089E-4</v>
      </c>
      <c r="W127" s="50">
        <f t="shared" si="37"/>
        <v>1.1049034644408179E-4</v>
      </c>
      <c r="X127" s="51">
        <f t="shared" si="38"/>
        <v>8.9900099900099892</v>
      </c>
      <c r="Y127" s="52">
        <f t="shared" si="39"/>
        <v>17998</v>
      </c>
    </row>
    <row r="128" spans="1:25" x14ac:dyDescent="0.2">
      <c r="A128" s="1">
        <v>3623846</v>
      </c>
      <c r="B128" s="1">
        <v>18119230</v>
      </c>
      <c r="C128" s="30">
        <v>13</v>
      </c>
      <c r="D128" s="30">
        <v>20</v>
      </c>
      <c r="E128" s="30" t="s">
        <v>158</v>
      </c>
      <c r="F128" s="31" t="s">
        <v>178</v>
      </c>
      <c r="G128" s="32">
        <v>0</v>
      </c>
      <c r="H128" s="33"/>
      <c r="I128" s="33" t="s">
        <v>67</v>
      </c>
      <c r="J128" s="19" t="s">
        <v>32</v>
      </c>
      <c r="K128" s="13">
        <v>3</v>
      </c>
      <c r="L128" s="15">
        <v>2002</v>
      </c>
      <c r="M128" s="15">
        <v>2002</v>
      </c>
      <c r="N128" s="16">
        <v>5.5245173222040901E-4</v>
      </c>
      <c r="O128" s="34">
        <v>0</v>
      </c>
      <c r="P128" s="15">
        <v>20000</v>
      </c>
      <c r="Q128" s="30" t="s">
        <v>33</v>
      </c>
      <c r="R128" s="15">
        <v>0</v>
      </c>
      <c r="S128" s="35"/>
      <c r="T128" s="35"/>
      <c r="U128" s="41">
        <f t="shared" si="35"/>
        <v>20121.23</v>
      </c>
      <c r="V128" s="49">
        <f t="shared" si="36"/>
        <v>5.524517322204089E-4</v>
      </c>
      <c r="W128" s="50">
        <f t="shared" si="37"/>
        <v>1.1049034644408179E-4</v>
      </c>
      <c r="X128" s="51">
        <f t="shared" si="38"/>
        <v>8.9900099900099892</v>
      </c>
      <c r="Y128" s="52">
        <f t="shared" si="39"/>
        <v>17998</v>
      </c>
    </row>
    <row r="129" spans="1:25" x14ac:dyDescent="0.2">
      <c r="A129" s="1">
        <v>47000</v>
      </c>
      <c r="B129" s="1">
        <v>235000</v>
      </c>
      <c r="C129" s="30">
        <v>13</v>
      </c>
      <c r="D129" s="30">
        <v>21</v>
      </c>
      <c r="E129" s="30" t="s">
        <v>156</v>
      </c>
      <c r="F129" s="31" t="s">
        <v>179</v>
      </c>
      <c r="G129" s="32">
        <v>0</v>
      </c>
      <c r="H129" s="33"/>
      <c r="I129" s="33" t="s">
        <v>146</v>
      </c>
      <c r="J129" s="19" t="s">
        <v>32</v>
      </c>
      <c r="K129" s="13">
        <v>22</v>
      </c>
      <c r="L129" s="15">
        <v>0</v>
      </c>
      <c r="M129" s="15">
        <v>0</v>
      </c>
      <c r="N129" s="16">
        <v>0</v>
      </c>
      <c r="O129" s="34">
        <v>0</v>
      </c>
      <c r="P129" s="15">
        <v>5800</v>
      </c>
      <c r="Q129" s="30" t="s">
        <v>33</v>
      </c>
      <c r="R129" s="15">
        <v>0</v>
      </c>
      <c r="S129" s="35"/>
      <c r="T129" s="35"/>
      <c r="U129" s="41">
        <f t="shared" si="35"/>
        <v>235</v>
      </c>
      <c r="V129" s="49">
        <f t="shared" si="36"/>
        <v>0</v>
      </c>
      <c r="W129" s="50">
        <f t="shared" si="37"/>
        <v>0</v>
      </c>
      <c r="X129" s="51">
        <f t="shared" si="38"/>
        <v>0</v>
      </c>
      <c r="Y129" s="52">
        <f t="shared" si="39"/>
        <v>5800</v>
      </c>
    </row>
    <row r="130" spans="1:25" x14ac:dyDescent="0.2">
      <c r="A130" s="1">
        <v>47000</v>
      </c>
      <c r="B130" s="1">
        <v>235000</v>
      </c>
      <c r="C130" s="30">
        <v>13</v>
      </c>
      <c r="D130" s="30">
        <v>22</v>
      </c>
      <c r="E130" s="30" t="s">
        <v>158</v>
      </c>
      <c r="F130" s="31" t="s">
        <v>180</v>
      </c>
      <c r="G130" s="32">
        <v>0</v>
      </c>
      <c r="H130" s="33"/>
      <c r="I130" s="33" t="s">
        <v>175</v>
      </c>
      <c r="J130" s="19" t="s">
        <v>37</v>
      </c>
      <c r="K130" s="13">
        <v>23</v>
      </c>
      <c r="L130" s="15">
        <v>6500</v>
      </c>
      <c r="M130" s="15">
        <v>4225</v>
      </c>
      <c r="N130" s="16">
        <v>0.13829787234042601</v>
      </c>
      <c r="O130" s="34">
        <v>0</v>
      </c>
      <c r="P130" s="15">
        <v>6800</v>
      </c>
      <c r="Q130" s="30" t="s">
        <v>33</v>
      </c>
      <c r="R130" s="15">
        <v>0</v>
      </c>
      <c r="S130" s="35"/>
      <c r="T130" s="35"/>
      <c r="U130" s="41">
        <f t="shared" si="35"/>
        <v>6735</v>
      </c>
      <c r="V130" s="49">
        <f t="shared" si="36"/>
        <v>8.9893617021276601E-2</v>
      </c>
      <c r="W130" s="50">
        <f t="shared" si="37"/>
        <v>2.7659574468085105E-2</v>
      </c>
      <c r="X130" s="51">
        <f t="shared" si="38"/>
        <v>4.6153846153846156E-2</v>
      </c>
      <c r="Y130" s="52">
        <f t="shared" si="39"/>
        <v>300</v>
      </c>
    </row>
    <row r="131" spans="1:25" x14ac:dyDescent="0.2">
      <c r="A131" s="1">
        <v>25000</v>
      </c>
      <c r="B131" s="1">
        <v>125000</v>
      </c>
      <c r="C131" s="30">
        <v>13</v>
      </c>
      <c r="D131" s="30">
        <v>23</v>
      </c>
      <c r="E131" s="30" t="s">
        <v>156</v>
      </c>
      <c r="F131" s="31" t="s">
        <v>181</v>
      </c>
      <c r="G131" s="32">
        <v>0</v>
      </c>
      <c r="H131" s="33"/>
      <c r="I131" s="33" t="s">
        <v>154</v>
      </c>
      <c r="J131" s="19" t="s">
        <v>32</v>
      </c>
      <c r="K131" s="13">
        <v>12</v>
      </c>
      <c r="L131" s="15">
        <v>113000</v>
      </c>
      <c r="M131" s="15">
        <v>113000</v>
      </c>
      <c r="N131" s="16">
        <v>4.5199999999999996</v>
      </c>
      <c r="O131" s="34">
        <v>0</v>
      </c>
      <c r="P131" s="15">
        <v>119000</v>
      </c>
      <c r="Q131" s="30" t="s">
        <v>33</v>
      </c>
      <c r="R131" s="15">
        <v>0</v>
      </c>
      <c r="S131" s="35"/>
      <c r="T131" s="35"/>
      <c r="U131" s="41">
        <f t="shared" si="35"/>
        <v>113125</v>
      </c>
      <c r="V131" s="49">
        <f t="shared" si="36"/>
        <v>4.5199999999999996</v>
      </c>
      <c r="W131" s="50">
        <f t="shared" si="37"/>
        <v>0.90400000000000003</v>
      </c>
      <c r="X131" s="51">
        <f t="shared" si="38"/>
        <v>5.3097345132743362E-2</v>
      </c>
      <c r="Y131" s="52">
        <f t="shared" si="39"/>
        <v>6000</v>
      </c>
    </row>
    <row r="132" spans="1:25" x14ac:dyDescent="0.2">
      <c r="A132" s="1">
        <v>25000</v>
      </c>
      <c r="B132" s="1">
        <v>125000</v>
      </c>
      <c r="C132" s="30">
        <v>13</v>
      </c>
      <c r="D132" s="30">
        <v>24</v>
      </c>
      <c r="E132" s="30" t="s">
        <v>158</v>
      </c>
      <c r="F132" s="31" t="s">
        <v>182</v>
      </c>
      <c r="G132" s="32">
        <v>0</v>
      </c>
      <c r="H132" s="33"/>
      <c r="I132" s="33" t="s">
        <v>154</v>
      </c>
      <c r="J132" s="19" t="s">
        <v>32</v>
      </c>
      <c r="K132" s="13">
        <v>12</v>
      </c>
      <c r="L132" s="15">
        <v>93000</v>
      </c>
      <c r="M132" s="15">
        <v>93000</v>
      </c>
      <c r="N132" s="16">
        <v>3.72</v>
      </c>
      <c r="O132" s="34">
        <v>0</v>
      </c>
      <c r="P132" s="15">
        <v>98000</v>
      </c>
      <c r="Q132" s="30" t="s">
        <v>33</v>
      </c>
      <c r="R132" s="15">
        <v>0</v>
      </c>
      <c r="S132" s="35"/>
      <c r="T132" s="35"/>
      <c r="U132" s="41">
        <f t="shared" si="35"/>
        <v>93125</v>
      </c>
      <c r="V132" s="49">
        <f t="shared" si="36"/>
        <v>3.72</v>
      </c>
      <c r="W132" s="50">
        <f t="shared" si="37"/>
        <v>0.74399999999999999</v>
      </c>
      <c r="X132" s="51">
        <f t="shared" si="38"/>
        <v>5.3763440860215055E-2</v>
      </c>
      <c r="Y132" s="52">
        <f t="shared" si="39"/>
        <v>5000</v>
      </c>
    </row>
    <row r="133" spans="1:25" x14ac:dyDescent="0.2">
      <c r="B133" s="37"/>
      <c r="E133" s="19"/>
      <c r="G133" s="32"/>
      <c r="H133" s="33"/>
      <c r="I133" s="33"/>
      <c r="J133" s="19"/>
      <c r="O133" s="36"/>
      <c r="Q133" s="30"/>
      <c r="S133" s="35"/>
      <c r="T133" s="35"/>
    </row>
    <row r="134" spans="1:25" x14ac:dyDescent="0.2">
      <c r="B134" s="37"/>
      <c r="E134" s="19"/>
      <c r="G134" s="32"/>
      <c r="H134" s="33"/>
      <c r="I134" s="33"/>
      <c r="J134" s="19"/>
      <c r="O134" s="36"/>
      <c r="Q134" s="30"/>
      <c r="S134" s="35"/>
      <c r="T134" s="35"/>
    </row>
    <row r="135" spans="1:25" x14ac:dyDescent="0.2">
      <c r="B135" s="37"/>
      <c r="C135" s="38"/>
      <c r="E135" s="19"/>
      <c r="G135" s="32"/>
      <c r="H135" s="19"/>
      <c r="I135" s="39"/>
      <c r="J135" s="19"/>
      <c r="O135" s="36"/>
      <c r="Q135" s="30"/>
      <c r="S135" s="35"/>
      <c r="T135" s="35"/>
    </row>
    <row r="136" spans="1:25" x14ac:dyDescent="0.2">
      <c r="B136" s="37"/>
      <c r="C136" s="38"/>
      <c r="E136" s="19"/>
      <c r="F136" s="38"/>
      <c r="G136" s="32"/>
      <c r="H136" s="19"/>
      <c r="I136" s="33"/>
      <c r="J136" s="19"/>
      <c r="O136" s="36"/>
      <c r="Q136" s="30"/>
      <c r="S136" s="35"/>
      <c r="T136" s="35"/>
    </row>
    <row r="137" spans="1:25" x14ac:dyDescent="0.2">
      <c r="B137" s="37"/>
      <c r="E137" s="19"/>
      <c r="G137" s="32"/>
      <c r="H137" s="19"/>
      <c r="I137" s="33"/>
      <c r="J137" s="19"/>
      <c r="O137" s="36"/>
      <c r="Q137" s="30"/>
      <c r="S137" s="35"/>
      <c r="T137" s="35"/>
    </row>
    <row r="138" spans="1:25" x14ac:dyDescent="0.2">
      <c r="B138" s="37"/>
      <c r="E138" s="19"/>
      <c r="G138" s="32"/>
      <c r="H138" s="33"/>
      <c r="I138" s="33"/>
      <c r="J138" s="19"/>
      <c r="O138" s="36"/>
      <c r="Q138" s="30"/>
      <c r="S138" s="35"/>
      <c r="T138" s="35"/>
    </row>
    <row r="139" spans="1:25" x14ac:dyDescent="0.2">
      <c r="B139" s="37"/>
      <c r="E139" s="19"/>
      <c r="G139" s="32"/>
      <c r="H139" s="33"/>
      <c r="I139" s="33"/>
      <c r="J139" s="19"/>
      <c r="O139" s="36"/>
      <c r="Q139" s="30"/>
      <c r="S139" s="35"/>
      <c r="T139" s="35"/>
    </row>
    <row r="140" spans="1:25" x14ac:dyDescent="0.2">
      <c r="B140" s="37"/>
      <c r="E140" s="19"/>
      <c r="G140" s="32"/>
      <c r="H140" s="33"/>
      <c r="I140" s="33"/>
      <c r="J140" s="19"/>
      <c r="O140" s="36"/>
      <c r="Q140" s="30"/>
      <c r="S140" s="35"/>
      <c r="T140" s="35"/>
    </row>
    <row r="141" spans="1:25" x14ac:dyDescent="0.2">
      <c r="B141" s="37"/>
      <c r="E141" s="19"/>
      <c r="G141" s="32"/>
      <c r="H141" s="33"/>
      <c r="I141" s="33"/>
      <c r="J141" s="19"/>
      <c r="O141" s="36"/>
      <c r="Q141" s="30"/>
      <c r="S141" s="35"/>
      <c r="T141" s="35"/>
    </row>
    <row r="142" spans="1:25" x14ac:dyDescent="0.2">
      <c r="B142" s="37"/>
      <c r="E142" s="19"/>
      <c r="G142" s="32"/>
      <c r="H142" s="33"/>
      <c r="I142" s="33"/>
      <c r="J142" s="19"/>
      <c r="O142" s="36"/>
      <c r="Q142" s="30"/>
      <c r="S142" s="35"/>
      <c r="T142" s="35"/>
    </row>
    <row r="143" spans="1:25" x14ac:dyDescent="0.2">
      <c r="B143" s="37"/>
      <c r="E143" s="19"/>
      <c r="G143" s="32"/>
      <c r="H143" s="33"/>
      <c r="I143" s="33"/>
      <c r="J143" s="19"/>
      <c r="O143" s="36"/>
      <c r="Q143" s="30"/>
      <c r="S143" s="35"/>
      <c r="T143" s="35"/>
    </row>
    <row r="144" spans="1:25" x14ac:dyDescent="0.2">
      <c r="B144" s="37"/>
      <c r="E144" s="19"/>
      <c r="G144" s="32"/>
      <c r="H144" s="33"/>
      <c r="I144" s="33"/>
      <c r="J144" s="19"/>
      <c r="O144" s="36"/>
      <c r="Q144" s="30"/>
      <c r="S144" s="35"/>
      <c r="T144" s="35"/>
    </row>
    <row r="145" spans="2:20" x14ac:dyDescent="0.2">
      <c r="B145" s="37"/>
      <c r="E145" s="19"/>
      <c r="G145" s="32"/>
      <c r="H145" s="33"/>
      <c r="I145" s="33"/>
      <c r="J145" s="19"/>
      <c r="O145" s="36"/>
      <c r="Q145" s="30"/>
      <c r="S145" s="35"/>
      <c r="T145" s="35"/>
    </row>
    <row r="146" spans="2:20" x14ac:dyDescent="0.2">
      <c r="B146" s="37"/>
      <c r="E146" s="19"/>
      <c r="G146" s="32"/>
      <c r="H146" s="33"/>
      <c r="I146" s="33"/>
      <c r="J146" s="19"/>
      <c r="O146" s="36"/>
      <c r="Q146" s="30"/>
      <c r="S146" s="35"/>
      <c r="T146" s="35"/>
    </row>
    <row r="147" spans="2:20" x14ac:dyDescent="0.2">
      <c r="B147" s="37"/>
      <c r="E147" s="19"/>
      <c r="G147" s="32"/>
      <c r="H147" s="19"/>
      <c r="I147" s="33"/>
      <c r="J147" s="19"/>
      <c r="O147" s="36"/>
      <c r="Q147" s="30"/>
      <c r="S147" s="35"/>
      <c r="T147" s="35"/>
    </row>
    <row r="148" spans="2:20" x14ac:dyDescent="0.2">
      <c r="B148" s="37"/>
      <c r="E148" s="19"/>
      <c r="G148" s="32"/>
      <c r="H148" s="19"/>
      <c r="I148" s="33"/>
      <c r="J148" s="19"/>
      <c r="O148" s="36"/>
      <c r="Q148" s="30"/>
      <c r="S148" s="35"/>
      <c r="T148" s="35"/>
    </row>
    <row r="149" spans="2:20" x14ac:dyDescent="0.2">
      <c r="B149" s="37"/>
      <c r="E149" s="19"/>
      <c r="G149" s="32"/>
      <c r="H149" s="19"/>
      <c r="I149" s="33"/>
      <c r="J149" s="19"/>
      <c r="O149" s="36"/>
      <c r="Q149" s="30"/>
      <c r="S149" s="35"/>
      <c r="T149" s="35"/>
    </row>
    <row r="150" spans="2:20" x14ac:dyDescent="0.2">
      <c r="B150" s="37"/>
      <c r="E150" s="19"/>
      <c r="G150" s="32"/>
      <c r="H150" s="33"/>
      <c r="I150" s="33"/>
      <c r="J150" s="19"/>
      <c r="O150" s="36"/>
      <c r="Q150" s="30"/>
      <c r="S150" s="35"/>
      <c r="T150" s="35"/>
    </row>
    <row r="151" spans="2:20" x14ac:dyDescent="0.2">
      <c r="B151" s="37"/>
      <c r="E151" s="19"/>
      <c r="G151" s="32"/>
      <c r="H151" s="33"/>
      <c r="I151" s="33"/>
      <c r="J151" s="19"/>
      <c r="O151" s="36"/>
      <c r="Q151" s="30"/>
      <c r="S151" s="35"/>
      <c r="T151" s="35"/>
    </row>
    <row r="152" spans="2:20" x14ac:dyDescent="0.2">
      <c r="B152" s="37"/>
      <c r="E152" s="19"/>
      <c r="G152" s="32"/>
      <c r="H152" s="33"/>
      <c r="I152" s="33"/>
      <c r="J152" s="19"/>
      <c r="O152" s="36"/>
      <c r="Q152" s="30"/>
      <c r="S152" s="35"/>
      <c r="T152" s="35"/>
    </row>
    <row r="153" spans="2:20" x14ac:dyDescent="0.2">
      <c r="B153" s="37"/>
      <c r="E153" s="19"/>
      <c r="G153" s="32"/>
      <c r="H153" s="33"/>
      <c r="I153" s="33"/>
      <c r="J153" s="19"/>
      <c r="O153" s="36"/>
      <c r="Q153" s="30"/>
      <c r="S153" s="35"/>
      <c r="T153" s="35"/>
    </row>
    <row r="154" spans="2:20" x14ac:dyDescent="0.2">
      <c r="B154" s="37"/>
      <c r="E154" s="19"/>
      <c r="G154" s="32"/>
      <c r="H154" s="33"/>
      <c r="I154" s="33"/>
      <c r="J154" s="19"/>
      <c r="O154" s="36"/>
      <c r="Q154" s="30"/>
      <c r="S154" s="35"/>
      <c r="T154" s="35"/>
    </row>
    <row r="155" spans="2:20" x14ac:dyDescent="0.2">
      <c r="B155" s="37"/>
      <c r="E155" s="19"/>
      <c r="G155" s="32"/>
      <c r="H155" s="33"/>
      <c r="I155" s="33"/>
      <c r="J155" s="19"/>
      <c r="O155" s="36"/>
      <c r="Q155" s="30"/>
      <c r="S155" s="35"/>
      <c r="T155" s="35"/>
    </row>
    <row r="156" spans="2:20" x14ac:dyDescent="0.2">
      <c r="B156" s="37"/>
      <c r="E156" s="19"/>
      <c r="G156" s="32"/>
      <c r="H156" s="19"/>
      <c r="I156" s="33"/>
      <c r="J156" s="19"/>
      <c r="O156" s="36"/>
      <c r="Q156" s="30"/>
      <c r="S156" s="35"/>
      <c r="T156" s="35"/>
    </row>
    <row r="157" spans="2:20" x14ac:dyDescent="0.2">
      <c r="B157" s="37"/>
      <c r="E157" s="19"/>
      <c r="G157" s="32"/>
      <c r="H157" s="19"/>
      <c r="I157" s="33"/>
      <c r="J157" s="19"/>
      <c r="O157" s="36"/>
      <c r="Q157" s="30"/>
      <c r="S157" s="35"/>
      <c r="T157" s="35"/>
    </row>
    <row r="158" spans="2:20" x14ac:dyDescent="0.2">
      <c r="B158" s="37"/>
      <c r="E158" s="19"/>
      <c r="G158" s="32"/>
      <c r="H158" s="19"/>
      <c r="I158" s="33"/>
      <c r="J158" s="19"/>
      <c r="O158" s="36"/>
      <c r="Q158" s="30"/>
      <c r="S158" s="35"/>
      <c r="T158" s="35"/>
    </row>
    <row r="159" spans="2:20" x14ac:dyDescent="0.2">
      <c r="B159" s="37"/>
      <c r="E159" s="19"/>
      <c r="G159" s="32"/>
      <c r="H159" s="19"/>
      <c r="I159" s="33"/>
      <c r="J159" s="19"/>
      <c r="O159" s="36"/>
      <c r="Q159" s="30"/>
      <c r="S159" s="35"/>
      <c r="T159" s="35"/>
    </row>
    <row r="160" spans="2:20" x14ac:dyDescent="0.2">
      <c r="B160" s="37"/>
      <c r="E160" s="19"/>
      <c r="G160" s="32"/>
      <c r="H160" s="19"/>
      <c r="I160" s="33"/>
      <c r="J160" s="19"/>
      <c r="O160" s="36"/>
      <c r="Q160" s="30"/>
      <c r="S160" s="35"/>
      <c r="T160" s="35"/>
    </row>
    <row r="161" spans="2:20" x14ac:dyDescent="0.2">
      <c r="B161" s="37"/>
      <c r="E161" s="19"/>
      <c r="G161" s="32"/>
      <c r="H161" s="19"/>
      <c r="I161" s="33"/>
      <c r="J161" s="19"/>
      <c r="O161" s="36"/>
      <c r="Q161" s="30"/>
      <c r="S161" s="35"/>
      <c r="T161" s="35"/>
    </row>
    <row r="162" spans="2:20" x14ac:dyDescent="0.2">
      <c r="B162" s="37"/>
      <c r="E162" s="19"/>
      <c r="G162" s="32"/>
      <c r="H162" s="33"/>
      <c r="I162" s="33"/>
      <c r="J162" s="19"/>
      <c r="O162" s="36"/>
      <c r="Q162" s="30"/>
      <c r="S162" s="35"/>
      <c r="T162" s="35"/>
    </row>
    <row r="163" spans="2:20" x14ac:dyDescent="0.2">
      <c r="B163" s="37"/>
      <c r="E163" s="19"/>
      <c r="G163" s="32"/>
      <c r="H163" s="33"/>
      <c r="I163" s="33"/>
      <c r="J163" s="19"/>
      <c r="O163" s="36"/>
      <c r="Q163" s="30"/>
      <c r="S163" s="35"/>
      <c r="T163" s="35"/>
    </row>
    <row r="164" spans="2:20" x14ac:dyDescent="0.2">
      <c r="B164" s="37"/>
      <c r="E164" s="19"/>
      <c r="G164" s="32"/>
      <c r="H164" s="33"/>
      <c r="I164" s="33"/>
      <c r="J164" s="19"/>
      <c r="O164" s="36"/>
      <c r="Q164" s="30"/>
      <c r="S164" s="35"/>
      <c r="T164" s="35"/>
    </row>
    <row r="165" spans="2:20" x14ac:dyDescent="0.2">
      <c r="B165" s="37"/>
      <c r="E165" s="19"/>
      <c r="G165" s="32"/>
      <c r="H165" s="19"/>
      <c r="I165" s="33"/>
      <c r="J165" s="19"/>
      <c r="O165" s="36"/>
      <c r="Q165" s="30"/>
      <c r="S165" s="35"/>
      <c r="T165" s="35"/>
    </row>
    <row r="166" spans="2:20" x14ac:dyDescent="0.2">
      <c r="B166" s="37"/>
      <c r="E166" s="19"/>
      <c r="G166" s="32"/>
      <c r="H166" s="19"/>
      <c r="I166" s="33"/>
      <c r="J166" s="19"/>
      <c r="O166" s="36"/>
      <c r="Q166" s="30"/>
      <c r="S166" s="35"/>
      <c r="T166" s="35"/>
    </row>
    <row r="167" spans="2:20" x14ac:dyDescent="0.2">
      <c r="B167" s="37"/>
      <c r="E167" s="19"/>
      <c r="G167" s="32"/>
      <c r="H167" s="19"/>
      <c r="I167" s="33"/>
      <c r="J167" s="19"/>
      <c r="O167" s="36"/>
      <c r="Q167" s="30"/>
      <c r="S167" s="35"/>
      <c r="T167" s="35"/>
    </row>
    <row r="168" spans="2:20" x14ac:dyDescent="0.2">
      <c r="B168" s="37"/>
      <c r="E168" s="19"/>
      <c r="G168" s="32"/>
      <c r="H168" s="33"/>
      <c r="I168" s="33"/>
      <c r="J168" s="19"/>
      <c r="O168" s="36"/>
      <c r="Q168" s="30"/>
      <c r="S168" s="35"/>
      <c r="T168" s="35"/>
    </row>
    <row r="169" spans="2:20" x14ac:dyDescent="0.2">
      <c r="B169" s="37"/>
      <c r="E169" s="19"/>
      <c r="G169" s="32"/>
      <c r="H169" s="33"/>
      <c r="I169" s="33"/>
      <c r="J169" s="19"/>
      <c r="O169" s="36"/>
      <c r="Q169" s="30"/>
      <c r="S169" s="35"/>
      <c r="T169" s="35"/>
    </row>
    <row r="170" spans="2:20" x14ac:dyDescent="0.2">
      <c r="B170" s="37"/>
      <c r="E170" s="19"/>
      <c r="G170" s="32"/>
      <c r="H170" s="33"/>
      <c r="I170" s="33"/>
      <c r="J170" s="19"/>
      <c r="O170" s="36"/>
      <c r="Q170" s="30"/>
      <c r="S170" s="35"/>
      <c r="T170" s="35"/>
    </row>
    <row r="171" spans="2:20" x14ac:dyDescent="0.2">
      <c r="B171" s="37"/>
      <c r="E171" s="19"/>
      <c r="G171" s="32"/>
      <c r="H171" s="33"/>
      <c r="I171" s="33"/>
      <c r="J171" s="19"/>
      <c r="O171" s="36"/>
      <c r="Q171" s="30"/>
      <c r="S171" s="35"/>
      <c r="T171" s="35"/>
    </row>
    <row r="172" spans="2:20" x14ac:dyDescent="0.2">
      <c r="B172" s="37"/>
      <c r="E172" s="19"/>
      <c r="G172" s="32"/>
      <c r="H172" s="33"/>
      <c r="I172" s="33"/>
      <c r="J172" s="19"/>
      <c r="O172" s="36"/>
      <c r="Q172" s="30"/>
      <c r="S172" s="35"/>
      <c r="T172" s="35"/>
    </row>
    <row r="173" spans="2:20" x14ac:dyDescent="0.2">
      <c r="B173" s="37"/>
      <c r="E173" s="19"/>
      <c r="G173" s="32"/>
      <c r="H173" s="33"/>
      <c r="I173" s="33"/>
      <c r="J173" s="19"/>
      <c r="O173" s="36"/>
      <c r="Q173" s="30"/>
      <c r="S173" s="35"/>
      <c r="T173" s="35"/>
    </row>
    <row r="174" spans="2:20" x14ac:dyDescent="0.2">
      <c r="B174" s="37"/>
      <c r="E174" s="19"/>
      <c r="G174" s="32"/>
      <c r="H174" s="33"/>
      <c r="I174" s="33"/>
      <c r="J174" s="19"/>
      <c r="O174" s="36"/>
      <c r="Q174" s="30"/>
      <c r="S174" s="35"/>
      <c r="T174" s="35"/>
    </row>
    <row r="175" spans="2:20" x14ac:dyDescent="0.2">
      <c r="B175" s="37"/>
      <c r="E175" s="19"/>
      <c r="G175" s="32"/>
      <c r="H175" s="33"/>
      <c r="I175" s="33"/>
      <c r="J175" s="19"/>
      <c r="O175" s="36"/>
      <c r="Q175" s="30"/>
      <c r="S175" s="35"/>
      <c r="T175" s="35"/>
    </row>
    <row r="176" spans="2:20" x14ac:dyDescent="0.2">
      <c r="B176" s="37"/>
      <c r="E176" s="19"/>
      <c r="G176" s="32"/>
      <c r="H176" s="33"/>
      <c r="I176" s="33"/>
      <c r="J176" s="19"/>
      <c r="O176" s="36"/>
      <c r="Q176" s="30"/>
      <c r="S176" s="35"/>
      <c r="T176" s="35"/>
    </row>
    <row r="177" spans="2:20" x14ac:dyDescent="0.2">
      <c r="B177" s="37"/>
      <c r="E177" s="19"/>
      <c r="G177" s="32"/>
      <c r="H177" s="33"/>
      <c r="I177" s="33"/>
      <c r="J177" s="19"/>
      <c r="O177" s="36"/>
      <c r="Q177" s="30"/>
      <c r="S177" s="35"/>
      <c r="T177" s="35"/>
    </row>
    <row r="178" spans="2:20" x14ac:dyDescent="0.2">
      <c r="B178" s="37"/>
      <c r="E178" s="19"/>
      <c r="G178" s="32"/>
      <c r="H178" s="33"/>
      <c r="I178" s="33"/>
      <c r="J178" s="19"/>
      <c r="O178" s="36"/>
      <c r="Q178" s="30"/>
      <c r="S178" s="35"/>
      <c r="T178" s="35"/>
    </row>
    <row r="179" spans="2:20" x14ac:dyDescent="0.2">
      <c r="B179" s="37"/>
      <c r="E179" s="19"/>
      <c r="G179" s="32"/>
      <c r="H179" s="33"/>
      <c r="I179" s="33"/>
      <c r="J179" s="19"/>
      <c r="O179" s="36"/>
      <c r="Q179" s="30"/>
      <c r="S179" s="35"/>
      <c r="T179" s="35"/>
    </row>
    <row r="180" spans="2:20" x14ac:dyDescent="0.2">
      <c r="B180" s="37"/>
      <c r="E180" s="19"/>
      <c r="G180" s="32"/>
      <c r="H180" s="19"/>
      <c r="I180" s="33"/>
      <c r="J180" s="19"/>
      <c r="O180" s="36"/>
      <c r="Q180" s="30"/>
      <c r="S180" s="35"/>
      <c r="T180" s="35"/>
    </row>
    <row r="181" spans="2:20" x14ac:dyDescent="0.2">
      <c r="B181" s="37"/>
      <c r="E181" s="19"/>
      <c r="G181" s="32"/>
      <c r="H181" s="19"/>
      <c r="I181" s="33"/>
      <c r="J181" s="19"/>
      <c r="O181" s="36"/>
      <c r="Q181" s="30"/>
      <c r="S181" s="35"/>
      <c r="T181" s="35"/>
    </row>
    <row r="182" spans="2:20" x14ac:dyDescent="0.2">
      <c r="B182" s="37"/>
      <c r="E182" s="19"/>
      <c r="G182" s="32"/>
      <c r="H182" s="19"/>
      <c r="I182" s="33"/>
      <c r="J182" s="19"/>
      <c r="O182" s="36"/>
      <c r="Q182" s="30"/>
      <c r="S182" s="35"/>
      <c r="T182" s="35"/>
    </row>
    <row r="183" spans="2:20" x14ac:dyDescent="0.2">
      <c r="B183" s="37"/>
      <c r="E183" s="19"/>
      <c r="G183" s="32"/>
      <c r="H183" s="19"/>
      <c r="I183" s="33"/>
      <c r="J183" s="19"/>
      <c r="O183" s="36"/>
      <c r="Q183" s="30"/>
      <c r="S183" s="35"/>
      <c r="T183" s="35"/>
    </row>
    <row r="184" spans="2:20" x14ac:dyDescent="0.2">
      <c r="B184" s="37"/>
      <c r="E184" s="19"/>
      <c r="G184" s="32"/>
      <c r="H184" s="19"/>
      <c r="I184" s="33"/>
      <c r="J184" s="19"/>
      <c r="O184" s="36"/>
      <c r="Q184" s="30"/>
      <c r="S184" s="35"/>
      <c r="T184" s="35"/>
    </row>
    <row r="185" spans="2:20" x14ac:dyDescent="0.2">
      <c r="B185" s="37"/>
      <c r="E185" s="19"/>
      <c r="G185" s="32"/>
      <c r="H185" s="19"/>
      <c r="I185" s="33"/>
      <c r="J185" s="19"/>
      <c r="O185" s="36"/>
      <c r="Q185" s="30"/>
      <c r="S185" s="35"/>
      <c r="T185" s="35"/>
    </row>
    <row r="186" spans="2:20" x14ac:dyDescent="0.2">
      <c r="B186" s="37"/>
      <c r="E186" s="19"/>
      <c r="G186" s="32"/>
      <c r="H186" s="19"/>
      <c r="I186" s="33"/>
      <c r="J186" s="19"/>
      <c r="O186" s="36"/>
      <c r="Q186" s="30"/>
      <c r="S186" s="35"/>
      <c r="T186" s="35"/>
    </row>
    <row r="187" spans="2:20" x14ac:dyDescent="0.2">
      <c r="B187" s="37"/>
      <c r="E187" s="19"/>
      <c r="G187" s="32"/>
      <c r="H187" s="19"/>
      <c r="I187" s="33"/>
      <c r="J187" s="19"/>
      <c r="O187" s="36"/>
      <c r="Q187" s="30"/>
      <c r="S187" s="35"/>
      <c r="T187" s="35"/>
    </row>
    <row r="188" spans="2:20" x14ac:dyDescent="0.2">
      <c r="B188" s="37"/>
      <c r="E188" s="19"/>
      <c r="G188" s="32"/>
      <c r="H188" s="19"/>
      <c r="I188" s="33"/>
      <c r="J188" s="19"/>
      <c r="O188" s="36"/>
      <c r="Q188" s="30"/>
      <c r="S188" s="35"/>
      <c r="T188" s="35"/>
    </row>
    <row r="189" spans="2:20" x14ac:dyDescent="0.2">
      <c r="B189" s="37"/>
      <c r="E189" s="19"/>
      <c r="G189" s="32"/>
      <c r="H189" s="33"/>
      <c r="I189" s="33"/>
      <c r="J189" s="19"/>
      <c r="O189" s="36"/>
      <c r="Q189" s="30"/>
      <c r="S189" s="35"/>
      <c r="T189" s="35"/>
    </row>
    <row r="190" spans="2:20" x14ac:dyDescent="0.2">
      <c r="B190" s="37"/>
      <c r="E190" s="19"/>
      <c r="G190" s="32"/>
      <c r="H190" s="33"/>
      <c r="I190" s="33"/>
      <c r="J190" s="19"/>
      <c r="O190" s="36"/>
      <c r="Q190" s="30"/>
      <c r="S190" s="35"/>
      <c r="T190" s="35"/>
    </row>
    <row r="191" spans="2:20" x14ac:dyDescent="0.2">
      <c r="B191" s="37"/>
      <c r="E191" s="19"/>
      <c r="G191" s="32"/>
      <c r="H191" s="33"/>
      <c r="I191" s="33"/>
      <c r="J191" s="19"/>
      <c r="O191" s="36"/>
      <c r="Q191" s="30"/>
      <c r="S191" s="35"/>
      <c r="T191" s="35"/>
    </row>
    <row r="192" spans="2:20" x14ac:dyDescent="0.2">
      <c r="B192" s="37"/>
      <c r="E192" s="19"/>
      <c r="G192" s="32"/>
      <c r="H192" s="33"/>
      <c r="I192" s="33"/>
      <c r="J192" s="19"/>
      <c r="O192" s="36"/>
      <c r="Q192" s="30"/>
      <c r="S192" s="35"/>
      <c r="T192" s="35"/>
    </row>
    <row r="193" spans="2:20" x14ac:dyDescent="0.2">
      <c r="B193" s="37"/>
      <c r="E193" s="19"/>
      <c r="G193" s="32"/>
      <c r="H193" s="33"/>
      <c r="I193" s="33"/>
      <c r="J193" s="19"/>
      <c r="O193" s="36"/>
      <c r="Q193" s="30"/>
      <c r="S193" s="35"/>
      <c r="T193" s="35"/>
    </row>
    <row r="194" spans="2:20" x14ac:dyDescent="0.2">
      <c r="B194" s="37"/>
      <c r="E194" s="19"/>
      <c r="G194" s="32"/>
      <c r="H194" s="33"/>
      <c r="I194" s="33"/>
      <c r="J194" s="19"/>
      <c r="O194" s="36"/>
      <c r="Q194" s="30"/>
      <c r="S194" s="35"/>
      <c r="T194" s="35"/>
    </row>
    <row r="195" spans="2:20" x14ac:dyDescent="0.2">
      <c r="B195" s="37"/>
      <c r="E195" s="19"/>
      <c r="G195" s="32"/>
      <c r="H195" s="19"/>
      <c r="I195" s="33"/>
      <c r="J195" s="19"/>
      <c r="O195" s="36"/>
      <c r="Q195" s="30"/>
      <c r="S195" s="35"/>
      <c r="T195" s="35"/>
    </row>
    <row r="196" spans="2:20" x14ac:dyDescent="0.2">
      <c r="B196" s="37"/>
      <c r="E196" s="19"/>
      <c r="G196" s="32"/>
      <c r="H196" s="19"/>
      <c r="I196" s="33"/>
      <c r="J196" s="19"/>
      <c r="O196" s="36"/>
      <c r="Q196" s="30"/>
      <c r="S196" s="35"/>
      <c r="T196" s="35"/>
    </row>
    <row r="197" spans="2:20" x14ac:dyDescent="0.2">
      <c r="B197" s="37"/>
      <c r="E197" s="19"/>
      <c r="G197" s="32"/>
      <c r="H197" s="19"/>
      <c r="I197" s="33"/>
      <c r="J197" s="19"/>
      <c r="O197" s="36"/>
      <c r="Q197" s="30"/>
      <c r="S197" s="35"/>
      <c r="T197" s="35"/>
    </row>
    <row r="198" spans="2:20" x14ac:dyDescent="0.2">
      <c r="B198" s="37"/>
      <c r="E198" s="19"/>
      <c r="G198" s="32"/>
      <c r="H198" s="19"/>
      <c r="I198" s="33"/>
      <c r="J198" s="19"/>
      <c r="O198" s="36"/>
      <c r="Q198" s="30"/>
      <c r="S198" s="35"/>
      <c r="T198" s="35"/>
    </row>
    <row r="199" spans="2:20" x14ac:dyDescent="0.2">
      <c r="B199" s="37"/>
      <c r="E199" s="19"/>
      <c r="G199" s="32"/>
      <c r="H199" s="19"/>
      <c r="I199" s="33"/>
      <c r="J199" s="19"/>
      <c r="O199" s="36"/>
      <c r="Q199" s="30"/>
      <c r="S199" s="35"/>
      <c r="T199" s="35"/>
    </row>
    <row r="200" spans="2:20" x14ac:dyDescent="0.2">
      <c r="B200" s="37"/>
      <c r="E200" s="19"/>
      <c r="G200" s="32"/>
      <c r="H200" s="19"/>
      <c r="I200" s="33"/>
      <c r="J200" s="19"/>
      <c r="O200" s="36"/>
      <c r="Q200" s="30"/>
      <c r="S200" s="35"/>
      <c r="T200" s="35"/>
    </row>
    <row r="201" spans="2:20" x14ac:dyDescent="0.2">
      <c r="B201" s="37"/>
      <c r="E201" s="19"/>
      <c r="G201" s="32"/>
      <c r="H201" s="19"/>
      <c r="I201" s="33"/>
      <c r="J201" s="19"/>
      <c r="O201" s="36"/>
      <c r="Q201" s="30"/>
      <c r="S201" s="35"/>
      <c r="T201" s="35"/>
    </row>
    <row r="202" spans="2:20" x14ac:dyDescent="0.2">
      <c r="B202" s="37"/>
      <c r="E202" s="19"/>
      <c r="G202" s="32"/>
      <c r="H202" s="19"/>
      <c r="I202" s="33"/>
      <c r="J202" s="19"/>
      <c r="O202" s="36"/>
      <c r="Q202" s="30"/>
      <c r="S202" s="35"/>
      <c r="T202" s="35"/>
    </row>
    <row r="203" spans="2:20" x14ac:dyDescent="0.2">
      <c r="B203" s="37"/>
      <c r="E203" s="19"/>
      <c r="G203" s="32"/>
      <c r="H203" s="19"/>
      <c r="I203" s="33"/>
      <c r="J203" s="19"/>
      <c r="O203" s="36"/>
      <c r="Q203" s="30"/>
      <c r="S203" s="35"/>
      <c r="T203" s="35"/>
    </row>
    <row r="204" spans="2:20" x14ac:dyDescent="0.2">
      <c r="B204" s="37"/>
      <c r="E204" s="19"/>
      <c r="G204" s="32"/>
      <c r="H204" s="33"/>
      <c r="I204" s="33"/>
      <c r="J204" s="19"/>
      <c r="O204" s="36"/>
      <c r="Q204" s="30"/>
      <c r="S204" s="35"/>
      <c r="T204" s="35"/>
    </row>
    <row r="205" spans="2:20" x14ac:dyDescent="0.2">
      <c r="B205" s="37"/>
      <c r="E205" s="19"/>
      <c r="G205" s="32"/>
      <c r="H205" s="33"/>
      <c r="I205" s="33"/>
      <c r="J205" s="19"/>
      <c r="O205" s="36"/>
      <c r="Q205" s="30"/>
      <c r="S205" s="35"/>
      <c r="T205" s="35"/>
    </row>
    <row r="206" spans="2:20" x14ac:dyDescent="0.2">
      <c r="B206" s="37"/>
      <c r="E206" s="19"/>
      <c r="G206" s="32"/>
      <c r="H206" s="33"/>
      <c r="I206" s="33"/>
      <c r="J206" s="19"/>
      <c r="O206" s="36"/>
      <c r="Q206" s="30"/>
      <c r="S206" s="35"/>
      <c r="T206" s="35"/>
    </row>
    <row r="207" spans="2:20" x14ac:dyDescent="0.2">
      <c r="B207" s="37"/>
      <c r="E207" s="19"/>
      <c r="G207" s="32"/>
      <c r="H207" s="33"/>
      <c r="I207" s="33"/>
      <c r="J207" s="19"/>
      <c r="O207" s="36"/>
      <c r="Q207" s="30"/>
      <c r="S207" s="35"/>
      <c r="T207" s="35"/>
    </row>
    <row r="208" spans="2:20" x14ac:dyDescent="0.2">
      <c r="B208" s="37"/>
      <c r="E208" s="19"/>
      <c r="G208" s="32"/>
      <c r="H208" s="19"/>
      <c r="I208" s="33"/>
      <c r="J208" s="19"/>
      <c r="O208" s="36"/>
      <c r="Q208" s="30"/>
      <c r="S208" s="35"/>
      <c r="T208" s="35"/>
    </row>
    <row r="209" spans="2:20" x14ac:dyDescent="0.2">
      <c r="B209" s="37"/>
      <c r="E209" s="19"/>
      <c r="G209" s="32"/>
      <c r="H209" s="19"/>
      <c r="I209" s="33"/>
      <c r="J209" s="19"/>
      <c r="O209" s="36"/>
      <c r="Q209" s="30"/>
      <c r="S209" s="35"/>
      <c r="T209" s="35"/>
    </row>
    <row r="210" spans="2:20" x14ac:dyDescent="0.2">
      <c r="B210" s="37"/>
      <c r="E210" s="19"/>
      <c r="G210" s="32"/>
      <c r="H210" s="19"/>
      <c r="I210" s="33"/>
      <c r="J210" s="19"/>
      <c r="O210" s="36"/>
      <c r="Q210" s="30"/>
      <c r="S210" s="35"/>
      <c r="T210" s="35"/>
    </row>
    <row r="211" spans="2:20" x14ac:dyDescent="0.2">
      <c r="B211" s="37"/>
      <c r="E211" s="19"/>
      <c r="G211" s="32"/>
      <c r="H211" s="19"/>
      <c r="I211" s="33"/>
      <c r="J211" s="19"/>
      <c r="O211" s="36"/>
      <c r="Q211" s="30"/>
      <c r="S211" s="35"/>
      <c r="T211" s="35"/>
    </row>
    <row r="212" spans="2:20" x14ac:dyDescent="0.2">
      <c r="B212" s="37"/>
      <c r="E212" s="19"/>
      <c r="G212" s="32"/>
      <c r="H212" s="19"/>
      <c r="I212" s="33"/>
      <c r="J212" s="19"/>
      <c r="O212" s="36"/>
      <c r="Q212" s="30"/>
      <c r="S212" s="35"/>
      <c r="T212" s="35"/>
    </row>
    <row r="213" spans="2:20" x14ac:dyDescent="0.2">
      <c r="B213" s="37"/>
      <c r="E213" s="19"/>
      <c r="G213" s="32"/>
      <c r="H213" s="33"/>
      <c r="I213" s="33"/>
      <c r="J213" s="19"/>
      <c r="O213" s="36"/>
      <c r="Q213" s="30"/>
      <c r="S213" s="35"/>
      <c r="T213" s="35"/>
    </row>
    <row r="214" spans="2:20" x14ac:dyDescent="0.2">
      <c r="B214" s="37"/>
      <c r="E214" s="19"/>
      <c r="G214" s="32"/>
      <c r="H214" s="33"/>
      <c r="I214" s="33"/>
      <c r="J214" s="19"/>
      <c r="O214" s="36"/>
      <c r="Q214" s="30"/>
      <c r="S214" s="35"/>
      <c r="T214" s="35"/>
    </row>
    <row r="215" spans="2:20" x14ac:dyDescent="0.2">
      <c r="B215" s="37"/>
      <c r="E215" s="19"/>
      <c r="G215" s="32"/>
      <c r="H215" s="33"/>
      <c r="I215" s="33"/>
      <c r="J215" s="19"/>
      <c r="O215" s="36"/>
      <c r="Q215" s="30"/>
      <c r="S215" s="35"/>
      <c r="T215" s="35"/>
    </row>
    <row r="216" spans="2:20" x14ac:dyDescent="0.2">
      <c r="B216" s="37"/>
      <c r="E216" s="19"/>
      <c r="G216" s="32"/>
      <c r="H216" s="33"/>
      <c r="I216" s="33"/>
      <c r="J216" s="19"/>
      <c r="O216" s="36"/>
      <c r="Q216" s="30"/>
      <c r="S216" s="35"/>
      <c r="T216" s="35"/>
    </row>
    <row r="217" spans="2:20" x14ac:dyDescent="0.2">
      <c r="B217" s="37"/>
      <c r="E217" s="19"/>
      <c r="G217" s="32"/>
      <c r="H217" s="19"/>
      <c r="I217" s="33"/>
      <c r="J217" s="19"/>
      <c r="O217" s="36"/>
      <c r="Q217" s="30"/>
      <c r="S217" s="35"/>
      <c r="T217" s="35"/>
    </row>
    <row r="218" spans="2:20" x14ac:dyDescent="0.2">
      <c r="B218" s="37"/>
      <c r="E218" s="19"/>
      <c r="G218" s="32"/>
      <c r="H218" s="33"/>
      <c r="I218" s="33"/>
      <c r="J218" s="19"/>
      <c r="O218" s="36"/>
      <c r="Q218" s="30"/>
      <c r="S218" s="35"/>
      <c r="T218" s="35"/>
    </row>
    <row r="219" spans="2:20" x14ac:dyDescent="0.2">
      <c r="B219" s="37"/>
      <c r="E219" s="19"/>
      <c r="G219" s="32"/>
      <c r="H219" s="33"/>
      <c r="I219" s="33"/>
      <c r="J219" s="19"/>
      <c r="O219" s="36"/>
      <c r="Q219" s="30"/>
      <c r="S219" s="35"/>
      <c r="T219" s="35"/>
    </row>
    <row r="220" spans="2:20" x14ac:dyDescent="0.2">
      <c r="B220" s="37"/>
      <c r="E220" s="19"/>
      <c r="G220" s="32"/>
      <c r="H220" s="33"/>
      <c r="I220" s="33"/>
      <c r="J220" s="19"/>
      <c r="O220" s="36"/>
      <c r="Q220" s="30"/>
      <c r="S220" s="35"/>
      <c r="T220" s="35"/>
    </row>
    <row r="221" spans="2:20" x14ac:dyDescent="0.2">
      <c r="B221" s="37"/>
      <c r="E221" s="19"/>
      <c r="G221" s="32"/>
      <c r="H221" s="33"/>
      <c r="I221" s="33"/>
      <c r="J221" s="19"/>
      <c r="O221" s="36"/>
      <c r="Q221" s="30"/>
      <c r="S221" s="35"/>
      <c r="T221" s="35"/>
    </row>
    <row r="222" spans="2:20" x14ac:dyDescent="0.2">
      <c r="B222" s="37"/>
      <c r="E222" s="19"/>
      <c r="G222" s="32"/>
      <c r="H222" s="19"/>
      <c r="I222" s="33"/>
      <c r="J222" s="19"/>
      <c r="O222" s="36"/>
      <c r="Q222" s="30"/>
      <c r="S222" s="35"/>
      <c r="T222" s="35"/>
    </row>
    <row r="223" spans="2:20" x14ac:dyDescent="0.2">
      <c r="B223" s="37"/>
      <c r="E223" s="19"/>
      <c r="G223" s="32"/>
      <c r="H223" s="19"/>
      <c r="I223" s="33"/>
      <c r="J223" s="19"/>
      <c r="O223" s="36"/>
      <c r="Q223" s="30"/>
      <c r="S223" s="35"/>
      <c r="T223" s="35"/>
    </row>
    <row r="224" spans="2:20" x14ac:dyDescent="0.2">
      <c r="B224" s="37"/>
      <c r="E224" s="19"/>
      <c r="G224" s="32"/>
      <c r="H224" s="19"/>
      <c r="I224" s="33"/>
      <c r="J224" s="19"/>
      <c r="O224" s="36"/>
      <c r="Q224" s="30"/>
      <c r="S224" s="35"/>
      <c r="T224" s="35"/>
    </row>
    <row r="225" spans="2:20" x14ac:dyDescent="0.2">
      <c r="B225" s="37"/>
      <c r="E225" s="19"/>
      <c r="G225" s="32"/>
      <c r="H225" s="19"/>
      <c r="I225" s="33"/>
      <c r="J225" s="19"/>
      <c r="O225" s="36"/>
      <c r="Q225" s="30"/>
      <c r="S225" s="35"/>
      <c r="T225" s="35"/>
    </row>
    <row r="226" spans="2:20" x14ac:dyDescent="0.2">
      <c r="B226" s="37"/>
      <c r="E226" s="19"/>
      <c r="G226" s="32"/>
      <c r="H226" s="19"/>
      <c r="I226" s="33"/>
      <c r="J226" s="19"/>
      <c r="O226" s="36"/>
      <c r="Q226" s="30"/>
      <c r="S226" s="35"/>
      <c r="T226" s="35"/>
    </row>
    <row r="227" spans="2:20" x14ac:dyDescent="0.2">
      <c r="B227" s="37"/>
      <c r="E227" s="19"/>
      <c r="G227" s="32"/>
      <c r="H227" s="19"/>
      <c r="I227" s="33"/>
      <c r="J227" s="19"/>
      <c r="O227" s="36"/>
      <c r="Q227" s="30"/>
      <c r="S227" s="35"/>
      <c r="T227" s="35"/>
    </row>
    <row r="228" spans="2:20" x14ac:dyDescent="0.2">
      <c r="B228" s="37"/>
      <c r="E228" s="19"/>
      <c r="G228" s="32"/>
      <c r="H228" s="33"/>
      <c r="I228" s="33"/>
      <c r="J228" s="19"/>
      <c r="O228" s="36"/>
      <c r="Q228" s="30"/>
      <c r="S228" s="35"/>
      <c r="T228" s="35"/>
    </row>
    <row r="229" spans="2:20" x14ac:dyDescent="0.2">
      <c r="B229" s="37"/>
      <c r="E229" s="19"/>
      <c r="G229" s="32"/>
      <c r="H229" s="33"/>
      <c r="I229" s="33"/>
      <c r="J229" s="19"/>
      <c r="O229" s="36"/>
      <c r="Q229" s="30"/>
      <c r="S229" s="35"/>
      <c r="T229" s="35"/>
    </row>
    <row r="230" spans="2:20" x14ac:dyDescent="0.2">
      <c r="B230" s="37"/>
      <c r="E230" s="19"/>
      <c r="G230" s="32"/>
      <c r="H230" s="33"/>
      <c r="I230" s="33"/>
      <c r="J230" s="19"/>
      <c r="O230" s="36"/>
      <c r="Q230" s="30"/>
      <c r="S230" s="35"/>
      <c r="T230" s="35"/>
    </row>
    <row r="231" spans="2:20" x14ac:dyDescent="0.2">
      <c r="B231" s="37"/>
      <c r="E231" s="19"/>
      <c r="G231" s="32"/>
      <c r="H231" s="33"/>
      <c r="I231" s="33"/>
      <c r="J231" s="19"/>
      <c r="O231" s="36"/>
      <c r="Q231" s="30"/>
      <c r="S231" s="35"/>
      <c r="T231" s="35"/>
    </row>
    <row r="232" spans="2:20" x14ac:dyDescent="0.2">
      <c r="B232" s="37"/>
      <c r="E232" s="19"/>
      <c r="G232" s="32"/>
      <c r="H232" s="33"/>
      <c r="I232" s="33"/>
      <c r="J232" s="19"/>
      <c r="O232" s="36"/>
      <c r="Q232" s="30"/>
      <c r="S232" s="35"/>
      <c r="T232" s="35"/>
    </row>
    <row r="233" spans="2:20" x14ac:dyDescent="0.2">
      <c r="B233" s="37"/>
      <c r="E233" s="19"/>
      <c r="G233" s="32"/>
      <c r="H233" s="33"/>
      <c r="I233" s="33"/>
      <c r="J233" s="19"/>
      <c r="O233" s="36"/>
      <c r="Q233" s="30"/>
      <c r="S233" s="35"/>
      <c r="T233" s="35"/>
    </row>
    <row r="234" spans="2:20" x14ac:dyDescent="0.2">
      <c r="B234" s="37"/>
      <c r="E234" s="19"/>
      <c r="G234" s="32"/>
      <c r="H234" s="33"/>
      <c r="I234" s="33"/>
      <c r="J234" s="19"/>
      <c r="O234" s="36"/>
      <c r="Q234" s="30"/>
      <c r="S234" s="35"/>
      <c r="T234" s="35"/>
    </row>
    <row r="235" spans="2:20" x14ac:dyDescent="0.2">
      <c r="B235" s="37"/>
      <c r="E235" s="19"/>
      <c r="G235" s="32"/>
      <c r="H235" s="33"/>
      <c r="I235" s="33"/>
      <c r="J235" s="19"/>
      <c r="O235" s="36"/>
      <c r="Q235" s="30"/>
      <c r="S235" s="35"/>
      <c r="T235" s="35"/>
    </row>
    <row r="236" spans="2:20" x14ac:dyDescent="0.2">
      <c r="B236" s="37"/>
      <c r="E236" s="19"/>
      <c r="G236" s="32"/>
      <c r="H236" s="33"/>
      <c r="I236" s="33"/>
      <c r="J236" s="19"/>
      <c r="O236" s="36"/>
      <c r="Q236" s="30"/>
      <c r="S236" s="35"/>
      <c r="T236" s="35"/>
    </row>
    <row r="237" spans="2:20" x14ac:dyDescent="0.2">
      <c r="B237" s="37"/>
      <c r="E237" s="19"/>
      <c r="G237" s="32"/>
      <c r="H237" s="19"/>
      <c r="I237" s="33"/>
      <c r="J237" s="19"/>
      <c r="O237" s="36"/>
      <c r="Q237" s="30"/>
      <c r="S237" s="35"/>
      <c r="T237" s="35"/>
    </row>
    <row r="238" spans="2:20" x14ac:dyDescent="0.2">
      <c r="B238" s="37"/>
      <c r="E238" s="19"/>
      <c r="G238" s="32"/>
      <c r="H238" s="19"/>
      <c r="I238" s="33"/>
      <c r="J238" s="19"/>
      <c r="O238" s="36"/>
      <c r="Q238" s="30"/>
      <c r="S238" s="35"/>
      <c r="T238" s="35"/>
    </row>
    <row r="239" spans="2:20" x14ac:dyDescent="0.2">
      <c r="B239" s="37"/>
      <c r="E239" s="19"/>
      <c r="G239" s="32"/>
      <c r="H239" s="19"/>
      <c r="I239" s="33"/>
      <c r="J239" s="19"/>
      <c r="O239" s="36"/>
      <c r="Q239" s="30"/>
      <c r="S239" s="35"/>
      <c r="T239" s="35"/>
    </row>
    <row r="240" spans="2:20" x14ac:dyDescent="0.2">
      <c r="B240" s="37"/>
      <c r="E240" s="19"/>
      <c r="G240" s="32"/>
      <c r="H240" s="19"/>
      <c r="I240" s="33"/>
      <c r="J240" s="19"/>
      <c r="O240" s="36"/>
      <c r="Q240" s="30"/>
      <c r="S240" s="35"/>
      <c r="T240" s="35"/>
    </row>
    <row r="241" spans="2:20" x14ac:dyDescent="0.2">
      <c r="B241" s="37"/>
      <c r="E241" s="19"/>
      <c r="G241" s="32"/>
      <c r="H241" s="19"/>
      <c r="I241" s="33"/>
      <c r="J241" s="19"/>
      <c r="O241" s="36"/>
      <c r="Q241" s="30"/>
      <c r="S241" s="35"/>
      <c r="T241" s="35"/>
    </row>
    <row r="242" spans="2:20" x14ac:dyDescent="0.2">
      <c r="B242" s="37"/>
      <c r="E242" s="19"/>
      <c r="G242" s="32"/>
      <c r="H242" s="19"/>
      <c r="I242" s="33"/>
      <c r="J242" s="19"/>
      <c r="O242" s="36"/>
      <c r="Q242" s="30"/>
      <c r="S242" s="35"/>
      <c r="T242" s="35"/>
    </row>
    <row r="243" spans="2:20" x14ac:dyDescent="0.2">
      <c r="B243" s="37"/>
      <c r="E243" s="19"/>
      <c r="G243" s="32"/>
      <c r="H243" s="33"/>
      <c r="I243" s="33"/>
      <c r="J243" s="19"/>
      <c r="O243" s="36"/>
      <c r="Q243" s="30"/>
      <c r="S243" s="35"/>
      <c r="T243" s="35"/>
    </row>
    <row r="244" spans="2:20" x14ac:dyDescent="0.2">
      <c r="B244" s="37"/>
      <c r="E244" s="19"/>
      <c r="G244" s="32"/>
      <c r="H244" s="33"/>
      <c r="I244" s="33"/>
      <c r="J244" s="19"/>
      <c r="O244" s="36"/>
      <c r="Q244" s="30"/>
      <c r="S244" s="35"/>
      <c r="T244" s="35"/>
    </row>
    <row r="245" spans="2:20" x14ac:dyDescent="0.2">
      <c r="B245" s="37"/>
      <c r="E245" s="19"/>
      <c r="G245" s="32"/>
      <c r="H245" s="33"/>
      <c r="I245" s="33"/>
      <c r="J245" s="19"/>
      <c r="O245" s="36"/>
      <c r="Q245" s="30"/>
      <c r="S245" s="35"/>
      <c r="T245" s="35"/>
    </row>
    <row r="246" spans="2:20" x14ac:dyDescent="0.2">
      <c r="B246" s="37"/>
      <c r="E246" s="19"/>
      <c r="G246" s="32"/>
      <c r="H246" s="33"/>
      <c r="I246" s="33"/>
      <c r="J246" s="19"/>
      <c r="O246" s="36"/>
      <c r="Q246" s="30"/>
      <c r="S246" s="35"/>
      <c r="T246" s="35"/>
    </row>
    <row r="247" spans="2:20" x14ac:dyDescent="0.2">
      <c r="B247" s="37"/>
      <c r="E247" s="19"/>
      <c r="G247" s="32"/>
      <c r="H247" s="33"/>
      <c r="I247" s="33"/>
      <c r="J247" s="19"/>
      <c r="O247" s="36"/>
      <c r="Q247" s="30"/>
      <c r="S247" s="35"/>
      <c r="T247" s="35"/>
    </row>
    <row r="248" spans="2:20" x14ac:dyDescent="0.2">
      <c r="B248" s="37"/>
      <c r="E248" s="19"/>
      <c r="G248" s="32"/>
      <c r="H248" s="33"/>
      <c r="I248" s="33"/>
      <c r="J248" s="19"/>
      <c r="O248" s="36"/>
      <c r="Q248" s="30"/>
      <c r="S248" s="35"/>
      <c r="T248" s="35"/>
    </row>
    <row r="249" spans="2:20" x14ac:dyDescent="0.2">
      <c r="B249" s="37"/>
      <c r="E249" s="19"/>
      <c r="G249" s="32"/>
      <c r="H249" s="33"/>
      <c r="I249" s="33"/>
      <c r="J249" s="19"/>
      <c r="O249" s="36"/>
      <c r="Q249" s="30"/>
      <c r="S249" s="35"/>
      <c r="T249" s="35"/>
    </row>
    <row r="250" spans="2:20" x14ac:dyDescent="0.2">
      <c r="B250" s="37"/>
      <c r="E250" s="19"/>
      <c r="G250" s="32"/>
      <c r="H250" s="33"/>
      <c r="I250" s="33"/>
      <c r="J250" s="19"/>
      <c r="O250" s="36"/>
      <c r="Q250" s="30"/>
      <c r="S250" s="35"/>
      <c r="T250" s="35"/>
    </row>
    <row r="251" spans="2:20" x14ac:dyDescent="0.2">
      <c r="B251" s="37"/>
      <c r="E251" s="19"/>
      <c r="G251" s="32"/>
      <c r="H251" s="33"/>
      <c r="I251" s="33"/>
      <c r="J251" s="19"/>
      <c r="O251" s="36"/>
      <c r="Q251" s="30"/>
      <c r="S251" s="35"/>
      <c r="T251" s="35"/>
    </row>
    <row r="252" spans="2:20" x14ac:dyDescent="0.2">
      <c r="B252" s="37"/>
      <c r="E252" s="19"/>
      <c r="G252" s="32"/>
      <c r="H252" s="33"/>
      <c r="I252" s="33"/>
      <c r="J252" s="19"/>
      <c r="O252" s="36"/>
      <c r="Q252" s="30"/>
      <c r="S252" s="35"/>
      <c r="T252" s="35"/>
    </row>
    <row r="253" spans="2:20" x14ac:dyDescent="0.2">
      <c r="B253" s="37"/>
      <c r="E253" s="19"/>
      <c r="G253" s="32"/>
      <c r="H253" s="33"/>
      <c r="I253" s="33"/>
      <c r="J253" s="19"/>
      <c r="O253" s="36"/>
      <c r="Q253" s="30"/>
      <c r="S253" s="35"/>
      <c r="T253" s="35"/>
    </row>
    <row r="254" spans="2:20" x14ac:dyDescent="0.2">
      <c r="B254" s="37"/>
      <c r="E254" s="19"/>
      <c r="G254" s="32"/>
      <c r="H254" s="33"/>
      <c r="I254" s="33"/>
      <c r="J254" s="19"/>
      <c r="O254" s="36"/>
      <c r="Q254" s="30"/>
      <c r="S254" s="35"/>
      <c r="T254" s="35"/>
    </row>
    <row r="255" spans="2:20" x14ac:dyDescent="0.2">
      <c r="B255" s="37"/>
      <c r="E255" s="19"/>
      <c r="G255" s="32"/>
      <c r="H255" s="19"/>
      <c r="I255" s="33"/>
      <c r="J255" s="19"/>
      <c r="O255" s="36"/>
      <c r="Q255" s="30"/>
      <c r="S255" s="35"/>
      <c r="T255" s="35"/>
    </row>
    <row r="256" spans="2:20" x14ac:dyDescent="0.2">
      <c r="B256" s="37"/>
      <c r="E256" s="19"/>
      <c r="G256" s="32"/>
      <c r="H256" s="19"/>
      <c r="I256" s="33"/>
      <c r="J256" s="19"/>
      <c r="O256" s="36"/>
      <c r="Q256" s="30"/>
      <c r="S256" s="35"/>
      <c r="T256" s="35"/>
    </row>
    <row r="257" spans="2:20" x14ac:dyDescent="0.2">
      <c r="B257" s="37"/>
      <c r="E257" s="19"/>
      <c r="G257" s="32"/>
      <c r="H257" s="19"/>
      <c r="I257" s="33"/>
      <c r="J257" s="19"/>
      <c r="O257" s="36"/>
      <c r="Q257" s="30"/>
      <c r="S257" s="35"/>
      <c r="T257" s="35"/>
    </row>
    <row r="258" spans="2:20" x14ac:dyDescent="0.2">
      <c r="B258" s="37"/>
      <c r="E258" s="19"/>
      <c r="G258" s="32"/>
      <c r="H258" s="19"/>
      <c r="I258" s="33"/>
      <c r="J258" s="19"/>
      <c r="O258" s="36"/>
      <c r="Q258" s="30"/>
      <c r="S258" s="35"/>
      <c r="T258" s="35"/>
    </row>
    <row r="259" spans="2:20" x14ac:dyDescent="0.2">
      <c r="B259" s="37"/>
      <c r="E259" s="19"/>
      <c r="G259" s="32"/>
      <c r="H259" s="19"/>
      <c r="I259" s="33"/>
      <c r="J259" s="19"/>
      <c r="O259" s="36"/>
      <c r="Q259" s="30"/>
      <c r="S259" s="35"/>
      <c r="T259" s="35"/>
    </row>
    <row r="260" spans="2:20" x14ac:dyDescent="0.2">
      <c r="B260" s="37"/>
      <c r="E260" s="19"/>
      <c r="G260" s="32"/>
      <c r="H260" s="19"/>
      <c r="I260" s="33"/>
      <c r="J260" s="19"/>
      <c r="O260" s="36"/>
      <c r="Q260" s="30"/>
      <c r="S260" s="35"/>
      <c r="T260" s="35"/>
    </row>
    <row r="261" spans="2:20" x14ac:dyDescent="0.2">
      <c r="B261" s="37"/>
      <c r="E261" s="19"/>
      <c r="G261" s="32"/>
      <c r="H261" s="19"/>
      <c r="I261" s="33"/>
      <c r="J261" s="19"/>
      <c r="O261" s="36"/>
      <c r="Q261" s="30"/>
      <c r="S261" s="35"/>
      <c r="T261" s="35"/>
    </row>
    <row r="262" spans="2:20" x14ac:dyDescent="0.2">
      <c r="B262" s="37"/>
      <c r="E262" s="19"/>
      <c r="G262" s="32"/>
      <c r="H262" s="19"/>
      <c r="I262" s="33"/>
      <c r="J262" s="19"/>
      <c r="O262" s="36"/>
      <c r="Q262" s="30"/>
      <c r="S262" s="35"/>
      <c r="T262" s="35"/>
    </row>
    <row r="263" spans="2:20" x14ac:dyDescent="0.2">
      <c r="B263" s="37"/>
      <c r="E263" s="19"/>
      <c r="G263" s="32"/>
      <c r="H263" s="19"/>
      <c r="I263" s="33"/>
      <c r="J263" s="19"/>
      <c r="O263" s="36"/>
      <c r="Q263" s="30"/>
      <c r="S263" s="35"/>
      <c r="T263" s="35"/>
    </row>
    <row r="264" spans="2:20" x14ac:dyDescent="0.2">
      <c r="B264" s="37"/>
      <c r="E264" s="19"/>
      <c r="G264" s="32"/>
      <c r="H264" s="19"/>
      <c r="I264" s="33"/>
      <c r="J264" s="19"/>
      <c r="O264" s="36"/>
      <c r="Q264" s="30"/>
      <c r="S264" s="35"/>
      <c r="T264" s="35"/>
    </row>
    <row r="265" spans="2:20" x14ac:dyDescent="0.2">
      <c r="B265" s="37"/>
      <c r="E265" s="19"/>
      <c r="G265" s="32"/>
      <c r="H265" s="19"/>
      <c r="I265" s="33"/>
      <c r="J265" s="19"/>
      <c r="O265" s="36"/>
      <c r="Q265" s="30"/>
      <c r="S265" s="35"/>
      <c r="T265" s="35"/>
    </row>
    <row r="266" spans="2:20" x14ac:dyDescent="0.2">
      <c r="B266" s="37"/>
      <c r="E266" s="19"/>
      <c r="G266" s="32"/>
      <c r="H266" s="19"/>
      <c r="I266" s="33"/>
      <c r="J266" s="19"/>
      <c r="O266" s="36"/>
      <c r="Q266" s="30"/>
      <c r="S266" s="35"/>
      <c r="T266" s="35"/>
    </row>
    <row r="267" spans="2:20" x14ac:dyDescent="0.2">
      <c r="B267" s="37"/>
      <c r="E267" s="19"/>
      <c r="G267" s="32"/>
      <c r="H267" s="19"/>
      <c r="I267" s="33"/>
      <c r="J267" s="19"/>
      <c r="O267" s="36"/>
      <c r="Q267" s="30"/>
      <c r="S267" s="35"/>
      <c r="T267" s="35"/>
    </row>
    <row r="268" spans="2:20" x14ac:dyDescent="0.2">
      <c r="B268" s="37"/>
      <c r="E268" s="19"/>
      <c r="G268" s="32"/>
      <c r="H268" s="19"/>
      <c r="I268" s="33"/>
      <c r="J268" s="19"/>
      <c r="O268" s="36"/>
      <c r="Q268" s="30"/>
      <c r="S268" s="35"/>
      <c r="T268" s="35"/>
    </row>
    <row r="269" spans="2:20" x14ac:dyDescent="0.2">
      <c r="B269" s="37"/>
      <c r="E269" s="19"/>
      <c r="G269" s="32"/>
      <c r="H269" s="19"/>
      <c r="I269" s="33"/>
      <c r="J269" s="19"/>
      <c r="O269" s="36"/>
      <c r="Q269" s="30"/>
      <c r="S269" s="35"/>
      <c r="T269" s="35"/>
    </row>
    <row r="270" spans="2:20" x14ac:dyDescent="0.2">
      <c r="B270" s="37"/>
      <c r="E270" s="19"/>
      <c r="G270" s="32"/>
      <c r="H270" s="33"/>
      <c r="I270" s="33"/>
      <c r="J270" s="19"/>
      <c r="O270" s="36"/>
      <c r="Q270" s="30"/>
      <c r="S270" s="35"/>
      <c r="T270" s="35"/>
    </row>
    <row r="271" spans="2:20" x14ac:dyDescent="0.2">
      <c r="B271" s="37"/>
      <c r="E271" s="19"/>
      <c r="G271" s="32"/>
      <c r="H271" s="33"/>
      <c r="I271" s="33"/>
      <c r="J271" s="19"/>
      <c r="O271" s="36"/>
      <c r="Q271" s="30"/>
      <c r="S271" s="35"/>
      <c r="T271" s="35"/>
    </row>
    <row r="272" spans="2:20" x14ac:dyDescent="0.2">
      <c r="B272" s="37"/>
      <c r="E272" s="19"/>
      <c r="G272" s="32"/>
      <c r="H272" s="33"/>
      <c r="I272" s="33"/>
      <c r="J272" s="19"/>
      <c r="O272" s="36"/>
      <c r="Q272" s="30"/>
      <c r="S272" s="35"/>
      <c r="T272" s="35"/>
    </row>
    <row r="273" spans="2:20" x14ac:dyDescent="0.2">
      <c r="B273" s="37"/>
      <c r="E273" s="19"/>
      <c r="G273" s="32"/>
      <c r="H273" s="33"/>
      <c r="I273" s="33"/>
      <c r="J273" s="19"/>
      <c r="O273" s="36"/>
      <c r="Q273" s="30"/>
      <c r="S273" s="35"/>
      <c r="T273" s="35"/>
    </row>
    <row r="274" spans="2:20" x14ac:dyDescent="0.2">
      <c r="B274" s="37"/>
      <c r="E274" s="19"/>
      <c r="G274" s="32"/>
      <c r="H274" s="33"/>
      <c r="I274" s="33"/>
      <c r="J274" s="19"/>
      <c r="O274" s="36"/>
      <c r="Q274" s="30"/>
      <c r="S274" s="35"/>
      <c r="T274" s="35"/>
    </row>
    <row r="275" spans="2:20" x14ac:dyDescent="0.2">
      <c r="B275" s="37"/>
      <c r="E275" s="19"/>
      <c r="G275" s="32"/>
      <c r="H275" s="33"/>
      <c r="I275" s="33"/>
      <c r="J275" s="19"/>
      <c r="O275" s="36"/>
      <c r="Q275" s="30"/>
      <c r="S275" s="35"/>
      <c r="T275" s="35"/>
    </row>
    <row r="276" spans="2:20" x14ac:dyDescent="0.2">
      <c r="B276" s="37"/>
      <c r="E276" s="19"/>
      <c r="G276" s="32"/>
      <c r="H276" s="33"/>
      <c r="I276" s="33"/>
      <c r="J276" s="19"/>
      <c r="O276" s="36"/>
      <c r="Q276" s="30"/>
      <c r="S276" s="35"/>
      <c r="T276" s="35"/>
    </row>
    <row r="277" spans="2:20" x14ac:dyDescent="0.2">
      <c r="B277" s="37"/>
      <c r="E277" s="19"/>
      <c r="G277" s="32"/>
      <c r="H277" s="33"/>
      <c r="I277" s="33"/>
      <c r="J277" s="19"/>
      <c r="O277" s="36"/>
      <c r="Q277" s="30"/>
      <c r="S277" s="35"/>
      <c r="T277" s="35"/>
    </row>
    <row r="278" spans="2:20" x14ac:dyDescent="0.2">
      <c r="B278" s="37"/>
      <c r="E278" s="19"/>
      <c r="G278" s="32"/>
      <c r="H278" s="33"/>
      <c r="I278" s="33"/>
      <c r="J278" s="19"/>
      <c r="O278" s="36"/>
      <c r="Q278" s="30"/>
      <c r="S278" s="35"/>
      <c r="T278" s="35"/>
    </row>
    <row r="279" spans="2:20" x14ac:dyDescent="0.2">
      <c r="B279" s="37"/>
      <c r="E279" s="19"/>
      <c r="G279" s="32"/>
      <c r="H279" s="33"/>
      <c r="I279" s="33"/>
      <c r="J279" s="19"/>
      <c r="O279" s="36"/>
      <c r="Q279" s="30"/>
      <c r="S279" s="35"/>
      <c r="T279" s="35"/>
    </row>
    <row r="280" spans="2:20" x14ac:dyDescent="0.2">
      <c r="B280" s="37"/>
      <c r="E280" s="19"/>
      <c r="G280" s="32"/>
      <c r="H280" s="33"/>
      <c r="I280" s="33"/>
      <c r="J280" s="19"/>
      <c r="O280" s="36"/>
      <c r="Q280" s="30"/>
      <c r="S280" s="35"/>
      <c r="T280" s="35"/>
    </row>
    <row r="281" spans="2:20" x14ac:dyDescent="0.2">
      <c r="B281" s="37"/>
      <c r="E281" s="19"/>
      <c r="G281" s="32"/>
      <c r="H281" s="33"/>
      <c r="I281" s="33"/>
      <c r="J281" s="19"/>
      <c r="O281" s="36"/>
      <c r="Q281" s="30"/>
      <c r="S281" s="35"/>
      <c r="T281" s="35"/>
    </row>
    <row r="282" spans="2:20" x14ac:dyDescent="0.2">
      <c r="B282" s="37"/>
      <c r="E282" s="19"/>
      <c r="G282" s="32"/>
      <c r="H282" s="19"/>
      <c r="I282" s="33"/>
      <c r="J282" s="19"/>
      <c r="O282" s="36"/>
      <c r="Q282" s="30"/>
      <c r="S282" s="35"/>
      <c r="T282" s="35"/>
    </row>
    <row r="283" spans="2:20" x14ac:dyDescent="0.2">
      <c r="B283" s="37"/>
      <c r="E283" s="19"/>
      <c r="G283" s="32"/>
      <c r="H283" s="33"/>
      <c r="I283" s="33"/>
      <c r="J283" s="19"/>
      <c r="O283" s="36"/>
      <c r="Q283" s="30"/>
      <c r="S283" s="35"/>
      <c r="T283" s="35"/>
    </row>
    <row r="284" spans="2:20" x14ac:dyDescent="0.2">
      <c r="B284" s="37"/>
      <c r="E284" s="19"/>
      <c r="G284" s="32"/>
      <c r="H284" s="33"/>
      <c r="I284" s="33"/>
      <c r="J284" s="19"/>
      <c r="O284" s="36"/>
      <c r="Q284" s="30"/>
      <c r="S284" s="35"/>
      <c r="T284" s="35"/>
    </row>
    <row r="285" spans="2:20" x14ac:dyDescent="0.2">
      <c r="B285" s="37"/>
      <c r="E285" s="19"/>
      <c r="G285" s="32"/>
      <c r="H285" s="33"/>
      <c r="I285" s="33"/>
      <c r="J285" s="19"/>
      <c r="O285" s="36"/>
      <c r="Q285" s="30"/>
      <c r="S285" s="35"/>
      <c r="T285" s="35"/>
    </row>
    <row r="286" spans="2:20" x14ac:dyDescent="0.2">
      <c r="B286" s="37"/>
      <c r="E286" s="19"/>
      <c r="G286" s="32"/>
      <c r="H286" s="33"/>
      <c r="I286" s="33"/>
      <c r="J286" s="19"/>
      <c r="O286" s="36"/>
      <c r="Q286" s="30"/>
      <c r="S286" s="35"/>
      <c r="T286" s="35"/>
    </row>
    <row r="287" spans="2:20" x14ac:dyDescent="0.2">
      <c r="B287" s="37"/>
      <c r="E287" s="19"/>
      <c r="G287" s="32"/>
      <c r="H287" s="33"/>
      <c r="I287" s="33"/>
      <c r="J287" s="19"/>
      <c r="O287" s="36"/>
      <c r="Q287" s="30"/>
      <c r="S287" s="35"/>
      <c r="T287" s="35"/>
    </row>
    <row r="288" spans="2:20" x14ac:dyDescent="0.2">
      <c r="B288" s="37"/>
      <c r="E288" s="19"/>
      <c r="G288" s="32"/>
      <c r="H288" s="19"/>
      <c r="I288" s="33"/>
      <c r="J288" s="19"/>
      <c r="O288" s="36"/>
      <c r="Q288" s="30"/>
      <c r="S288" s="35"/>
      <c r="T288" s="35"/>
    </row>
    <row r="289" spans="2:20" x14ac:dyDescent="0.2">
      <c r="B289" s="37"/>
      <c r="E289" s="19"/>
      <c r="G289" s="32"/>
      <c r="H289" s="19"/>
      <c r="I289" s="33"/>
      <c r="J289" s="19"/>
      <c r="O289" s="36"/>
      <c r="Q289" s="30"/>
      <c r="S289" s="35"/>
      <c r="T289" s="35"/>
    </row>
    <row r="290" spans="2:20" x14ac:dyDescent="0.2">
      <c r="B290" s="37"/>
      <c r="E290" s="19"/>
      <c r="G290" s="32"/>
      <c r="H290" s="19"/>
      <c r="I290" s="33"/>
      <c r="J290" s="19"/>
      <c r="O290" s="36"/>
      <c r="Q290" s="30"/>
      <c r="S290" s="35"/>
      <c r="T290" s="35"/>
    </row>
    <row r="291" spans="2:20" x14ac:dyDescent="0.2">
      <c r="B291" s="37"/>
      <c r="E291" s="19"/>
      <c r="G291" s="32"/>
      <c r="H291" s="33"/>
      <c r="I291" s="33"/>
      <c r="J291" s="19"/>
      <c r="O291" s="36"/>
      <c r="Q291" s="30"/>
      <c r="S291" s="35"/>
      <c r="T291" s="35"/>
    </row>
    <row r="292" spans="2:20" x14ac:dyDescent="0.2">
      <c r="B292" s="37"/>
      <c r="E292" s="19"/>
      <c r="G292" s="32"/>
      <c r="H292" s="33"/>
      <c r="I292" s="33"/>
      <c r="J292" s="19"/>
      <c r="O292" s="36"/>
      <c r="Q292" s="30"/>
      <c r="S292" s="35"/>
      <c r="T292" s="35"/>
    </row>
    <row r="293" spans="2:20" x14ac:dyDescent="0.2">
      <c r="B293" s="37"/>
      <c r="E293" s="19"/>
      <c r="G293" s="32"/>
      <c r="H293" s="33"/>
      <c r="I293" s="33"/>
      <c r="J293" s="19"/>
      <c r="O293" s="36"/>
      <c r="Q293" s="30"/>
      <c r="S293" s="35"/>
      <c r="T293" s="35"/>
    </row>
    <row r="294" spans="2:20" x14ac:dyDescent="0.2">
      <c r="B294" s="37"/>
      <c r="E294" s="19"/>
      <c r="G294" s="32"/>
      <c r="H294" s="19"/>
      <c r="I294" s="33"/>
      <c r="J294" s="19"/>
      <c r="O294" s="36"/>
      <c r="Q294" s="30"/>
      <c r="S294" s="35"/>
      <c r="T294" s="35"/>
    </row>
    <row r="295" spans="2:20" x14ac:dyDescent="0.2">
      <c r="B295" s="37"/>
      <c r="E295" s="19"/>
      <c r="G295" s="32"/>
      <c r="H295" s="19"/>
      <c r="I295" s="33"/>
      <c r="J295" s="19"/>
      <c r="O295" s="36"/>
      <c r="Q295" s="30"/>
      <c r="S295" s="35"/>
      <c r="T295" s="35"/>
    </row>
    <row r="296" spans="2:20" x14ac:dyDescent="0.2">
      <c r="B296" s="37"/>
      <c r="E296" s="19"/>
      <c r="G296" s="32"/>
      <c r="H296" s="19"/>
      <c r="I296" s="33"/>
      <c r="J296" s="19"/>
      <c r="O296" s="36"/>
      <c r="Q296" s="30"/>
      <c r="S296" s="35"/>
      <c r="T296" s="35"/>
    </row>
    <row r="297" spans="2:20" x14ac:dyDescent="0.2">
      <c r="B297" s="37"/>
      <c r="E297" s="19"/>
      <c r="G297" s="32"/>
      <c r="H297" s="33"/>
      <c r="I297" s="33"/>
      <c r="J297" s="19"/>
      <c r="O297" s="36"/>
      <c r="Q297" s="30"/>
      <c r="S297" s="35"/>
      <c r="T297" s="35"/>
    </row>
    <row r="298" spans="2:20" x14ac:dyDescent="0.2">
      <c r="B298" s="37"/>
      <c r="E298" s="19"/>
      <c r="G298" s="32"/>
      <c r="H298" s="33"/>
      <c r="I298" s="33"/>
      <c r="J298" s="19"/>
      <c r="O298" s="36"/>
      <c r="Q298" s="30"/>
      <c r="S298" s="35"/>
      <c r="T298" s="35"/>
    </row>
    <row r="299" spans="2:20" x14ac:dyDescent="0.2">
      <c r="B299" s="37"/>
      <c r="E299" s="19"/>
      <c r="G299" s="32"/>
      <c r="H299" s="33"/>
      <c r="I299" s="33"/>
      <c r="J299" s="19"/>
      <c r="O299" s="36"/>
      <c r="Q299" s="30"/>
      <c r="S299" s="35"/>
      <c r="T299" s="35"/>
    </row>
    <row r="300" spans="2:20" x14ac:dyDescent="0.2">
      <c r="B300" s="37"/>
      <c r="E300" s="19"/>
      <c r="G300" s="32"/>
      <c r="H300" s="33"/>
      <c r="I300" s="33"/>
      <c r="J300" s="19"/>
      <c r="O300" s="36"/>
      <c r="Q300" s="30"/>
      <c r="S300" s="35"/>
      <c r="T300" s="35"/>
    </row>
    <row r="301" spans="2:20" x14ac:dyDescent="0.2">
      <c r="B301" s="37"/>
      <c r="E301" s="19"/>
      <c r="G301" s="32"/>
      <c r="H301" s="33"/>
      <c r="I301" s="33"/>
      <c r="J301" s="19"/>
      <c r="O301" s="36"/>
      <c r="Q301" s="30"/>
      <c r="S301" s="35"/>
      <c r="T301" s="35"/>
    </row>
    <row r="302" spans="2:20" x14ac:dyDescent="0.2">
      <c r="B302" s="37"/>
      <c r="E302" s="19"/>
      <c r="G302" s="32"/>
      <c r="H302" s="33"/>
      <c r="I302" s="33"/>
      <c r="J302" s="19"/>
      <c r="O302" s="36"/>
      <c r="Q302" s="30"/>
      <c r="S302" s="35"/>
      <c r="T302" s="35"/>
    </row>
    <row r="303" spans="2:20" x14ac:dyDescent="0.2">
      <c r="B303" s="37"/>
      <c r="E303" s="19"/>
      <c r="G303" s="32"/>
      <c r="H303" s="33"/>
      <c r="I303" s="33"/>
      <c r="J303" s="19"/>
      <c r="O303" s="36"/>
      <c r="Q303" s="30"/>
      <c r="S303" s="35"/>
      <c r="T303" s="35"/>
    </row>
    <row r="304" spans="2:20" x14ac:dyDescent="0.2">
      <c r="B304" s="37"/>
      <c r="E304" s="19"/>
      <c r="G304" s="32"/>
      <c r="H304" s="33"/>
      <c r="I304" s="33"/>
      <c r="J304" s="19"/>
      <c r="O304" s="36"/>
      <c r="Q304" s="30"/>
      <c r="S304" s="35"/>
      <c r="T304" s="35"/>
    </row>
    <row r="305" spans="2:20" x14ac:dyDescent="0.2">
      <c r="B305" s="37"/>
      <c r="E305" s="19"/>
      <c r="G305" s="32"/>
      <c r="H305" s="33"/>
      <c r="I305" s="33"/>
      <c r="J305" s="19"/>
      <c r="O305" s="36"/>
      <c r="Q305" s="30"/>
      <c r="S305" s="35"/>
      <c r="T305" s="35"/>
    </row>
    <row r="306" spans="2:20" x14ac:dyDescent="0.2">
      <c r="B306" s="37"/>
      <c r="E306" s="19"/>
      <c r="G306" s="32"/>
      <c r="H306" s="33"/>
      <c r="I306" s="33"/>
      <c r="J306" s="19"/>
      <c r="O306" s="36"/>
      <c r="Q306" s="30"/>
      <c r="S306" s="35"/>
      <c r="T306" s="35"/>
    </row>
    <row r="307" spans="2:20" x14ac:dyDescent="0.2">
      <c r="B307" s="37"/>
      <c r="E307" s="19"/>
      <c r="G307" s="32"/>
      <c r="H307" s="19"/>
      <c r="I307" s="33"/>
      <c r="J307" s="19"/>
      <c r="O307" s="36"/>
      <c r="Q307" s="30"/>
      <c r="S307" s="35"/>
      <c r="T307" s="35"/>
    </row>
    <row r="308" spans="2:20" x14ac:dyDescent="0.2">
      <c r="B308" s="37"/>
      <c r="E308" s="19"/>
      <c r="G308" s="32"/>
      <c r="H308" s="19"/>
      <c r="I308" s="33"/>
      <c r="J308" s="19"/>
      <c r="O308" s="36"/>
      <c r="Q308" s="30"/>
      <c r="S308" s="35"/>
      <c r="T308" s="35"/>
    </row>
    <row r="309" spans="2:20" x14ac:dyDescent="0.2">
      <c r="B309" s="37"/>
      <c r="E309" s="19"/>
      <c r="G309" s="32"/>
      <c r="H309" s="19"/>
      <c r="I309" s="33"/>
      <c r="J309" s="19"/>
      <c r="O309" s="36"/>
      <c r="Q309" s="30"/>
      <c r="S309" s="35"/>
      <c r="T309" s="35"/>
    </row>
    <row r="310" spans="2:20" x14ac:dyDescent="0.2">
      <c r="B310" s="37"/>
      <c r="E310" s="19"/>
      <c r="G310" s="32"/>
      <c r="H310" s="19"/>
      <c r="I310" s="33"/>
      <c r="J310" s="19"/>
      <c r="O310" s="36"/>
      <c r="Q310" s="30"/>
      <c r="S310" s="35"/>
      <c r="T310" s="35"/>
    </row>
    <row r="311" spans="2:20" x14ac:dyDescent="0.2">
      <c r="B311" s="37"/>
      <c r="E311" s="19"/>
      <c r="G311" s="32"/>
      <c r="H311" s="19"/>
      <c r="I311" s="33"/>
      <c r="J311" s="19"/>
      <c r="O311" s="36"/>
      <c r="Q311" s="30"/>
      <c r="S311" s="35"/>
      <c r="T311" s="35"/>
    </row>
    <row r="312" spans="2:20" x14ac:dyDescent="0.2">
      <c r="B312" s="37"/>
      <c r="E312" s="19"/>
      <c r="G312" s="32"/>
      <c r="H312" s="33"/>
      <c r="I312" s="33"/>
      <c r="J312" s="19"/>
      <c r="O312" s="36"/>
      <c r="Q312" s="30"/>
      <c r="S312" s="35"/>
      <c r="T312" s="35"/>
    </row>
    <row r="313" spans="2:20" x14ac:dyDescent="0.2">
      <c r="B313" s="37"/>
      <c r="E313" s="19"/>
      <c r="G313" s="32"/>
      <c r="H313" s="33"/>
      <c r="I313" s="33"/>
      <c r="J313" s="19"/>
      <c r="O313" s="36"/>
      <c r="Q313" s="30"/>
      <c r="S313" s="35"/>
      <c r="T313" s="35"/>
    </row>
    <row r="314" spans="2:20" x14ac:dyDescent="0.2">
      <c r="B314" s="37"/>
      <c r="E314" s="19"/>
      <c r="G314" s="32"/>
      <c r="H314" s="33"/>
      <c r="I314" s="33"/>
      <c r="J314" s="19"/>
      <c r="O314" s="36"/>
      <c r="Q314" s="30"/>
      <c r="S314" s="35"/>
      <c r="T314" s="35"/>
    </row>
    <row r="315" spans="2:20" x14ac:dyDescent="0.2">
      <c r="B315" s="37"/>
      <c r="E315" s="19"/>
      <c r="G315" s="32"/>
      <c r="H315" s="33"/>
      <c r="I315" s="33"/>
      <c r="J315" s="19"/>
      <c r="O315" s="36"/>
      <c r="Q315" s="30"/>
      <c r="S315" s="35"/>
      <c r="T315" s="35"/>
    </row>
    <row r="316" spans="2:20" x14ac:dyDescent="0.2">
      <c r="B316" s="37"/>
      <c r="E316" s="19"/>
      <c r="G316" s="32"/>
      <c r="H316" s="33"/>
      <c r="I316" s="33"/>
      <c r="J316" s="19"/>
      <c r="O316" s="36"/>
      <c r="Q316" s="30"/>
      <c r="S316" s="35"/>
      <c r="T316" s="35"/>
    </row>
    <row r="317" spans="2:20" x14ac:dyDescent="0.2">
      <c r="B317" s="37"/>
      <c r="E317" s="19"/>
      <c r="G317" s="32"/>
      <c r="H317" s="33"/>
      <c r="I317" s="33"/>
      <c r="J317" s="19"/>
      <c r="O317" s="36"/>
      <c r="Q317" s="30"/>
      <c r="S317" s="35"/>
      <c r="T317" s="35"/>
    </row>
    <row r="318" spans="2:20" x14ac:dyDescent="0.2">
      <c r="B318" s="37"/>
      <c r="E318" s="19"/>
      <c r="G318" s="32"/>
      <c r="H318" s="33"/>
      <c r="I318" s="33"/>
      <c r="J318" s="19"/>
      <c r="O318" s="36"/>
      <c r="Q318" s="30"/>
      <c r="S318" s="35"/>
      <c r="T318" s="35"/>
    </row>
    <row r="319" spans="2:20" x14ac:dyDescent="0.2">
      <c r="B319" s="37"/>
      <c r="E319" s="19"/>
      <c r="G319" s="32"/>
      <c r="H319" s="19"/>
      <c r="I319" s="33"/>
      <c r="J319" s="19"/>
      <c r="O319" s="36"/>
      <c r="Q319" s="30"/>
      <c r="S319" s="35"/>
      <c r="T319" s="35"/>
    </row>
    <row r="320" spans="2:20" x14ac:dyDescent="0.2">
      <c r="B320" s="37"/>
      <c r="E320" s="19"/>
      <c r="G320" s="32"/>
      <c r="H320" s="33"/>
      <c r="I320" s="33"/>
      <c r="J320" s="19"/>
      <c r="O320" s="36"/>
      <c r="Q320" s="30"/>
      <c r="S320" s="35"/>
      <c r="T320" s="35"/>
    </row>
    <row r="321" spans="2:20" x14ac:dyDescent="0.2">
      <c r="B321" s="37"/>
      <c r="E321" s="19"/>
      <c r="G321" s="32"/>
      <c r="H321" s="33"/>
      <c r="I321" s="33"/>
      <c r="J321" s="19"/>
      <c r="O321" s="36"/>
      <c r="Q321" s="30"/>
      <c r="S321" s="35"/>
      <c r="T321" s="35"/>
    </row>
    <row r="322" spans="2:20" x14ac:dyDescent="0.2">
      <c r="B322" s="37"/>
      <c r="E322" s="19"/>
      <c r="G322" s="32"/>
      <c r="H322" s="33"/>
      <c r="I322" s="33"/>
      <c r="J322" s="19"/>
      <c r="O322" s="36"/>
      <c r="Q322" s="30"/>
      <c r="S322" s="35"/>
      <c r="T322" s="35"/>
    </row>
    <row r="323" spans="2:20" x14ac:dyDescent="0.2">
      <c r="B323" s="37"/>
      <c r="E323" s="19"/>
      <c r="G323" s="32"/>
      <c r="H323" s="33"/>
      <c r="I323" s="33"/>
      <c r="J323" s="19"/>
      <c r="O323" s="36"/>
      <c r="Q323" s="30"/>
      <c r="S323" s="35"/>
      <c r="T323" s="35"/>
    </row>
    <row r="324" spans="2:20" x14ac:dyDescent="0.2">
      <c r="B324" s="37"/>
      <c r="E324" s="19"/>
      <c r="G324" s="32"/>
      <c r="H324" s="33"/>
      <c r="I324" s="33"/>
      <c r="J324" s="19"/>
      <c r="O324" s="36"/>
      <c r="Q324" s="30"/>
      <c r="S324" s="35"/>
      <c r="T324" s="35"/>
    </row>
    <row r="325" spans="2:20" x14ac:dyDescent="0.2">
      <c r="B325" s="37"/>
      <c r="E325" s="19"/>
      <c r="G325" s="32"/>
      <c r="H325" s="33"/>
      <c r="I325" s="33"/>
      <c r="J325" s="19"/>
      <c r="O325" s="36"/>
      <c r="Q325" s="30"/>
      <c r="S325" s="35"/>
      <c r="T325" s="35"/>
    </row>
    <row r="326" spans="2:20" x14ac:dyDescent="0.2">
      <c r="B326" s="37"/>
      <c r="E326" s="19"/>
      <c r="G326" s="32"/>
      <c r="H326" s="33"/>
      <c r="I326" s="33"/>
      <c r="J326" s="19"/>
      <c r="O326" s="36"/>
      <c r="Q326" s="30"/>
      <c r="S326" s="35"/>
      <c r="T326" s="35"/>
    </row>
    <row r="327" spans="2:20" x14ac:dyDescent="0.2">
      <c r="B327" s="37"/>
      <c r="E327" s="19"/>
      <c r="G327" s="32"/>
      <c r="H327" s="33"/>
      <c r="I327" s="33"/>
      <c r="J327" s="19"/>
      <c r="O327" s="36"/>
      <c r="Q327" s="30"/>
      <c r="S327" s="35"/>
      <c r="T327" s="35"/>
    </row>
    <row r="328" spans="2:20" x14ac:dyDescent="0.2">
      <c r="B328" s="37"/>
      <c r="E328" s="19"/>
      <c r="G328" s="32"/>
      <c r="H328" s="33"/>
      <c r="I328" s="33"/>
      <c r="J328" s="19"/>
      <c r="O328" s="36"/>
      <c r="Q328" s="30"/>
      <c r="S328" s="35"/>
      <c r="T328" s="35"/>
    </row>
    <row r="329" spans="2:20" x14ac:dyDescent="0.2">
      <c r="B329" s="37"/>
      <c r="E329" s="19"/>
      <c r="G329" s="32"/>
      <c r="H329" s="33"/>
      <c r="I329" s="33"/>
      <c r="J329" s="19"/>
      <c r="O329" s="36"/>
      <c r="Q329" s="30"/>
      <c r="S329" s="35"/>
      <c r="T329" s="35"/>
    </row>
    <row r="330" spans="2:20" x14ac:dyDescent="0.2">
      <c r="B330" s="37"/>
      <c r="E330" s="19"/>
      <c r="G330" s="32"/>
      <c r="H330" s="33"/>
      <c r="I330" s="33"/>
      <c r="J330" s="19"/>
      <c r="O330" s="36"/>
      <c r="Q330" s="30"/>
      <c r="S330" s="35"/>
      <c r="T330" s="35"/>
    </row>
    <row r="331" spans="2:20" x14ac:dyDescent="0.2">
      <c r="B331" s="37"/>
      <c r="E331" s="19"/>
      <c r="G331" s="32"/>
      <c r="H331" s="33"/>
      <c r="I331" s="33"/>
      <c r="J331" s="19"/>
      <c r="O331" s="36"/>
      <c r="Q331" s="30"/>
      <c r="S331" s="35"/>
      <c r="T331" s="35"/>
    </row>
    <row r="332" spans="2:20" x14ac:dyDescent="0.2">
      <c r="B332" s="37"/>
      <c r="E332" s="19"/>
      <c r="G332" s="32"/>
      <c r="H332" s="33"/>
      <c r="I332" s="33"/>
      <c r="J332" s="19"/>
      <c r="O332" s="36"/>
      <c r="Q332" s="30"/>
      <c r="S332" s="35"/>
      <c r="T332" s="35"/>
    </row>
    <row r="333" spans="2:20" x14ac:dyDescent="0.2">
      <c r="B333" s="37"/>
      <c r="E333" s="19"/>
      <c r="G333" s="32"/>
      <c r="H333" s="33"/>
      <c r="I333" s="33"/>
      <c r="J333" s="19"/>
      <c r="O333" s="36"/>
      <c r="Q333" s="30"/>
      <c r="S333" s="35"/>
      <c r="T333" s="35"/>
    </row>
    <row r="334" spans="2:20" x14ac:dyDescent="0.2">
      <c r="B334" s="37"/>
      <c r="E334" s="19"/>
      <c r="G334" s="32"/>
      <c r="H334" s="33"/>
      <c r="I334" s="33"/>
      <c r="J334" s="19"/>
      <c r="O334" s="36"/>
      <c r="Q334" s="30"/>
      <c r="S334" s="35"/>
      <c r="T334" s="35"/>
    </row>
    <row r="335" spans="2:20" x14ac:dyDescent="0.2">
      <c r="B335" s="37"/>
      <c r="E335" s="19"/>
      <c r="G335" s="32"/>
      <c r="H335" s="33"/>
      <c r="I335" s="33"/>
      <c r="J335" s="19"/>
      <c r="O335" s="36"/>
      <c r="Q335" s="30"/>
      <c r="S335" s="35"/>
      <c r="T335" s="35"/>
    </row>
    <row r="336" spans="2:20" x14ac:dyDescent="0.2">
      <c r="B336" s="37"/>
      <c r="E336" s="19"/>
      <c r="G336" s="32"/>
      <c r="H336" s="33"/>
      <c r="I336" s="33"/>
      <c r="J336" s="19"/>
      <c r="O336" s="36"/>
      <c r="Q336" s="30"/>
      <c r="S336" s="35"/>
      <c r="T336" s="35"/>
    </row>
    <row r="337" spans="2:20" x14ac:dyDescent="0.2">
      <c r="B337" s="37"/>
      <c r="E337" s="19"/>
      <c r="G337" s="32"/>
      <c r="H337" s="19"/>
      <c r="I337" s="33"/>
      <c r="J337" s="19"/>
      <c r="O337" s="36"/>
      <c r="Q337" s="30"/>
      <c r="S337" s="35"/>
      <c r="T337" s="35"/>
    </row>
    <row r="338" spans="2:20" x14ac:dyDescent="0.2">
      <c r="B338" s="37"/>
      <c r="E338" s="19"/>
      <c r="G338" s="32"/>
      <c r="H338" s="19"/>
      <c r="I338" s="33"/>
      <c r="J338" s="19"/>
      <c r="O338" s="36"/>
      <c r="Q338" s="30"/>
      <c r="S338" s="35"/>
      <c r="T338" s="35"/>
    </row>
    <row r="339" spans="2:20" x14ac:dyDescent="0.2">
      <c r="B339" s="37"/>
      <c r="E339" s="19"/>
      <c r="G339" s="32"/>
      <c r="H339" s="33"/>
      <c r="I339" s="33"/>
      <c r="J339" s="19"/>
      <c r="O339" s="36"/>
      <c r="Q339" s="30"/>
      <c r="S339" s="35"/>
      <c r="T339" s="35"/>
    </row>
    <row r="340" spans="2:20" x14ac:dyDescent="0.2">
      <c r="B340" s="37"/>
      <c r="E340" s="19"/>
      <c r="G340" s="32"/>
      <c r="H340" s="33"/>
      <c r="I340" s="33"/>
      <c r="J340" s="19"/>
      <c r="O340" s="36"/>
      <c r="Q340" s="30"/>
      <c r="S340" s="35"/>
      <c r="T340" s="35"/>
    </row>
    <row r="341" spans="2:20" x14ac:dyDescent="0.2">
      <c r="B341" s="37"/>
      <c r="E341" s="19"/>
      <c r="G341" s="32"/>
      <c r="H341" s="19"/>
      <c r="I341" s="33"/>
      <c r="J341" s="19"/>
      <c r="O341" s="36"/>
      <c r="Q341" s="30"/>
      <c r="S341" s="35"/>
      <c r="T341" s="35"/>
    </row>
    <row r="342" spans="2:20" x14ac:dyDescent="0.2">
      <c r="B342" s="37"/>
      <c r="E342" s="19"/>
      <c r="G342" s="32"/>
      <c r="H342" s="33"/>
      <c r="I342" s="33"/>
      <c r="J342" s="19"/>
      <c r="O342" s="36"/>
      <c r="Q342" s="30"/>
      <c r="S342" s="35"/>
      <c r="T342" s="35"/>
    </row>
    <row r="343" spans="2:20" x14ac:dyDescent="0.2">
      <c r="B343" s="37"/>
      <c r="E343" s="19"/>
      <c r="G343" s="32"/>
      <c r="H343" s="33"/>
      <c r="I343" s="33"/>
      <c r="J343" s="19"/>
      <c r="O343" s="36"/>
      <c r="Q343" s="30"/>
      <c r="S343" s="35"/>
      <c r="T343" s="35"/>
    </row>
    <row r="344" spans="2:20" x14ac:dyDescent="0.2">
      <c r="B344" s="37"/>
      <c r="E344" s="19"/>
      <c r="G344" s="32"/>
      <c r="H344" s="33"/>
      <c r="I344" s="33"/>
      <c r="J344" s="19"/>
      <c r="O344" s="36"/>
      <c r="Q344" s="30"/>
      <c r="S344" s="35"/>
      <c r="T344" s="35"/>
    </row>
    <row r="345" spans="2:20" x14ac:dyDescent="0.2">
      <c r="B345" s="37"/>
      <c r="E345" s="19"/>
      <c r="G345" s="32"/>
      <c r="H345" s="33"/>
      <c r="I345" s="33"/>
      <c r="J345" s="19"/>
      <c r="O345" s="36"/>
      <c r="Q345" s="30"/>
      <c r="S345" s="35"/>
      <c r="T345" s="35"/>
    </row>
    <row r="346" spans="2:20" x14ac:dyDescent="0.2">
      <c r="B346" s="37"/>
      <c r="E346" s="19"/>
      <c r="G346" s="32"/>
      <c r="H346" s="33"/>
      <c r="I346" s="33"/>
      <c r="J346" s="19"/>
      <c r="O346" s="36"/>
      <c r="Q346" s="30"/>
      <c r="S346" s="35"/>
      <c r="T346" s="35"/>
    </row>
    <row r="347" spans="2:20" x14ac:dyDescent="0.2">
      <c r="B347" s="37"/>
      <c r="E347" s="19"/>
      <c r="G347" s="32"/>
      <c r="H347" s="33"/>
      <c r="I347" s="33"/>
      <c r="J347" s="19"/>
      <c r="O347" s="36"/>
      <c r="Q347" s="30"/>
      <c r="S347" s="35"/>
      <c r="T347" s="35"/>
    </row>
    <row r="348" spans="2:20" x14ac:dyDescent="0.2">
      <c r="B348" s="37"/>
      <c r="E348" s="19"/>
      <c r="G348" s="32"/>
      <c r="H348" s="33"/>
      <c r="I348" s="33"/>
      <c r="J348" s="19"/>
      <c r="O348" s="36"/>
      <c r="Q348" s="30"/>
      <c r="S348" s="35"/>
      <c r="T348" s="35"/>
    </row>
    <row r="349" spans="2:20" x14ac:dyDescent="0.2">
      <c r="B349" s="37"/>
      <c r="E349" s="19"/>
      <c r="G349" s="32"/>
      <c r="H349" s="33"/>
      <c r="I349" s="33"/>
      <c r="J349" s="19"/>
      <c r="O349" s="36"/>
      <c r="Q349" s="30"/>
      <c r="S349" s="35"/>
      <c r="T349" s="35"/>
    </row>
    <row r="350" spans="2:20" x14ac:dyDescent="0.2">
      <c r="B350" s="37"/>
      <c r="E350" s="19"/>
      <c r="G350" s="32"/>
      <c r="H350" s="19"/>
      <c r="I350" s="33"/>
      <c r="J350" s="19"/>
      <c r="O350" s="36"/>
      <c r="Q350" s="30"/>
      <c r="S350" s="35"/>
      <c r="T350" s="35"/>
    </row>
    <row r="351" spans="2:20" x14ac:dyDescent="0.2">
      <c r="B351" s="37"/>
      <c r="E351" s="19"/>
      <c r="G351" s="32"/>
      <c r="H351" s="33"/>
      <c r="I351" s="33"/>
      <c r="J351" s="19"/>
      <c r="O351" s="36"/>
      <c r="Q351" s="30"/>
      <c r="S351" s="35"/>
      <c r="T351" s="35"/>
    </row>
    <row r="352" spans="2:20" x14ac:dyDescent="0.2">
      <c r="B352" s="37"/>
      <c r="E352" s="19"/>
      <c r="G352" s="32"/>
      <c r="H352" s="33"/>
      <c r="I352" s="33"/>
      <c r="J352" s="19"/>
      <c r="O352" s="36"/>
      <c r="Q352" s="30"/>
      <c r="S352" s="35"/>
      <c r="T352" s="35"/>
    </row>
    <row r="353" spans="2:20" x14ac:dyDescent="0.2">
      <c r="B353" s="37"/>
      <c r="E353" s="19"/>
      <c r="G353" s="32"/>
      <c r="H353" s="33"/>
      <c r="I353" s="33"/>
      <c r="J353" s="19"/>
      <c r="O353" s="36"/>
      <c r="Q353" s="30"/>
      <c r="S353" s="35"/>
      <c r="T353" s="35"/>
    </row>
    <row r="354" spans="2:20" x14ac:dyDescent="0.2">
      <c r="B354" s="37"/>
      <c r="E354" s="19"/>
      <c r="G354" s="32"/>
      <c r="H354" s="33"/>
      <c r="I354" s="33"/>
      <c r="J354" s="19"/>
      <c r="O354" s="36"/>
      <c r="Q354" s="30"/>
      <c r="S354" s="35"/>
      <c r="T354" s="35"/>
    </row>
    <row r="355" spans="2:20" x14ac:dyDescent="0.2">
      <c r="B355" s="37"/>
      <c r="E355" s="19"/>
      <c r="G355" s="32"/>
      <c r="H355" s="33"/>
      <c r="I355" s="33"/>
      <c r="J355" s="19"/>
      <c r="O355" s="36"/>
      <c r="Q355" s="30"/>
      <c r="S355" s="35"/>
      <c r="T355" s="35"/>
    </row>
    <row r="356" spans="2:20" x14ac:dyDescent="0.2">
      <c r="B356" s="37"/>
      <c r="E356" s="19"/>
      <c r="G356" s="32"/>
      <c r="H356" s="33"/>
      <c r="I356" s="33"/>
      <c r="J356" s="19"/>
      <c r="O356" s="36"/>
      <c r="Q356" s="30"/>
      <c r="S356" s="35"/>
      <c r="T356" s="35"/>
    </row>
    <row r="357" spans="2:20" x14ac:dyDescent="0.2">
      <c r="B357" s="37"/>
      <c r="E357" s="19"/>
      <c r="G357" s="32"/>
      <c r="H357" s="33"/>
      <c r="I357" s="33"/>
      <c r="J357" s="19"/>
      <c r="O357" s="36"/>
      <c r="Q357" s="30"/>
      <c r="S357" s="35"/>
      <c r="T357" s="35"/>
    </row>
    <row r="358" spans="2:20" x14ac:dyDescent="0.2">
      <c r="B358" s="37"/>
      <c r="E358" s="19"/>
      <c r="G358" s="32"/>
      <c r="H358" s="33"/>
      <c r="I358" s="33"/>
      <c r="J358" s="19"/>
      <c r="O358" s="36"/>
      <c r="Q358" s="30"/>
      <c r="S358" s="35"/>
      <c r="T358" s="35"/>
    </row>
    <row r="359" spans="2:20" x14ac:dyDescent="0.2">
      <c r="B359" s="37"/>
      <c r="E359" s="19"/>
      <c r="G359" s="32"/>
      <c r="H359" s="33"/>
      <c r="I359" s="33"/>
      <c r="J359" s="19"/>
      <c r="O359" s="36"/>
      <c r="Q359" s="30"/>
      <c r="S359" s="35"/>
      <c r="T359" s="35"/>
    </row>
    <row r="360" spans="2:20" x14ac:dyDescent="0.2">
      <c r="B360" s="37"/>
      <c r="E360" s="19"/>
      <c r="G360" s="32"/>
      <c r="H360" s="19"/>
      <c r="I360" s="33"/>
      <c r="J360" s="19"/>
      <c r="O360" s="36"/>
      <c r="Q360" s="30"/>
      <c r="S360" s="35"/>
      <c r="T360" s="35"/>
    </row>
    <row r="361" spans="2:20" x14ac:dyDescent="0.2">
      <c r="B361" s="37"/>
      <c r="E361" s="19"/>
      <c r="G361" s="32"/>
      <c r="H361" s="19"/>
      <c r="I361" s="33"/>
      <c r="J361" s="19"/>
      <c r="O361" s="36"/>
      <c r="Q361" s="30"/>
      <c r="S361" s="35"/>
      <c r="T361" s="35"/>
    </row>
    <row r="362" spans="2:20" x14ac:dyDescent="0.2">
      <c r="B362" s="37"/>
      <c r="E362" s="19"/>
      <c r="G362" s="32"/>
      <c r="H362" s="19"/>
      <c r="I362" s="33"/>
      <c r="J362" s="19"/>
      <c r="O362" s="36"/>
      <c r="Q362" s="30"/>
      <c r="S362" s="35"/>
      <c r="T362" s="35"/>
    </row>
    <row r="363" spans="2:20" x14ac:dyDescent="0.2">
      <c r="B363" s="37"/>
      <c r="E363" s="19"/>
      <c r="G363" s="32"/>
      <c r="H363" s="19"/>
      <c r="I363" s="33"/>
      <c r="J363" s="19"/>
      <c r="O363" s="36"/>
      <c r="Q363" s="30"/>
      <c r="S363" s="35"/>
      <c r="T363" s="35"/>
    </row>
    <row r="364" spans="2:20" x14ac:dyDescent="0.2">
      <c r="B364" s="37"/>
      <c r="E364" s="19"/>
      <c r="G364" s="32"/>
      <c r="H364" s="19"/>
      <c r="I364" s="33"/>
      <c r="J364" s="19"/>
      <c r="O364" s="36"/>
      <c r="Q364" s="30"/>
      <c r="S364" s="35"/>
      <c r="T364" s="35"/>
    </row>
    <row r="365" spans="2:20" x14ac:dyDescent="0.2">
      <c r="B365" s="37"/>
      <c r="E365" s="19"/>
      <c r="G365" s="32"/>
      <c r="H365" s="19"/>
      <c r="I365" s="33"/>
      <c r="J365" s="19"/>
      <c r="O365" s="36"/>
      <c r="Q365" s="30"/>
      <c r="S365" s="35"/>
      <c r="T365" s="35"/>
    </row>
    <row r="366" spans="2:20" x14ac:dyDescent="0.2">
      <c r="B366" s="37"/>
      <c r="E366" s="19"/>
      <c r="G366" s="32"/>
      <c r="H366" s="33"/>
      <c r="I366" s="33"/>
      <c r="J366" s="19"/>
      <c r="O366" s="36"/>
      <c r="Q366" s="30"/>
      <c r="S366" s="35"/>
      <c r="T366" s="35"/>
    </row>
    <row r="367" spans="2:20" x14ac:dyDescent="0.2">
      <c r="B367" s="37"/>
      <c r="E367" s="19"/>
      <c r="G367" s="32"/>
      <c r="H367" s="33"/>
      <c r="I367" s="33"/>
      <c r="J367" s="19"/>
      <c r="O367" s="36"/>
      <c r="Q367" s="30"/>
      <c r="S367" s="35"/>
      <c r="T367" s="35"/>
    </row>
    <row r="368" spans="2:20" x14ac:dyDescent="0.2">
      <c r="B368" s="37"/>
      <c r="E368" s="19"/>
      <c r="G368" s="32"/>
      <c r="H368" s="33"/>
      <c r="I368" s="33"/>
      <c r="J368" s="19"/>
      <c r="O368" s="36"/>
      <c r="Q368" s="30"/>
      <c r="S368" s="35"/>
      <c r="T368" s="35"/>
    </row>
    <row r="369" spans="2:20" x14ac:dyDescent="0.2">
      <c r="B369" s="37"/>
      <c r="E369" s="19"/>
      <c r="G369" s="32"/>
      <c r="H369" s="33"/>
      <c r="I369" s="33"/>
      <c r="J369" s="19"/>
      <c r="O369" s="36"/>
      <c r="Q369" s="30"/>
      <c r="S369" s="35"/>
      <c r="T369" s="35"/>
    </row>
    <row r="370" spans="2:20" x14ac:dyDescent="0.2">
      <c r="B370" s="37"/>
      <c r="E370" s="19"/>
      <c r="G370" s="32"/>
      <c r="H370" s="33"/>
      <c r="I370" s="33"/>
      <c r="J370" s="19"/>
      <c r="O370" s="36"/>
      <c r="Q370" s="30"/>
      <c r="S370" s="35"/>
      <c r="T370" s="35"/>
    </row>
    <row r="371" spans="2:20" x14ac:dyDescent="0.2">
      <c r="B371" s="37"/>
      <c r="E371" s="19"/>
      <c r="G371" s="32"/>
      <c r="H371" s="33"/>
      <c r="I371" s="33"/>
      <c r="J371" s="19"/>
      <c r="O371" s="36"/>
      <c r="Q371" s="30"/>
      <c r="S371" s="35"/>
      <c r="T371" s="35"/>
    </row>
    <row r="372" spans="2:20" x14ac:dyDescent="0.2">
      <c r="B372" s="37"/>
      <c r="E372" s="19"/>
      <c r="G372" s="32"/>
      <c r="H372" s="33"/>
      <c r="I372" s="33"/>
      <c r="J372" s="19"/>
      <c r="O372" s="36"/>
      <c r="Q372" s="30"/>
      <c r="S372" s="35"/>
      <c r="T372" s="35"/>
    </row>
    <row r="373" spans="2:20" x14ac:dyDescent="0.2">
      <c r="B373" s="37"/>
      <c r="E373" s="19"/>
      <c r="G373" s="32"/>
      <c r="H373" s="33"/>
      <c r="I373" s="33"/>
      <c r="J373" s="19"/>
      <c r="O373" s="36"/>
      <c r="Q373" s="30"/>
      <c r="S373" s="35"/>
      <c r="T373" s="35"/>
    </row>
    <row r="374" spans="2:20" x14ac:dyDescent="0.2">
      <c r="B374" s="37"/>
      <c r="E374" s="19"/>
      <c r="G374" s="32"/>
      <c r="H374" s="33"/>
      <c r="I374" s="33"/>
      <c r="J374" s="19"/>
      <c r="O374" s="36"/>
      <c r="Q374" s="30"/>
      <c r="S374" s="35"/>
      <c r="T374" s="35"/>
    </row>
    <row r="375" spans="2:20" x14ac:dyDescent="0.2">
      <c r="B375" s="37"/>
      <c r="E375" s="19"/>
      <c r="G375" s="32"/>
      <c r="H375" s="33"/>
      <c r="I375" s="33"/>
      <c r="J375" s="19"/>
      <c r="O375" s="36"/>
      <c r="Q375" s="30"/>
      <c r="S375" s="35"/>
      <c r="T375" s="35"/>
    </row>
    <row r="376" spans="2:20" x14ac:dyDescent="0.2">
      <c r="B376" s="37"/>
      <c r="E376" s="19"/>
      <c r="G376" s="32"/>
      <c r="H376" s="33"/>
      <c r="I376" s="33"/>
      <c r="J376" s="19"/>
      <c r="O376" s="36"/>
      <c r="Q376" s="30"/>
      <c r="S376" s="35"/>
      <c r="T376" s="35"/>
    </row>
    <row r="377" spans="2:20" x14ac:dyDescent="0.2">
      <c r="B377" s="37"/>
      <c r="E377" s="19"/>
      <c r="G377" s="32"/>
      <c r="H377" s="33"/>
      <c r="I377" s="33"/>
      <c r="J377" s="19"/>
      <c r="O377" s="36"/>
      <c r="Q377" s="30"/>
      <c r="S377" s="35"/>
      <c r="T377" s="35"/>
    </row>
    <row r="378" spans="2:20" x14ac:dyDescent="0.2">
      <c r="B378" s="37"/>
      <c r="E378" s="19"/>
      <c r="G378" s="32"/>
      <c r="H378" s="33"/>
      <c r="I378" s="33"/>
      <c r="J378" s="19"/>
      <c r="O378" s="36"/>
      <c r="Q378" s="30"/>
      <c r="S378" s="35"/>
      <c r="T378" s="35"/>
    </row>
    <row r="379" spans="2:20" x14ac:dyDescent="0.2">
      <c r="B379" s="37"/>
      <c r="E379" s="19"/>
      <c r="G379" s="32"/>
      <c r="H379" s="33"/>
      <c r="I379" s="33"/>
      <c r="J379" s="19"/>
      <c r="O379" s="36"/>
      <c r="Q379" s="30"/>
      <c r="S379" s="35"/>
      <c r="T379" s="35"/>
    </row>
    <row r="380" spans="2:20" x14ac:dyDescent="0.2">
      <c r="B380" s="37"/>
      <c r="E380" s="19"/>
      <c r="G380" s="32"/>
      <c r="H380" s="33"/>
      <c r="I380" s="33"/>
      <c r="J380" s="19"/>
      <c r="O380" s="36"/>
      <c r="Q380" s="30"/>
      <c r="S380" s="35"/>
      <c r="T380" s="35"/>
    </row>
    <row r="381" spans="2:20" x14ac:dyDescent="0.2">
      <c r="B381" s="37"/>
      <c r="E381" s="19"/>
      <c r="G381" s="32"/>
      <c r="H381" s="33"/>
      <c r="I381" s="33"/>
      <c r="J381" s="19"/>
      <c r="O381" s="36"/>
      <c r="Q381" s="30"/>
      <c r="S381" s="35"/>
      <c r="T381" s="35"/>
    </row>
    <row r="382" spans="2:20" x14ac:dyDescent="0.2">
      <c r="B382" s="37"/>
      <c r="E382" s="19"/>
      <c r="G382" s="32"/>
      <c r="H382" s="33"/>
      <c r="I382" s="33"/>
      <c r="J382" s="19"/>
      <c r="O382" s="36"/>
      <c r="Q382" s="30"/>
      <c r="S382" s="35"/>
      <c r="T382" s="35"/>
    </row>
    <row r="383" spans="2:20" x14ac:dyDescent="0.2">
      <c r="B383" s="37"/>
      <c r="E383" s="19"/>
      <c r="G383" s="32"/>
      <c r="H383" s="33"/>
      <c r="I383" s="33"/>
      <c r="J383" s="19"/>
      <c r="O383" s="36"/>
      <c r="Q383" s="30"/>
      <c r="S383" s="35"/>
      <c r="T383" s="35"/>
    </row>
    <row r="384" spans="2:20" x14ac:dyDescent="0.2">
      <c r="B384" s="37"/>
      <c r="E384" s="19"/>
      <c r="G384" s="32"/>
      <c r="H384" s="33"/>
      <c r="I384" s="33"/>
      <c r="J384" s="19"/>
      <c r="O384" s="36"/>
      <c r="Q384" s="30"/>
      <c r="S384" s="35"/>
      <c r="T384" s="35"/>
    </row>
    <row r="385" spans="2:20" x14ac:dyDescent="0.2">
      <c r="B385" s="37"/>
      <c r="E385" s="19"/>
      <c r="G385" s="32"/>
      <c r="H385" s="33"/>
      <c r="I385" s="33"/>
      <c r="J385" s="19"/>
      <c r="O385" s="36"/>
      <c r="Q385" s="30"/>
      <c r="S385" s="35"/>
      <c r="T385" s="35"/>
    </row>
    <row r="386" spans="2:20" x14ac:dyDescent="0.2">
      <c r="B386" s="37"/>
      <c r="E386" s="19"/>
      <c r="G386" s="32"/>
      <c r="H386" s="33"/>
      <c r="I386" s="33"/>
      <c r="J386" s="19"/>
      <c r="O386" s="36"/>
      <c r="Q386" s="30"/>
      <c r="S386" s="35"/>
      <c r="T386" s="35"/>
    </row>
    <row r="387" spans="2:20" x14ac:dyDescent="0.2">
      <c r="B387" s="37"/>
      <c r="E387" s="19"/>
      <c r="G387" s="32"/>
      <c r="H387" s="33"/>
      <c r="I387" s="33"/>
      <c r="J387" s="19"/>
      <c r="O387" s="36"/>
      <c r="Q387" s="30"/>
      <c r="S387" s="35"/>
      <c r="T387" s="35"/>
    </row>
    <row r="388" spans="2:20" x14ac:dyDescent="0.2">
      <c r="B388" s="37"/>
      <c r="E388" s="19"/>
      <c r="G388" s="32"/>
      <c r="H388" s="33"/>
      <c r="I388" s="33"/>
      <c r="J388" s="19"/>
      <c r="O388" s="36"/>
      <c r="Q388" s="30"/>
      <c r="S388" s="35"/>
      <c r="T388" s="35"/>
    </row>
    <row r="389" spans="2:20" x14ac:dyDescent="0.2">
      <c r="B389" s="37"/>
      <c r="E389" s="19"/>
      <c r="G389" s="32"/>
      <c r="H389" s="33"/>
      <c r="I389" s="33"/>
      <c r="J389" s="19"/>
      <c r="O389" s="36"/>
      <c r="Q389" s="30"/>
      <c r="S389" s="35"/>
      <c r="T389" s="35"/>
    </row>
    <row r="390" spans="2:20" x14ac:dyDescent="0.2">
      <c r="B390" s="37"/>
      <c r="E390" s="19"/>
      <c r="G390" s="32"/>
      <c r="H390" s="19"/>
      <c r="I390" s="33"/>
      <c r="J390" s="19"/>
      <c r="O390" s="36"/>
      <c r="Q390" s="30"/>
      <c r="S390" s="35"/>
      <c r="T390" s="35"/>
    </row>
    <row r="391" spans="2:20" x14ac:dyDescent="0.2">
      <c r="B391" s="37"/>
      <c r="E391" s="19"/>
      <c r="G391" s="32"/>
      <c r="H391" s="19"/>
      <c r="I391" s="33"/>
      <c r="J391" s="19"/>
      <c r="O391" s="36"/>
      <c r="Q391" s="30"/>
      <c r="S391" s="35"/>
      <c r="T391" s="35"/>
    </row>
    <row r="392" spans="2:20" x14ac:dyDescent="0.2">
      <c r="B392" s="37"/>
      <c r="E392" s="19"/>
      <c r="G392" s="32"/>
      <c r="H392" s="19"/>
      <c r="I392" s="33"/>
      <c r="J392" s="19"/>
      <c r="O392" s="36"/>
      <c r="Q392" s="30"/>
      <c r="S392" s="35"/>
      <c r="T392" s="35"/>
    </row>
    <row r="393" spans="2:20" x14ac:dyDescent="0.2">
      <c r="B393" s="37"/>
      <c r="E393" s="19"/>
      <c r="G393" s="32"/>
      <c r="H393" s="19"/>
      <c r="I393" s="33"/>
      <c r="J393" s="19"/>
      <c r="O393" s="36"/>
      <c r="Q393" s="30"/>
      <c r="S393" s="35"/>
      <c r="T393" s="35"/>
    </row>
    <row r="394" spans="2:20" x14ac:dyDescent="0.2">
      <c r="B394" s="37"/>
      <c r="E394" s="19"/>
      <c r="G394" s="32"/>
      <c r="H394" s="19"/>
      <c r="I394" s="33"/>
      <c r="J394" s="19"/>
      <c r="O394" s="36"/>
      <c r="Q394" s="30"/>
      <c r="S394" s="35"/>
      <c r="T394" s="35"/>
    </row>
    <row r="395" spans="2:20" x14ac:dyDescent="0.2">
      <c r="B395" s="37"/>
      <c r="E395" s="19"/>
      <c r="G395" s="32"/>
      <c r="H395" s="19"/>
      <c r="I395" s="33"/>
      <c r="J395" s="19"/>
      <c r="O395" s="36"/>
      <c r="Q395" s="30"/>
      <c r="S395" s="35"/>
      <c r="T395" s="35"/>
    </row>
    <row r="396" spans="2:20" x14ac:dyDescent="0.2">
      <c r="B396" s="37"/>
      <c r="E396" s="19"/>
      <c r="G396" s="32"/>
      <c r="H396" s="33"/>
      <c r="I396" s="33"/>
      <c r="J396" s="19"/>
      <c r="O396" s="36"/>
      <c r="Q396" s="30"/>
      <c r="S396" s="35"/>
      <c r="T396" s="35"/>
    </row>
    <row r="397" spans="2:20" x14ac:dyDescent="0.2">
      <c r="B397" s="37"/>
      <c r="E397" s="19"/>
      <c r="G397" s="32"/>
      <c r="H397" s="33"/>
      <c r="I397" s="33"/>
      <c r="J397" s="19"/>
      <c r="O397" s="36"/>
      <c r="Q397" s="30"/>
      <c r="S397" s="35"/>
      <c r="T397" s="35"/>
    </row>
    <row r="398" spans="2:20" x14ac:dyDescent="0.2">
      <c r="B398" s="37"/>
      <c r="E398" s="19"/>
      <c r="G398" s="32"/>
      <c r="H398" s="33"/>
      <c r="I398" s="33"/>
      <c r="J398" s="19"/>
      <c r="O398" s="36"/>
      <c r="Q398" s="30"/>
      <c r="S398" s="35"/>
      <c r="T398" s="35"/>
    </row>
    <row r="399" spans="2:20" x14ac:dyDescent="0.2">
      <c r="B399" s="37"/>
      <c r="E399" s="19"/>
      <c r="G399" s="32"/>
      <c r="H399" s="33"/>
      <c r="I399" s="33"/>
      <c r="J399" s="19"/>
      <c r="O399" s="36"/>
      <c r="Q399" s="30"/>
      <c r="S399" s="35"/>
      <c r="T399" s="35"/>
    </row>
    <row r="400" spans="2:20" x14ac:dyDescent="0.2">
      <c r="B400" s="37"/>
      <c r="E400" s="19"/>
      <c r="G400" s="32"/>
      <c r="H400" s="33"/>
      <c r="I400" s="33"/>
      <c r="J400" s="19"/>
      <c r="O400" s="36"/>
      <c r="Q400" s="30"/>
      <c r="S400" s="35"/>
      <c r="T400" s="35"/>
    </row>
    <row r="401" spans="2:20" x14ac:dyDescent="0.2">
      <c r="B401" s="37"/>
      <c r="E401" s="19"/>
      <c r="G401" s="32"/>
      <c r="H401" s="33"/>
      <c r="I401" s="33"/>
      <c r="J401" s="19"/>
      <c r="O401" s="36"/>
      <c r="Q401" s="30"/>
      <c r="S401" s="35"/>
      <c r="T401" s="35"/>
    </row>
    <row r="402" spans="2:20" x14ac:dyDescent="0.2">
      <c r="B402" s="37"/>
      <c r="E402" s="19"/>
      <c r="G402" s="32"/>
      <c r="H402" s="19"/>
      <c r="I402" s="33"/>
      <c r="J402" s="19"/>
      <c r="O402" s="36"/>
      <c r="Q402" s="30"/>
      <c r="S402" s="35"/>
      <c r="T402" s="35"/>
    </row>
    <row r="403" spans="2:20" x14ac:dyDescent="0.2">
      <c r="B403" s="37"/>
      <c r="E403" s="19"/>
      <c r="G403" s="32"/>
      <c r="H403" s="19"/>
      <c r="I403" s="33"/>
      <c r="J403" s="19"/>
      <c r="O403" s="36"/>
      <c r="Q403" s="30"/>
      <c r="S403" s="35"/>
      <c r="T403" s="35"/>
    </row>
    <row r="404" spans="2:20" x14ac:dyDescent="0.2">
      <c r="B404" s="37"/>
      <c r="E404" s="19"/>
      <c r="G404" s="32"/>
      <c r="H404" s="19"/>
      <c r="I404" s="33"/>
      <c r="J404" s="19"/>
      <c r="O404" s="36"/>
      <c r="Q404" s="30"/>
      <c r="S404" s="35"/>
      <c r="T404" s="35"/>
    </row>
    <row r="405" spans="2:20" x14ac:dyDescent="0.2">
      <c r="B405" s="37"/>
      <c r="E405" s="19"/>
      <c r="G405" s="32"/>
      <c r="H405" s="19"/>
      <c r="I405" s="33"/>
      <c r="J405" s="19"/>
      <c r="O405" s="36"/>
      <c r="Q405" s="30"/>
      <c r="S405" s="35"/>
      <c r="T405" s="35"/>
    </row>
    <row r="406" spans="2:20" x14ac:dyDescent="0.2">
      <c r="B406" s="37"/>
      <c r="E406" s="19"/>
      <c r="G406" s="32"/>
      <c r="H406" s="19"/>
      <c r="I406" s="33"/>
      <c r="J406" s="19"/>
      <c r="O406" s="36"/>
      <c r="Q406" s="30"/>
      <c r="S406" s="35"/>
      <c r="T406" s="35"/>
    </row>
    <row r="407" spans="2:20" x14ac:dyDescent="0.2">
      <c r="B407" s="37"/>
      <c r="E407" s="19"/>
      <c r="G407" s="32"/>
      <c r="H407" s="19"/>
      <c r="I407" s="33"/>
      <c r="J407" s="19"/>
      <c r="O407" s="36"/>
      <c r="Q407" s="30"/>
      <c r="S407" s="35"/>
      <c r="T407" s="35"/>
    </row>
    <row r="408" spans="2:20" x14ac:dyDescent="0.2">
      <c r="B408" s="37"/>
      <c r="E408" s="19"/>
      <c r="G408" s="32"/>
      <c r="H408" s="19"/>
      <c r="I408" s="33"/>
      <c r="J408" s="19"/>
      <c r="O408" s="36"/>
      <c r="Q408" s="30"/>
      <c r="S408" s="35"/>
      <c r="T408" s="35"/>
    </row>
    <row r="409" spans="2:20" x14ac:dyDescent="0.2">
      <c r="B409" s="37"/>
      <c r="E409" s="19"/>
      <c r="G409" s="32"/>
      <c r="H409" s="19"/>
      <c r="I409" s="33"/>
      <c r="J409" s="19"/>
      <c r="O409" s="36"/>
      <c r="Q409" s="30"/>
      <c r="S409" s="35"/>
      <c r="T409" s="35"/>
    </row>
    <row r="410" spans="2:20" x14ac:dyDescent="0.2">
      <c r="B410" s="37"/>
      <c r="E410" s="19"/>
      <c r="G410" s="32"/>
      <c r="H410" s="19"/>
      <c r="I410" s="33"/>
      <c r="J410" s="19"/>
      <c r="O410" s="36"/>
      <c r="Q410" s="30"/>
      <c r="S410" s="35"/>
      <c r="T410" s="35"/>
    </row>
    <row r="411" spans="2:20" x14ac:dyDescent="0.2">
      <c r="B411" s="37"/>
      <c r="E411" s="19"/>
      <c r="G411" s="32"/>
      <c r="H411" s="19"/>
      <c r="I411" s="33"/>
      <c r="J411" s="19"/>
      <c r="O411" s="36"/>
      <c r="Q411" s="30"/>
      <c r="S411" s="35"/>
      <c r="T411" s="35"/>
    </row>
    <row r="412" spans="2:20" x14ac:dyDescent="0.2">
      <c r="B412" s="37"/>
      <c r="E412" s="19"/>
      <c r="G412" s="32"/>
      <c r="H412" s="19"/>
      <c r="I412" s="33"/>
      <c r="J412" s="19"/>
      <c r="O412" s="36"/>
      <c r="Q412" s="30"/>
      <c r="S412" s="35"/>
      <c r="T412" s="35"/>
    </row>
    <row r="413" spans="2:20" x14ac:dyDescent="0.2">
      <c r="B413" s="37"/>
      <c r="E413" s="19"/>
      <c r="G413" s="32"/>
      <c r="H413" s="19"/>
      <c r="I413" s="33"/>
      <c r="J413" s="19"/>
      <c r="O413" s="36"/>
      <c r="Q413" s="30"/>
      <c r="S413" s="35"/>
      <c r="T413" s="35"/>
    </row>
    <row r="414" spans="2:20" x14ac:dyDescent="0.2">
      <c r="B414" s="37"/>
      <c r="E414" s="19"/>
      <c r="G414" s="32"/>
      <c r="H414" s="19"/>
      <c r="I414" s="33"/>
      <c r="J414" s="19"/>
      <c r="O414" s="36"/>
      <c r="Q414" s="30"/>
      <c r="S414" s="35"/>
      <c r="T414" s="35"/>
    </row>
    <row r="415" spans="2:20" x14ac:dyDescent="0.2">
      <c r="B415" s="37"/>
      <c r="E415" s="19"/>
      <c r="G415" s="32"/>
      <c r="H415" s="19"/>
      <c r="I415" s="33"/>
      <c r="J415" s="19"/>
      <c r="O415" s="36"/>
      <c r="Q415" s="30"/>
      <c r="S415" s="35"/>
      <c r="T415" s="35"/>
    </row>
    <row r="416" spans="2:20" x14ac:dyDescent="0.2">
      <c r="B416" s="37"/>
      <c r="E416" s="19"/>
      <c r="G416" s="32"/>
      <c r="H416" s="19"/>
      <c r="I416" s="33"/>
      <c r="J416" s="19"/>
      <c r="O416" s="36"/>
      <c r="Q416" s="30"/>
      <c r="S416" s="35"/>
      <c r="T416" s="35"/>
    </row>
    <row r="417" spans="2:20" x14ac:dyDescent="0.2">
      <c r="B417" s="37"/>
      <c r="E417" s="19"/>
      <c r="G417" s="32"/>
      <c r="H417" s="33"/>
      <c r="I417" s="33"/>
      <c r="J417" s="19"/>
      <c r="O417" s="36"/>
      <c r="Q417" s="30"/>
      <c r="S417" s="35"/>
      <c r="T417" s="35"/>
    </row>
    <row r="418" spans="2:20" x14ac:dyDescent="0.2">
      <c r="B418" s="37"/>
      <c r="E418" s="19"/>
      <c r="G418" s="32"/>
      <c r="H418" s="33"/>
      <c r="I418" s="33"/>
      <c r="J418" s="19"/>
      <c r="O418" s="36"/>
      <c r="Q418" s="30"/>
      <c r="S418" s="35"/>
      <c r="T418" s="35"/>
    </row>
    <row r="419" spans="2:20" x14ac:dyDescent="0.2">
      <c r="B419" s="37"/>
      <c r="E419" s="19"/>
      <c r="G419" s="32"/>
      <c r="H419" s="33"/>
      <c r="I419" s="33"/>
      <c r="J419" s="19"/>
      <c r="O419" s="36"/>
      <c r="Q419" s="30"/>
      <c r="S419" s="35"/>
      <c r="T419" s="35"/>
    </row>
    <row r="420" spans="2:20" x14ac:dyDescent="0.2">
      <c r="B420" s="37"/>
      <c r="E420" s="19"/>
      <c r="G420" s="32"/>
      <c r="H420" s="33"/>
      <c r="I420" s="33"/>
      <c r="J420" s="19"/>
      <c r="O420" s="36"/>
      <c r="Q420" s="30"/>
      <c r="S420" s="35"/>
      <c r="T420" s="35"/>
    </row>
    <row r="421" spans="2:20" x14ac:dyDescent="0.2">
      <c r="B421" s="37"/>
      <c r="E421" s="19"/>
      <c r="G421" s="32"/>
      <c r="H421" s="33"/>
      <c r="I421" s="33"/>
      <c r="J421" s="19"/>
      <c r="O421" s="36"/>
      <c r="Q421" s="30"/>
      <c r="S421" s="35"/>
      <c r="T421" s="35"/>
    </row>
    <row r="422" spans="2:20" x14ac:dyDescent="0.2">
      <c r="B422" s="37"/>
      <c r="E422" s="19"/>
      <c r="G422" s="32"/>
      <c r="H422" s="33"/>
      <c r="I422" s="33"/>
      <c r="J422" s="19"/>
      <c r="O422" s="36"/>
      <c r="Q422" s="30"/>
      <c r="S422" s="35"/>
      <c r="T422" s="35"/>
    </row>
    <row r="423" spans="2:20" x14ac:dyDescent="0.2">
      <c r="B423" s="37"/>
      <c r="E423" s="19"/>
      <c r="G423" s="32"/>
      <c r="H423" s="19"/>
      <c r="I423" s="33"/>
      <c r="J423" s="19"/>
      <c r="O423" s="36"/>
      <c r="Q423" s="30"/>
      <c r="S423" s="35"/>
      <c r="T423" s="35"/>
    </row>
    <row r="424" spans="2:20" x14ac:dyDescent="0.2">
      <c r="B424" s="37"/>
      <c r="E424" s="19"/>
      <c r="G424" s="32"/>
      <c r="H424" s="19"/>
      <c r="I424" s="33"/>
      <c r="J424" s="19"/>
      <c r="O424" s="36"/>
      <c r="Q424" s="30"/>
      <c r="S424" s="35"/>
      <c r="T424" s="35"/>
    </row>
    <row r="425" spans="2:20" x14ac:dyDescent="0.2">
      <c r="B425" s="37"/>
      <c r="E425" s="19"/>
      <c r="G425" s="32"/>
      <c r="H425" s="19"/>
      <c r="I425" s="33"/>
      <c r="J425" s="19"/>
      <c r="O425" s="36"/>
      <c r="Q425" s="30"/>
      <c r="S425" s="35"/>
      <c r="T425" s="35"/>
    </row>
    <row r="426" spans="2:20" x14ac:dyDescent="0.2">
      <c r="B426" s="37"/>
      <c r="E426" s="19"/>
      <c r="G426" s="32"/>
      <c r="H426" s="19"/>
      <c r="I426" s="33"/>
      <c r="J426" s="19"/>
      <c r="O426" s="36"/>
      <c r="Q426" s="30"/>
      <c r="S426" s="35"/>
      <c r="T426" s="35"/>
    </row>
    <row r="427" spans="2:20" x14ac:dyDescent="0.2">
      <c r="B427" s="37"/>
      <c r="E427" s="19"/>
      <c r="G427" s="32"/>
      <c r="H427" s="19"/>
      <c r="I427" s="33"/>
      <c r="J427" s="19"/>
      <c r="O427" s="36"/>
      <c r="Q427" s="30"/>
      <c r="S427" s="35"/>
      <c r="T427" s="35"/>
    </row>
    <row r="428" spans="2:20" x14ac:dyDescent="0.2">
      <c r="B428" s="37"/>
      <c r="E428" s="19"/>
      <c r="G428" s="32"/>
      <c r="H428" s="19"/>
      <c r="I428" s="33"/>
      <c r="J428" s="19"/>
      <c r="O428" s="36"/>
      <c r="Q428" s="30"/>
      <c r="S428" s="35"/>
      <c r="T428" s="35"/>
    </row>
    <row r="429" spans="2:20" x14ac:dyDescent="0.2">
      <c r="B429" s="37"/>
      <c r="E429" s="19"/>
      <c r="G429" s="32"/>
      <c r="H429" s="19"/>
      <c r="I429" s="33"/>
      <c r="J429" s="19"/>
      <c r="O429" s="36"/>
      <c r="Q429" s="30"/>
      <c r="S429" s="35"/>
      <c r="T429" s="35"/>
    </row>
    <row r="430" spans="2:20" x14ac:dyDescent="0.2">
      <c r="B430" s="37"/>
      <c r="E430" s="19"/>
      <c r="G430" s="32"/>
      <c r="H430" s="19"/>
      <c r="I430" s="33"/>
      <c r="J430" s="19"/>
      <c r="O430" s="36"/>
      <c r="Q430" s="30"/>
      <c r="S430" s="35"/>
      <c r="T430" s="35"/>
    </row>
    <row r="431" spans="2:20" x14ac:dyDescent="0.2">
      <c r="B431" s="37"/>
      <c r="E431" s="19"/>
      <c r="G431" s="32"/>
      <c r="H431" s="19"/>
      <c r="I431" s="33"/>
      <c r="J431" s="19"/>
      <c r="O431" s="36"/>
      <c r="Q431" s="30"/>
      <c r="S431" s="35"/>
      <c r="T431" s="35"/>
    </row>
    <row r="432" spans="2:20" x14ac:dyDescent="0.2">
      <c r="B432" s="37"/>
      <c r="E432" s="19"/>
      <c r="G432" s="32"/>
      <c r="H432" s="19"/>
      <c r="I432" s="33"/>
      <c r="J432" s="19"/>
      <c r="O432" s="36"/>
      <c r="Q432" s="30"/>
      <c r="S432" s="35"/>
      <c r="T432" s="35"/>
    </row>
    <row r="433" spans="2:20" x14ac:dyDescent="0.2">
      <c r="B433" s="37"/>
      <c r="E433" s="19"/>
      <c r="G433" s="32"/>
      <c r="H433" s="19"/>
      <c r="I433" s="33"/>
      <c r="J433" s="19"/>
      <c r="O433" s="36"/>
      <c r="Q433" s="30"/>
      <c r="S433" s="35"/>
      <c r="T433" s="35"/>
    </row>
    <row r="434" spans="2:20" x14ac:dyDescent="0.2">
      <c r="B434" s="37"/>
      <c r="E434" s="19"/>
      <c r="G434" s="32"/>
      <c r="H434" s="19"/>
      <c r="I434" s="33"/>
      <c r="J434" s="19"/>
      <c r="O434" s="36"/>
      <c r="Q434" s="30"/>
      <c r="S434" s="35"/>
      <c r="T434" s="35"/>
    </row>
    <row r="435" spans="2:20" x14ac:dyDescent="0.2">
      <c r="B435" s="37"/>
      <c r="E435" s="19"/>
      <c r="G435" s="32"/>
      <c r="H435" s="19"/>
      <c r="I435" s="33"/>
      <c r="J435" s="19"/>
      <c r="O435" s="36"/>
      <c r="Q435" s="30"/>
      <c r="S435" s="35"/>
      <c r="T435" s="35"/>
    </row>
    <row r="436" spans="2:20" x14ac:dyDescent="0.2">
      <c r="B436" s="37"/>
      <c r="E436" s="19"/>
      <c r="G436" s="32"/>
      <c r="H436" s="19"/>
      <c r="I436" s="33"/>
      <c r="J436" s="19"/>
      <c r="O436" s="36"/>
      <c r="Q436" s="30"/>
      <c r="S436" s="35"/>
      <c r="T436" s="35"/>
    </row>
    <row r="437" spans="2:20" x14ac:dyDescent="0.2">
      <c r="B437" s="37"/>
      <c r="E437" s="19"/>
      <c r="G437" s="32"/>
      <c r="H437" s="19"/>
      <c r="I437" s="33"/>
      <c r="J437" s="19"/>
      <c r="O437" s="36"/>
      <c r="Q437" s="30"/>
      <c r="S437" s="35"/>
      <c r="T437" s="35"/>
    </row>
    <row r="438" spans="2:20" x14ac:dyDescent="0.2">
      <c r="B438" s="37"/>
      <c r="E438" s="19"/>
      <c r="G438" s="32"/>
      <c r="H438" s="19"/>
      <c r="I438" s="33"/>
      <c r="J438" s="19"/>
      <c r="O438" s="36"/>
      <c r="Q438" s="30"/>
      <c r="S438" s="35"/>
      <c r="T438" s="35"/>
    </row>
    <row r="439" spans="2:20" x14ac:dyDescent="0.2">
      <c r="B439" s="37"/>
      <c r="E439" s="19"/>
      <c r="G439" s="32"/>
      <c r="H439" s="19"/>
      <c r="I439" s="33"/>
      <c r="J439" s="19"/>
      <c r="O439" s="36"/>
      <c r="Q439" s="30"/>
      <c r="S439" s="35"/>
      <c r="T439" s="35"/>
    </row>
    <row r="440" spans="2:20" x14ac:dyDescent="0.2">
      <c r="B440" s="37"/>
      <c r="E440" s="19"/>
      <c r="G440" s="32"/>
      <c r="H440" s="19"/>
      <c r="I440" s="33"/>
      <c r="J440" s="19"/>
      <c r="O440" s="36"/>
      <c r="Q440" s="30"/>
      <c r="S440" s="35"/>
      <c r="T440" s="35"/>
    </row>
    <row r="441" spans="2:20" x14ac:dyDescent="0.2">
      <c r="B441" s="37"/>
      <c r="E441" s="19"/>
      <c r="G441" s="32"/>
      <c r="H441" s="33"/>
      <c r="I441" s="33"/>
      <c r="J441" s="19"/>
      <c r="O441" s="36"/>
      <c r="Q441" s="30"/>
      <c r="S441" s="35"/>
      <c r="T441" s="35"/>
    </row>
    <row r="442" spans="2:20" x14ac:dyDescent="0.2">
      <c r="B442" s="37"/>
      <c r="E442" s="19"/>
      <c r="G442" s="32"/>
      <c r="H442" s="33"/>
      <c r="I442" s="33"/>
      <c r="J442" s="19"/>
      <c r="O442" s="36"/>
      <c r="Q442" s="30"/>
      <c r="S442" s="35"/>
      <c r="T442" s="35"/>
    </row>
    <row r="443" spans="2:20" x14ac:dyDescent="0.2">
      <c r="B443" s="37"/>
      <c r="E443" s="19"/>
      <c r="G443" s="32"/>
      <c r="H443" s="33"/>
      <c r="I443" s="33"/>
      <c r="J443" s="19"/>
      <c r="O443" s="36"/>
      <c r="Q443" s="30"/>
      <c r="S443" s="35"/>
      <c r="T443" s="35"/>
    </row>
    <row r="444" spans="2:20" x14ac:dyDescent="0.2">
      <c r="B444" s="37"/>
      <c r="E444" s="19"/>
      <c r="G444" s="32"/>
      <c r="H444" s="33"/>
      <c r="I444" s="33"/>
      <c r="J444" s="19"/>
      <c r="O444" s="36"/>
      <c r="Q444" s="30"/>
      <c r="S444" s="35"/>
      <c r="T444" s="35"/>
    </row>
    <row r="445" spans="2:20" x14ac:dyDescent="0.2">
      <c r="B445" s="37"/>
      <c r="E445" s="19"/>
      <c r="G445" s="32"/>
      <c r="H445" s="33"/>
      <c r="I445" s="33"/>
      <c r="J445" s="19"/>
      <c r="O445" s="36"/>
      <c r="Q445" s="30"/>
      <c r="S445" s="35"/>
      <c r="T445" s="35"/>
    </row>
    <row r="446" spans="2:20" x14ac:dyDescent="0.2">
      <c r="B446" s="37"/>
      <c r="E446" s="19"/>
      <c r="G446" s="32"/>
      <c r="H446" s="33"/>
      <c r="I446" s="33"/>
      <c r="J446" s="19"/>
      <c r="O446" s="36"/>
      <c r="Q446" s="30"/>
      <c r="S446" s="35"/>
      <c r="T446" s="35"/>
    </row>
    <row r="447" spans="2:20" x14ac:dyDescent="0.2">
      <c r="B447" s="37"/>
      <c r="E447" s="19"/>
      <c r="G447" s="32"/>
      <c r="H447" s="33"/>
      <c r="I447" s="33"/>
      <c r="J447" s="19"/>
      <c r="O447" s="36"/>
      <c r="Q447" s="30"/>
      <c r="S447" s="35"/>
      <c r="T447" s="35"/>
    </row>
    <row r="448" spans="2:20" x14ac:dyDescent="0.2">
      <c r="B448" s="37"/>
      <c r="E448" s="19"/>
      <c r="G448" s="32"/>
      <c r="H448" s="33"/>
      <c r="I448" s="33"/>
      <c r="J448" s="19"/>
      <c r="O448" s="36"/>
      <c r="Q448" s="30"/>
      <c r="S448" s="35"/>
      <c r="T448" s="35"/>
    </row>
    <row r="449" spans="2:20" x14ac:dyDescent="0.2">
      <c r="B449" s="37"/>
      <c r="E449" s="19"/>
      <c r="G449" s="32"/>
      <c r="H449" s="33"/>
      <c r="I449" s="33"/>
      <c r="J449" s="19"/>
      <c r="O449" s="36"/>
      <c r="Q449" s="30"/>
      <c r="S449" s="35"/>
      <c r="T449" s="35"/>
    </row>
    <row r="450" spans="2:20" x14ac:dyDescent="0.2">
      <c r="B450" s="37"/>
      <c r="E450" s="19"/>
      <c r="G450" s="32"/>
      <c r="H450" s="33"/>
      <c r="I450" s="33"/>
      <c r="J450" s="19"/>
      <c r="O450" s="36"/>
      <c r="Q450" s="30"/>
      <c r="S450" s="35"/>
      <c r="T450" s="35"/>
    </row>
    <row r="451" spans="2:20" x14ac:dyDescent="0.2">
      <c r="B451" s="37"/>
      <c r="E451" s="19"/>
      <c r="G451" s="32"/>
      <c r="H451" s="33"/>
      <c r="I451" s="33"/>
      <c r="J451" s="19"/>
      <c r="O451" s="36"/>
      <c r="Q451" s="30"/>
      <c r="S451" s="35"/>
      <c r="T451" s="35"/>
    </row>
    <row r="452" spans="2:20" x14ac:dyDescent="0.2">
      <c r="B452" s="37"/>
      <c r="E452" s="19"/>
      <c r="G452" s="32"/>
      <c r="H452" s="33"/>
      <c r="I452" s="33"/>
      <c r="J452" s="19"/>
      <c r="O452" s="36"/>
      <c r="Q452" s="30"/>
      <c r="S452" s="35"/>
      <c r="T452" s="35"/>
    </row>
    <row r="453" spans="2:20" x14ac:dyDescent="0.2">
      <c r="B453" s="37"/>
      <c r="E453" s="19"/>
      <c r="G453" s="32"/>
      <c r="H453" s="33"/>
      <c r="I453" s="33"/>
      <c r="J453" s="19"/>
      <c r="O453" s="36"/>
      <c r="Q453" s="30"/>
      <c r="S453" s="35"/>
      <c r="T453" s="35"/>
    </row>
    <row r="454" spans="2:20" x14ac:dyDescent="0.2">
      <c r="B454" s="37"/>
      <c r="E454" s="19"/>
      <c r="G454" s="32"/>
      <c r="H454" s="33"/>
      <c r="I454" s="33"/>
      <c r="J454" s="19"/>
      <c r="O454" s="36"/>
      <c r="Q454" s="30"/>
      <c r="S454" s="35"/>
      <c r="T454" s="35"/>
    </row>
    <row r="455" spans="2:20" x14ac:dyDescent="0.2">
      <c r="B455" s="37"/>
      <c r="E455" s="19"/>
      <c r="G455" s="32"/>
      <c r="H455" s="33"/>
      <c r="I455" s="33"/>
      <c r="J455" s="19"/>
      <c r="O455" s="36"/>
      <c r="Q455" s="30"/>
      <c r="S455" s="35"/>
      <c r="T455" s="35"/>
    </row>
    <row r="456" spans="2:20" x14ac:dyDescent="0.2">
      <c r="B456" s="37"/>
      <c r="E456" s="19"/>
      <c r="G456" s="32"/>
      <c r="H456" s="33"/>
      <c r="I456" s="33"/>
      <c r="J456" s="19"/>
      <c r="O456" s="36"/>
      <c r="Q456" s="30"/>
      <c r="S456" s="35"/>
      <c r="T456" s="35"/>
    </row>
    <row r="457" spans="2:20" x14ac:dyDescent="0.2">
      <c r="B457" s="37"/>
      <c r="E457" s="19"/>
      <c r="G457" s="32"/>
      <c r="H457" s="33"/>
      <c r="I457" s="33"/>
      <c r="J457" s="19"/>
      <c r="O457" s="36"/>
      <c r="Q457" s="30"/>
      <c r="S457" s="35"/>
      <c r="T457" s="35"/>
    </row>
    <row r="458" spans="2:20" x14ac:dyDescent="0.2">
      <c r="B458" s="37"/>
      <c r="E458" s="19"/>
      <c r="G458" s="32"/>
      <c r="H458" s="33"/>
      <c r="I458" s="33"/>
      <c r="J458" s="19"/>
      <c r="O458" s="36"/>
      <c r="Q458" s="30"/>
      <c r="S458" s="35"/>
      <c r="T458" s="35"/>
    </row>
    <row r="459" spans="2:20" x14ac:dyDescent="0.2">
      <c r="B459" s="37"/>
      <c r="E459" s="19"/>
      <c r="G459" s="32"/>
      <c r="H459" s="33"/>
      <c r="I459" s="33"/>
      <c r="J459" s="19"/>
      <c r="O459" s="36"/>
      <c r="Q459" s="30"/>
      <c r="S459" s="35"/>
      <c r="T459" s="35"/>
    </row>
    <row r="460" spans="2:20" x14ac:dyDescent="0.2">
      <c r="B460" s="37"/>
      <c r="E460" s="19"/>
      <c r="G460" s="32"/>
      <c r="H460" s="33"/>
      <c r="I460" s="33"/>
      <c r="J460" s="19"/>
      <c r="O460" s="36"/>
      <c r="Q460" s="30"/>
      <c r="S460" s="35"/>
      <c r="T460" s="35"/>
    </row>
    <row r="461" spans="2:20" x14ac:dyDescent="0.2">
      <c r="B461" s="37"/>
      <c r="E461" s="19"/>
      <c r="G461" s="32"/>
      <c r="H461" s="33"/>
      <c r="I461" s="33"/>
      <c r="J461" s="19"/>
      <c r="O461" s="36"/>
      <c r="Q461" s="30"/>
      <c r="S461" s="35"/>
      <c r="T461" s="35"/>
    </row>
    <row r="462" spans="2:20" x14ac:dyDescent="0.2">
      <c r="B462" s="37"/>
      <c r="E462" s="19"/>
      <c r="G462" s="32"/>
      <c r="H462" s="33"/>
      <c r="I462" s="33"/>
      <c r="J462" s="19"/>
      <c r="O462" s="36"/>
      <c r="Q462" s="30"/>
      <c r="S462" s="35"/>
      <c r="T462" s="35"/>
    </row>
    <row r="463" spans="2:20" x14ac:dyDescent="0.2">
      <c r="B463" s="37"/>
      <c r="E463" s="19"/>
      <c r="G463" s="32"/>
      <c r="H463" s="33"/>
      <c r="I463" s="33"/>
      <c r="J463" s="19"/>
      <c r="O463" s="36"/>
      <c r="Q463" s="30"/>
      <c r="S463" s="35"/>
      <c r="T463" s="35"/>
    </row>
    <row r="464" spans="2:20" x14ac:dyDescent="0.2">
      <c r="B464" s="37"/>
      <c r="E464" s="19"/>
      <c r="G464" s="32"/>
      <c r="H464" s="33"/>
      <c r="I464" s="33"/>
      <c r="J464" s="19"/>
      <c r="O464" s="36"/>
      <c r="Q464" s="30"/>
      <c r="S464" s="35"/>
      <c r="T464" s="35"/>
    </row>
    <row r="465" spans="2:20" x14ac:dyDescent="0.2">
      <c r="B465" s="37"/>
      <c r="E465" s="19"/>
      <c r="G465" s="32"/>
      <c r="H465" s="33"/>
      <c r="I465" s="33"/>
      <c r="J465" s="19"/>
      <c r="O465" s="36"/>
      <c r="Q465" s="30"/>
      <c r="S465" s="35"/>
      <c r="T465" s="35"/>
    </row>
    <row r="466" spans="2:20" x14ac:dyDescent="0.2">
      <c r="B466" s="37"/>
      <c r="E466" s="19"/>
      <c r="G466" s="32"/>
      <c r="H466" s="33"/>
      <c r="I466" s="33"/>
      <c r="J466" s="19"/>
      <c r="O466" s="36"/>
      <c r="Q466" s="30"/>
      <c r="S466" s="35"/>
      <c r="T466" s="35"/>
    </row>
    <row r="467" spans="2:20" x14ac:dyDescent="0.2">
      <c r="B467" s="37"/>
      <c r="E467" s="19"/>
      <c r="G467" s="32"/>
      <c r="H467" s="33"/>
      <c r="I467" s="33"/>
      <c r="J467" s="19"/>
      <c r="O467" s="36"/>
      <c r="Q467" s="30"/>
      <c r="S467" s="35"/>
      <c r="T467" s="35"/>
    </row>
    <row r="468" spans="2:20" x14ac:dyDescent="0.2">
      <c r="B468" s="37"/>
      <c r="E468" s="19"/>
      <c r="G468" s="32"/>
      <c r="H468" s="33"/>
      <c r="I468" s="33"/>
      <c r="J468" s="19"/>
      <c r="O468" s="36"/>
      <c r="Q468" s="30"/>
      <c r="S468" s="35"/>
      <c r="T468" s="35"/>
    </row>
    <row r="469" spans="2:20" x14ac:dyDescent="0.2">
      <c r="B469" s="37"/>
      <c r="E469" s="19"/>
      <c r="G469" s="32"/>
      <c r="H469" s="33"/>
      <c r="I469" s="33"/>
      <c r="J469" s="19"/>
      <c r="O469" s="36"/>
      <c r="Q469" s="30"/>
      <c r="S469" s="35"/>
      <c r="T469" s="35"/>
    </row>
    <row r="470" spans="2:20" x14ac:dyDescent="0.2">
      <c r="B470" s="37"/>
      <c r="E470" s="19"/>
      <c r="G470" s="32"/>
      <c r="H470" s="33"/>
      <c r="I470" s="33"/>
      <c r="J470" s="19"/>
      <c r="O470" s="36"/>
      <c r="Q470" s="30"/>
      <c r="S470" s="35"/>
      <c r="T470" s="35"/>
    </row>
    <row r="471" spans="2:20" x14ac:dyDescent="0.2">
      <c r="B471" s="37"/>
      <c r="E471" s="19"/>
      <c r="G471" s="32"/>
      <c r="H471" s="33"/>
      <c r="I471" s="33"/>
      <c r="J471" s="19"/>
      <c r="O471" s="36"/>
      <c r="Q471" s="30"/>
      <c r="S471" s="35"/>
      <c r="T471" s="35"/>
    </row>
    <row r="472" spans="2:20" x14ac:dyDescent="0.2">
      <c r="B472" s="37"/>
      <c r="E472" s="19"/>
      <c r="G472" s="32"/>
      <c r="H472" s="33"/>
      <c r="I472" s="33"/>
      <c r="J472" s="19"/>
      <c r="O472" s="36"/>
      <c r="Q472" s="30"/>
      <c r="S472" s="35"/>
      <c r="T472" s="35"/>
    </row>
    <row r="473" spans="2:20" x14ac:dyDescent="0.2">
      <c r="B473" s="37"/>
      <c r="E473" s="19"/>
      <c r="G473" s="32"/>
      <c r="H473" s="33"/>
      <c r="I473" s="33"/>
      <c r="J473" s="19"/>
      <c r="O473" s="36"/>
      <c r="Q473" s="30"/>
      <c r="S473" s="35"/>
      <c r="T473" s="35"/>
    </row>
    <row r="474" spans="2:20" x14ac:dyDescent="0.2">
      <c r="B474" s="37"/>
      <c r="E474" s="19"/>
      <c r="G474" s="32"/>
      <c r="H474" s="19"/>
      <c r="I474" s="33"/>
      <c r="J474" s="19"/>
      <c r="O474" s="36"/>
      <c r="Q474" s="30"/>
      <c r="S474" s="35"/>
      <c r="T474" s="35"/>
    </row>
    <row r="475" spans="2:20" x14ac:dyDescent="0.2">
      <c r="B475" s="37"/>
      <c r="E475" s="19"/>
      <c r="G475" s="32"/>
      <c r="H475" s="19"/>
      <c r="I475" s="33"/>
      <c r="J475" s="19"/>
      <c r="O475" s="36"/>
      <c r="Q475" s="30"/>
      <c r="S475" s="35"/>
      <c r="T475" s="35"/>
    </row>
    <row r="476" spans="2:20" x14ac:dyDescent="0.2">
      <c r="B476" s="37"/>
      <c r="E476" s="19"/>
      <c r="G476" s="32"/>
      <c r="H476" s="19"/>
      <c r="I476" s="33"/>
      <c r="J476" s="19"/>
      <c r="O476" s="36"/>
      <c r="Q476" s="30"/>
      <c r="S476" s="35"/>
      <c r="T476" s="35"/>
    </row>
    <row r="477" spans="2:20" x14ac:dyDescent="0.2">
      <c r="B477" s="37"/>
      <c r="E477" s="19"/>
      <c r="G477" s="32"/>
      <c r="H477" s="19"/>
      <c r="I477" s="33"/>
      <c r="J477" s="19"/>
      <c r="O477" s="36"/>
      <c r="Q477" s="30"/>
      <c r="S477" s="35"/>
      <c r="T477" s="35"/>
    </row>
    <row r="478" spans="2:20" x14ac:dyDescent="0.2">
      <c r="B478" s="37"/>
      <c r="E478" s="19"/>
      <c r="G478" s="32"/>
      <c r="H478" s="19"/>
      <c r="I478" s="33"/>
      <c r="J478" s="19"/>
      <c r="O478" s="36"/>
      <c r="Q478" s="30"/>
      <c r="S478" s="35"/>
      <c r="T478" s="35"/>
    </row>
    <row r="479" spans="2:20" x14ac:dyDescent="0.2">
      <c r="B479" s="37"/>
      <c r="E479" s="19"/>
      <c r="G479" s="32"/>
      <c r="H479" s="19"/>
      <c r="I479" s="33"/>
      <c r="J479" s="19"/>
      <c r="O479" s="36"/>
      <c r="Q479" s="30"/>
      <c r="S479" s="35"/>
      <c r="T479" s="35"/>
    </row>
    <row r="480" spans="2:20" x14ac:dyDescent="0.2">
      <c r="B480" s="37"/>
      <c r="E480" s="19"/>
      <c r="G480" s="32"/>
      <c r="H480" s="19"/>
      <c r="I480" s="33"/>
      <c r="J480" s="19"/>
      <c r="O480" s="36"/>
      <c r="Q480" s="30"/>
      <c r="S480" s="35"/>
      <c r="T480" s="35"/>
    </row>
    <row r="481" spans="2:20" x14ac:dyDescent="0.2">
      <c r="B481" s="37"/>
      <c r="E481" s="19"/>
      <c r="G481" s="32"/>
      <c r="H481" s="19"/>
      <c r="I481" s="33"/>
      <c r="J481" s="19"/>
      <c r="O481" s="36"/>
      <c r="Q481" s="30"/>
      <c r="S481" s="35"/>
      <c r="T481" s="35"/>
    </row>
    <row r="482" spans="2:20" x14ac:dyDescent="0.2">
      <c r="B482" s="37"/>
      <c r="E482" s="19"/>
      <c r="G482" s="32"/>
      <c r="H482" s="19"/>
      <c r="I482" s="33"/>
      <c r="J482" s="19"/>
      <c r="O482" s="36"/>
      <c r="Q482" s="30"/>
      <c r="S482" s="35"/>
      <c r="T482" s="35"/>
    </row>
    <row r="483" spans="2:20" x14ac:dyDescent="0.2">
      <c r="B483" s="37"/>
      <c r="E483" s="19"/>
      <c r="G483" s="32"/>
      <c r="H483" s="19"/>
      <c r="I483" s="33"/>
      <c r="J483" s="19"/>
      <c r="O483" s="36"/>
      <c r="Q483" s="30"/>
      <c r="S483" s="35"/>
      <c r="T483" s="35"/>
    </row>
    <row r="484" spans="2:20" x14ac:dyDescent="0.2">
      <c r="B484" s="37"/>
      <c r="E484" s="19"/>
      <c r="G484" s="32"/>
      <c r="H484" s="19"/>
      <c r="I484" s="33"/>
      <c r="J484" s="19"/>
      <c r="O484" s="36"/>
      <c r="Q484" s="30"/>
      <c r="S484" s="35"/>
      <c r="T484" s="35"/>
    </row>
    <row r="485" spans="2:20" x14ac:dyDescent="0.2">
      <c r="B485" s="37"/>
      <c r="E485" s="19"/>
      <c r="G485" s="32"/>
      <c r="H485" s="19"/>
      <c r="I485" s="33"/>
      <c r="J485" s="19"/>
      <c r="O485" s="36"/>
      <c r="Q485" s="30"/>
      <c r="S485" s="35"/>
      <c r="T485" s="35"/>
    </row>
    <row r="486" spans="2:20" x14ac:dyDescent="0.2">
      <c r="B486" s="37"/>
      <c r="E486" s="19"/>
      <c r="G486" s="32"/>
      <c r="H486" s="19"/>
      <c r="I486" s="33"/>
      <c r="J486" s="19"/>
      <c r="O486" s="36"/>
      <c r="Q486" s="30"/>
      <c r="S486" s="35"/>
      <c r="T486" s="35"/>
    </row>
    <row r="487" spans="2:20" x14ac:dyDescent="0.2">
      <c r="B487" s="37"/>
      <c r="E487" s="19"/>
      <c r="G487" s="32"/>
      <c r="H487" s="19"/>
      <c r="I487" s="33"/>
      <c r="J487" s="19"/>
      <c r="O487" s="36"/>
      <c r="Q487" s="30"/>
      <c r="S487" s="35"/>
      <c r="T487" s="35"/>
    </row>
    <row r="488" spans="2:20" x14ac:dyDescent="0.2">
      <c r="B488" s="37"/>
      <c r="E488" s="19"/>
      <c r="G488" s="32"/>
      <c r="H488" s="19"/>
      <c r="I488" s="33"/>
      <c r="J488" s="19"/>
      <c r="O488" s="36"/>
      <c r="Q488" s="30"/>
      <c r="S488" s="35"/>
      <c r="T488" s="35"/>
    </row>
    <row r="489" spans="2:20" x14ac:dyDescent="0.2">
      <c r="B489" s="37"/>
      <c r="E489" s="19"/>
      <c r="G489" s="32"/>
      <c r="H489" s="19"/>
      <c r="I489" s="33"/>
      <c r="J489" s="19"/>
      <c r="O489" s="36"/>
      <c r="Q489" s="30"/>
      <c r="S489" s="35"/>
      <c r="T489" s="35"/>
    </row>
    <row r="490" spans="2:20" x14ac:dyDescent="0.2">
      <c r="B490" s="37"/>
      <c r="E490" s="19"/>
      <c r="G490" s="32"/>
      <c r="H490" s="19"/>
      <c r="I490" s="33"/>
      <c r="J490" s="19"/>
      <c r="O490" s="36"/>
      <c r="Q490" s="30"/>
      <c r="S490" s="35"/>
      <c r="T490" s="35"/>
    </row>
    <row r="491" spans="2:20" x14ac:dyDescent="0.2">
      <c r="B491" s="37"/>
      <c r="E491" s="19"/>
      <c r="G491" s="32"/>
      <c r="H491" s="19"/>
      <c r="I491" s="33"/>
      <c r="J491" s="19"/>
      <c r="O491" s="36"/>
      <c r="Q491" s="30"/>
      <c r="S491" s="35"/>
      <c r="T491" s="35"/>
    </row>
    <row r="492" spans="2:20" x14ac:dyDescent="0.2">
      <c r="B492" s="37"/>
      <c r="E492" s="19"/>
      <c r="G492" s="32"/>
      <c r="H492" s="19"/>
      <c r="I492" s="33"/>
      <c r="J492" s="19"/>
      <c r="O492" s="36"/>
      <c r="Q492" s="30"/>
      <c r="S492" s="35"/>
      <c r="T492" s="35"/>
    </row>
    <row r="493" spans="2:20" x14ac:dyDescent="0.2">
      <c r="B493" s="37"/>
      <c r="E493" s="19"/>
      <c r="G493" s="32"/>
      <c r="H493" s="19"/>
      <c r="I493" s="33"/>
      <c r="J493" s="19"/>
      <c r="O493" s="36"/>
      <c r="Q493" s="30"/>
      <c r="S493" s="35"/>
      <c r="T493" s="35"/>
    </row>
    <row r="494" spans="2:20" x14ac:dyDescent="0.2">
      <c r="B494" s="37"/>
      <c r="E494" s="19"/>
      <c r="G494" s="32"/>
      <c r="H494" s="19"/>
      <c r="I494" s="33"/>
      <c r="J494" s="19"/>
      <c r="O494" s="36"/>
      <c r="Q494" s="30"/>
      <c r="S494" s="35"/>
      <c r="T494" s="35"/>
    </row>
    <row r="495" spans="2:20" x14ac:dyDescent="0.2">
      <c r="B495" s="37"/>
      <c r="E495" s="19"/>
      <c r="G495" s="32"/>
      <c r="H495" s="19"/>
      <c r="I495" s="33"/>
      <c r="J495" s="19"/>
      <c r="O495" s="36"/>
      <c r="Q495" s="30"/>
      <c r="S495" s="35"/>
      <c r="T495" s="35"/>
    </row>
    <row r="496" spans="2:20" x14ac:dyDescent="0.2">
      <c r="B496" s="37"/>
      <c r="E496" s="19"/>
      <c r="G496" s="32"/>
      <c r="H496" s="19"/>
      <c r="I496" s="33"/>
      <c r="J496" s="19"/>
      <c r="O496" s="36"/>
      <c r="Q496" s="30"/>
      <c r="S496" s="35"/>
      <c r="T496" s="35"/>
    </row>
    <row r="497" spans="2:20" x14ac:dyDescent="0.2">
      <c r="B497" s="37"/>
      <c r="E497" s="19"/>
      <c r="G497" s="32"/>
      <c r="H497" s="19"/>
      <c r="I497" s="33"/>
      <c r="J497" s="19"/>
      <c r="O497" s="36"/>
      <c r="Q497" s="30"/>
      <c r="S497" s="35"/>
      <c r="T497" s="35"/>
    </row>
    <row r="498" spans="2:20" x14ac:dyDescent="0.2">
      <c r="B498" s="37"/>
      <c r="E498" s="19"/>
      <c r="G498" s="32"/>
      <c r="H498" s="33"/>
      <c r="I498" s="33"/>
      <c r="J498" s="19"/>
      <c r="O498" s="36"/>
      <c r="Q498" s="30"/>
      <c r="S498" s="35"/>
      <c r="T498" s="35"/>
    </row>
    <row r="499" spans="2:20" x14ac:dyDescent="0.2">
      <c r="B499" s="37"/>
      <c r="E499" s="19"/>
      <c r="G499" s="32"/>
      <c r="H499" s="33"/>
      <c r="I499" s="33"/>
      <c r="J499" s="19"/>
      <c r="O499" s="36"/>
      <c r="Q499" s="30"/>
      <c r="S499" s="35"/>
      <c r="T499" s="35"/>
    </row>
    <row r="500" spans="2:20" x14ac:dyDescent="0.2">
      <c r="B500" s="37"/>
      <c r="E500" s="19"/>
      <c r="G500" s="32"/>
      <c r="H500" s="33"/>
      <c r="I500" s="33"/>
      <c r="J500" s="19"/>
      <c r="O500" s="36"/>
      <c r="Q500" s="30"/>
      <c r="S500" s="35"/>
      <c r="T500" s="35"/>
    </row>
    <row r="501" spans="2:20" x14ac:dyDescent="0.2">
      <c r="B501" s="37"/>
      <c r="E501" s="19"/>
      <c r="G501" s="32"/>
      <c r="H501" s="33"/>
      <c r="I501" s="33"/>
      <c r="J501" s="19"/>
      <c r="O501" s="36"/>
      <c r="Q501" s="30"/>
      <c r="S501" s="35"/>
      <c r="T501" s="35"/>
    </row>
    <row r="502" spans="2:20" x14ac:dyDescent="0.2">
      <c r="B502" s="37"/>
      <c r="E502" s="19"/>
      <c r="G502" s="32"/>
      <c r="H502" s="33"/>
      <c r="I502" s="33"/>
      <c r="J502" s="19"/>
      <c r="O502" s="36"/>
      <c r="Q502" s="30"/>
      <c r="S502" s="35"/>
      <c r="T502" s="35"/>
    </row>
    <row r="503" spans="2:20" x14ac:dyDescent="0.2">
      <c r="B503" s="37"/>
      <c r="E503" s="19"/>
      <c r="G503" s="32"/>
      <c r="H503" s="33"/>
      <c r="I503" s="33"/>
      <c r="J503" s="19"/>
      <c r="O503" s="36"/>
      <c r="Q503" s="30"/>
      <c r="S503" s="35"/>
      <c r="T503" s="35"/>
    </row>
    <row r="504" spans="2:20" x14ac:dyDescent="0.2">
      <c r="B504" s="37"/>
      <c r="E504" s="19"/>
      <c r="G504" s="32"/>
      <c r="H504" s="33"/>
      <c r="I504" s="33"/>
      <c r="J504" s="19"/>
      <c r="O504" s="36"/>
      <c r="Q504" s="30"/>
      <c r="S504" s="35"/>
      <c r="T504" s="35"/>
    </row>
    <row r="505" spans="2:20" x14ac:dyDescent="0.2">
      <c r="B505" s="37"/>
      <c r="E505" s="19"/>
      <c r="G505" s="32"/>
      <c r="H505" s="33"/>
      <c r="I505" s="33"/>
      <c r="J505" s="19"/>
      <c r="O505" s="36"/>
      <c r="Q505" s="30"/>
      <c r="S505" s="35"/>
      <c r="T505" s="35"/>
    </row>
    <row r="506" spans="2:20" x14ac:dyDescent="0.2">
      <c r="B506" s="37"/>
      <c r="E506" s="19"/>
      <c r="G506" s="32"/>
      <c r="H506" s="33"/>
      <c r="I506" s="33"/>
      <c r="J506" s="19"/>
      <c r="O506" s="36"/>
      <c r="Q506" s="30"/>
      <c r="S506" s="35"/>
      <c r="T506" s="35"/>
    </row>
    <row r="507" spans="2:20" x14ac:dyDescent="0.2">
      <c r="B507" s="37"/>
      <c r="E507" s="19"/>
      <c r="G507" s="32"/>
      <c r="H507" s="33"/>
      <c r="I507" s="33"/>
      <c r="J507" s="19"/>
      <c r="O507" s="36"/>
      <c r="Q507" s="30"/>
      <c r="S507" s="35"/>
      <c r="T507" s="35"/>
    </row>
    <row r="508" spans="2:20" x14ac:dyDescent="0.2">
      <c r="B508" s="37"/>
      <c r="E508" s="19"/>
      <c r="G508" s="32"/>
      <c r="H508" s="33"/>
      <c r="I508" s="33"/>
      <c r="J508" s="19"/>
      <c r="O508" s="36"/>
      <c r="Q508" s="30"/>
      <c r="S508" s="35"/>
      <c r="T508" s="35"/>
    </row>
    <row r="509" spans="2:20" x14ac:dyDescent="0.2">
      <c r="B509" s="37"/>
      <c r="E509" s="19"/>
      <c r="G509" s="32"/>
      <c r="H509" s="33"/>
      <c r="I509" s="33"/>
      <c r="J509" s="19"/>
      <c r="O509" s="36"/>
      <c r="Q509" s="30"/>
      <c r="S509" s="35"/>
      <c r="T509" s="35"/>
    </row>
    <row r="510" spans="2:20" x14ac:dyDescent="0.2">
      <c r="B510" s="37"/>
      <c r="E510" s="19"/>
      <c r="G510" s="32"/>
      <c r="H510" s="33"/>
      <c r="I510" s="33"/>
      <c r="J510" s="19"/>
      <c r="O510" s="36"/>
      <c r="Q510" s="30"/>
      <c r="S510" s="35"/>
      <c r="T510" s="35"/>
    </row>
    <row r="511" spans="2:20" x14ac:dyDescent="0.2">
      <c r="B511" s="37"/>
      <c r="E511" s="19"/>
      <c r="G511" s="32"/>
      <c r="H511" s="33"/>
      <c r="I511" s="33"/>
      <c r="J511" s="19"/>
      <c r="O511" s="36"/>
      <c r="Q511" s="30"/>
      <c r="S511" s="35"/>
      <c r="T511" s="35"/>
    </row>
    <row r="512" spans="2:20" x14ac:dyDescent="0.2">
      <c r="B512" s="37"/>
      <c r="E512" s="19"/>
      <c r="G512" s="32"/>
      <c r="H512" s="33"/>
      <c r="I512" s="33"/>
      <c r="J512" s="19"/>
      <c r="O512" s="36"/>
      <c r="Q512" s="30"/>
      <c r="S512" s="35"/>
      <c r="T512" s="35"/>
    </row>
    <row r="513" spans="2:20" x14ac:dyDescent="0.2">
      <c r="B513" s="37"/>
      <c r="E513" s="19"/>
      <c r="G513" s="32"/>
      <c r="H513" s="33"/>
      <c r="I513" s="33"/>
      <c r="J513" s="19"/>
      <c r="O513" s="36"/>
      <c r="Q513" s="30"/>
      <c r="S513" s="35"/>
      <c r="T513" s="35"/>
    </row>
    <row r="514" spans="2:20" x14ac:dyDescent="0.2">
      <c r="B514" s="37"/>
      <c r="E514" s="19"/>
      <c r="G514" s="32"/>
      <c r="H514" s="33"/>
      <c r="I514" s="33"/>
      <c r="J514" s="19"/>
      <c r="O514" s="36"/>
      <c r="Q514" s="30"/>
      <c r="S514" s="35"/>
      <c r="T514" s="35"/>
    </row>
    <row r="515" spans="2:20" x14ac:dyDescent="0.2">
      <c r="B515" s="37"/>
      <c r="E515" s="19"/>
      <c r="G515" s="32"/>
      <c r="H515" s="33"/>
      <c r="I515" s="33"/>
      <c r="J515" s="19"/>
      <c r="O515" s="36"/>
      <c r="Q515" s="30"/>
      <c r="S515" s="35"/>
      <c r="T515" s="35"/>
    </row>
    <row r="516" spans="2:20" x14ac:dyDescent="0.2">
      <c r="B516" s="37"/>
      <c r="E516" s="19"/>
      <c r="G516" s="32"/>
      <c r="H516" s="19"/>
      <c r="I516" s="33"/>
      <c r="J516" s="19"/>
      <c r="O516" s="36"/>
      <c r="Q516" s="30"/>
      <c r="S516" s="35"/>
      <c r="T516" s="35"/>
    </row>
    <row r="517" spans="2:20" x14ac:dyDescent="0.2">
      <c r="B517" s="37"/>
      <c r="E517" s="19"/>
      <c r="G517" s="32"/>
      <c r="H517" s="33"/>
      <c r="I517" s="33"/>
      <c r="J517" s="19"/>
      <c r="O517" s="36"/>
      <c r="Q517" s="30"/>
      <c r="S517" s="35"/>
      <c r="T517" s="35"/>
    </row>
    <row r="518" spans="2:20" x14ac:dyDescent="0.2">
      <c r="B518" s="37"/>
      <c r="E518" s="19"/>
      <c r="G518" s="32"/>
      <c r="H518" s="33"/>
      <c r="I518" s="33"/>
      <c r="J518" s="19"/>
      <c r="O518" s="36"/>
      <c r="Q518" s="30"/>
      <c r="S518" s="35"/>
      <c r="T518" s="35"/>
    </row>
    <row r="519" spans="2:20" x14ac:dyDescent="0.2">
      <c r="B519" s="37"/>
      <c r="E519" s="19"/>
      <c r="G519" s="32"/>
      <c r="H519" s="33"/>
      <c r="I519" s="33"/>
      <c r="J519" s="19"/>
      <c r="O519" s="36"/>
      <c r="Q519" s="30"/>
      <c r="S519" s="35"/>
      <c r="T519" s="35"/>
    </row>
    <row r="520" spans="2:20" x14ac:dyDescent="0.2">
      <c r="B520" s="37"/>
      <c r="E520" s="19"/>
      <c r="G520" s="32"/>
      <c r="H520" s="33"/>
      <c r="I520" s="33"/>
      <c r="J520" s="19"/>
      <c r="O520" s="36"/>
      <c r="Q520" s="30"/>
      <c r="S520" s="35"/>
      <c r="T520" s="35"/>
    </row>
    <row r="521" spans="2:20" x14ac:dyDescent="0.2">
      <c r="B521" s="37"/>
      <c r="E521" s="19"/>
      <c r="G521" s="32"/>
      <c r="H521" s="33"/>
      <c r="I521" s="33"/>
      <c r="J521" s="19"/>
      <c r="O521" s="36"/>
      <c r="Q521" s="30"/>
      <c r="S521" s="35"/>
      <c r="T521" s="35"/>
    </row>
    <row r="522" spans="2:20" x14ac:dyDescent="0.2">
      <c r="B522" s="37"/>
      <c r="E522" s="19"/>
      <c r="G522" s="32"/>
      <c r="H522" s="33"/>
      <c r="I522" s="33"/>
      <c r="J522" s="19"/>
      <c r="O522" s="36"/>
      <c r="Q522" s="30"/>
      <c r="S522" s="35"/>
      <c r="T522" s="35"/>
    </row>
    <row r="523" spans="2:20" x14ac:dyDescent="0.2">
      <c r="B523" s="37"/>
      <c r="E523" s="19"/>
      <c r="G523" s="32"/>
      <c r="H523" s="33"/>
      <c r="I523" s="33"/>
      <c r="J523" s="19"/>
      <c r="O523" s="36"/>
      <c r="Q523" s="30"/>
      <c r="S523" s="35"/>
      <c r="T523" s="35"/>
    </row>
    <row r="524" spans="2:20" x14ac:dyDescent="0.2">
      <c r="B524" s="37"/>
      <c r="E524" s="19"/>
      <c r="G524" s="32"/>
      <c r="H524" s="33"/>
      <c r="I524" s="33"/>
      <c r="J524" s="19"/>
      <c r="O524" s="36"/>
      <c r="Q524" s="30"/>
      <c r="S524" s="35"/>
      <c r="T524" s="35"/>
    </row>
    <row r="525" spans="2:20" x14ac:dyDescent="0.2">
      <c r="B525" s="37"/>
      <c r="E525" s="19"/>
      <c r="G525" s="32"/>
      <c r="H525" s="33"/>
      <c r="I525" s="33"/>
      <c r="J525" s="19"/>
      <c r="O525" s="36"/>
      <c r="Q525" s="30"/>
      <c r="S525" s="35"/>
      <c r="T525" s="35"/>
    </row>
    <row r="526" spans="2:20" x14ac:dyDescent="0.2">
      <c r="B526" s="37"/>
      <c r="E526" s="19"/>
      <c r="G526" s="32"/>
      <c r="H526" s="33"/>
      <c r="I526" s="33"/>
      <c r="J526" s="19"/>
      <c r="O526" s="36"/>
      <c r="Q526" s="30"/>
      <c r="S526" s="35"/>
      <c r="T526" s="35"/>
    </row>
    <row r="527" spans="2:20" x14ac:dyDescent="0.2">
      <c r="B527" s="37"/>
      <c r="E527" s="19"/>
      <c r="G527" s="32"/>
      <c r="H527" s="33"/>
      <c r="I527" s="33"/>
      <c r="J527" s="19"/>
      <c r="O527" s="36"/>
      <c r="Q527" s="30"/>
      <c r="S527" s="35"/>
      <c r="T527" s="35"/>
    </row>
    <row r="528" spans="2:20" x14ac:dyDescent="0.2">
      <c r="B528" s="37"/>
      <c r="E528" s="19"/>
      <c r="G528" s="32"/>
      <c r="H528" s="33"/>
      <c r="I528" s="33"/>
      <c r="J528" s="19"/>
      <c r="O528" s="36"/>
      <c r="Q528" s="30"/>
      <c r="S528" s="35"/>
      <c r="T528" s="35"/>
    </row>
    <row r="529" spans="2:20" x14ac:dyDescent="0.2">
      <c r="B529" s="37"/>
      <c r="E529" s="19"/>
      <c r="G529" s="32"/>
      <c r="H529" s="33"/>
      <c r="I529" s="33"/>
      <c r="J529" s="19"/>
      <c r="O529" s="36"/>
      <c r="Q529" s="30"/>
      <c r="S529" s="35"/>
      <c r="T529" s="35"/>
    </row>
    <row r="530" spans="2:20" x14ac:dyDescent="0.2">
      <c r="B530" s="37"/>
      <c r="E530" s="19"/>
      <c r="G530" s="32"/>
      <c r="H530" s="33"/>
      <c r="I530" s="33"/>
      <c r="J530" s="19"/>
      <c r="O530" s="36"/>
      <c r="Q530" s="30"/>
      <c r="S530" s="35"/>
      <c r="T530" s="35"/>
    </row>
    <row r="531" spans="2:20" x14ac:dyDescent="0.2">
      <c r="B531" s="37"/>
      <c r="E531" s="19"/>
      <c r="G531" s="32"/>
      <c r="H531" s="19"/>
      <c r="I531" s="33"/>
      <c r="J531" s="19"/>
      <c r="O531" s="36"/>
      <c r="Q531" s="30"/>
      <c r="S531" s="35"/>
      <c r="T531" s="35"/>
    </row>
    <row r="532" spans="2:20" x14ac:dyDescent="0.2">
      <c r="B532" s="37"/>
      <c r="E532" s="19"/>
      <c r="G532" s="32"/>
      <c r="H532" s="19"/>
      <c r="I532" s="33"/>
      <c r="J532" s="19"/>
      <c r="O532" s="36"/>
      <c r="Q532" s="30"/>
      <c r="S532" s="35"/>
      <c r="T532" s="35"/>
    </row>
    <row r="533" spans="2:20" x14ac:dyDescent="0.2">
      <c r="B533" s="37"/>
      <c r="E533" s="19"/>
      <c r="G533" s="32"/>
      <c r="H533" s="19"/>
      <c r="I533" s="33"/>
      <c r="J533" s="19"/>
      <c r="O533" s="36"/>
      <c r="Q533" s="30"/>
      <c r="S533" s="35"/>
      <c r="T533" s="35"/>
    </row>
    <row r="534" spans="2:20" x14ac:dyDescent="0.2">
      <c r="B534" s="37"/>
      <c r="E534" s="19"/>
      <c r="G534" s="32"/>
      <c r="H534" s="19"/>
      <c r="I534" s="33"/>
      <c r="J534" s="19"/>
      <c r="O534" s="36"/>
      <c r="Q534" s="30"/>
      <c r="S534" s="35"/>
      <c r="T534" s="35"/>
    </row>
    <row r="535" spans="2:20" x14ac:dyDescent="0.2">
      <c r="B535" s="37"/>
      <c r="E535" s="19"/>
      <c r="G535" s="32"/>
      <c r="H535" s="19"/>
      <c r="I535" s="33"/>
      <c r="J535" s="19"/>
      <c r="O535" s="36"/>
      <c r="Q535" s="30"/>
      <c r="S535" s="35"/>
      <c r="T535" s="35"/>
    </row>
    <row r="536" spans="2:20" x14ac:dyDescent="0.2">
      <c r="B536" s="37"/>
      <c r="E536" s="19"/>
      <c r="G536" s="32"/>
      <c r="H536" s="19"/>
      <c r="I536" s="33"/>
      <c r="J536" s="19"/>
      <c r="O536" s="36"/>
      <c r="Q536" s="30"/>
      <c r="S536" s="35"/>
      <c r="T536" s="35"/>
    </row>
    <row r="537" spans="2:20" x14ac:dyDescent="0.2">
      <c r="B537" s="37"/>
      <c r="E537" s="19"/>
      <c r="G537" s="32"/>
      <c r="H537" s="19"/>
      <c r="I537" s="33"/>
      <c r="J537" s="19"/>
      <c r="O537" s="36"/>
      <c r="Q537" s="30"/>
      <c r="S537" s="35"/>
      <c r="T537" s="35"/>
    </row>
    <row r="538" spans="2:20" x14ac:dyDescent="0.2">
      <c r="B538" s="37"/>
      <c r="E538" s="19"/>
      <c r="G538" s="32"/>
      <c r="H538" s="19"/>
      <c r="I538" s="33"/>
      <c r="J538" s="19"/>
      <c r="O538" s="36"/>
      <c r="Q538" s="30"/>
      <c r="S538" s="35"/>
      <c r="T538" s="35"/>
    </row>
    <row r="539" spans="2:20" x14ac:dyDescent="0.2">
      <c r="B539" s="37"/>
      <c r="E539" s="19"/>
      <c r="G539" s="32"/>
      <c r="H539" s="19"/>
      <c r="I539" s="33"/>
      <c r="J539" s="19"/>
      <c r="O539" s="36"/>
      <c r="Q539" s="30"/>
      <c r="S539" s="35"/>
      <c r="T539" s="35"/>
    </row>
    <row r="540" spans="2:20" x14ac:dyDescent="0.2">
      <c r="B540" s="37"/>
      <c r="E540" s="19"/>
      <c r="G540" s="32"/>
      <c r="H540" s="19"/>
      <c r="I540" s="33"/>
      <c r="J540" s="19"/>
      <c r="O540" s="36"/>
      <c r="Q540" s="30"/>
      <c r="S540" s="35"/>
      <c r="T540" s="35"/>
    </row>
    <row r="541" spans="2:20" x14ac:dyDescent="0.2">
      <c r="B541" s="37"/>
      <c r="E541" s="19"/>
      <c r="G541" s="32"/>
      <c r="H541" s="19"/>
      <c r="I541" s="33"/>
      <c r="J541" s="19"/>
      <c r="O541" s="36"/>
      <c r="Q541" s="30"/>
      <c r="S541" s="35"/>
      <c r="T541" s="35"/>
    </row>
    <row r="542" spans="2:20" x14ac:dyDescent="0.2">
      <c r="B542" s="37"/>
      <c r="E542" s="19"/>
      <c r="G542" s="32"/>
      <c r="H542" s="19"/>
      <c r="I542" s="33"/>
      <c r="J542" s="19"/>
      <c r="O542" s="36"/>
      <c r="Q542" s="30"/>
      <c r="S542" s="35"/>
      <c r="T542" s="35"/>
    </row>
    <row r="543" spans="2:20" x14ac:dyDescent="0.2">
      <c r="B543" s="37"/>
      <c r="E543" s="19"/>
      <c r="G543" s="32"/>
      <c r="H543" s="33"/>
      <c r="I543" s="33"/>
      <c r="J543" s="19"/>
      <c r="O543" s="36"/>
      <c r="Q543" s="30"/>
      <c r="S543" s="35"/>
      <c r="T543" s="35"/>
    </row>
    <row r="544" spans="2:20" x14ac:dyDescent="0.2">
      <c r="B544" s="37"/>
      <c r="E544" s="19"/>
      <c r="G544" s="32"/>
      <c r="H544" s="33"/>
      <c r="I544" s="33"/>
      <c r="J544" s="19"/>
      <c r="O544" s="36"/>
      <c r="Q544" s="30"/>
      <c r="S544" s="35"/>
      <c r="T544" s="35"/>
    </row>
    <row r="545" spans="2:20" x14ac:dyDescent="0.2">
      <c r="B545" s="37"/>
      <c r="E545" s="19"/>
      <c r="G545" s="32"/>
      <c r="H545" s="33"/>
      <c r="I545" s="33"/>
      <c r="J545" s="19"/>
      <c r="O545" s="36"/>
      <c r="Q545" s="30"/>
      <c r="S545" s="35"/>
      <c r="T545" s="35"/>
    </row>
    <row r="546" spans="2:20" x14ac:dyDescent="0.2">
      <c r="B546" s="37"/>
      <c r="E546" s="19"/>
      <c r="G546" s="32"/>
      <c r="H546" s="19"/>
      <c r="I546" s="33"/>
      <c r="J546" s="19"/>
      <c r="O546" s="36"/>
      <c r="Q546" s="30"/>
      <c r="S546" s="35"/>
      <c r="T546" s="35"/>
    </row>
    <row r="547" spans="2:20" x14ac:dyDescent="0.2">
      <c r="B547" s="37"/>
      <c r="E547" s="19"/>
      <c r="G547" s="32"/>
      <c r="H547" s="19"/>
      <c r="I547" s="33"/>
      <c r="J547" s="19"/>
      <c r="O547" s="36"/>
      <c r="Q547" s="30"/>
      <c r="S547" s="35"/>
      <c r="T547" s="35"/>
    </row>
    <row r="548" spans="2:20" x14ac:dyDescent="0.2">
      <c r="B548" s="37"/>
      <c r="E548" s="19"/>
      <c r="G548" s="32"/>
      <c r="H548" s="19"/>
      <c r="I548" s="33"/>
      <c r="J548" s="19"/>
      <c r="O548" s="36"/>
      <c r="Q548" s="30"/>
      <c r="S548" s="35"/>
      <c r="T548" s="35"/>
    </row>
    <row r="549" spans="2:20" x14ac:dyDescent="0.2">
      <c r="B549" s="37"/>
      <c r="E549" s="19"/>
      <c r="G549" s="32"/>
      <c r="H549" s="33"/>
      <c r="I549" s="33"/>
      <c r="J549" s="19"/>
      <c r="O549" s="36"/>
      <c r="Q549" s="30"/>
      <c r="S549" s="35"/>
      <c r="T549" s="35"/>
    </row>
    <row r="550" spans="2:20" x14ac:dyDescent="0.2">
      <c r="B550" s="37"/>
      <c r="E550" s="19"/>
      <c r="G550" s="32"/>
      <c r="H550" s="33"/>
      <c r="I550" s="33"/>
      <c r="J550" s="19"/>
      <c r="O550" s="36"/>
      <c r="Q550" s="30"/>
      <c r="S550" s="35"/>
      <c r="T550" s="35"/>
    </row>
    <row r="551" spans="2:20" x14ac:dyDescent="0.2">
      <c r="B551" s="37"/>
      <c r="E551" s="19"/>
      <c r="G551" s="32"/>
      <c r="H551" s="33"/>
      <c r="I551" s="33"/>
      <c r="J551" s="19"/>
      <c r="O551" s="36"/>
      <c r="Q551" s="30"/>
      <c r="S551" s="35"/>
      <c r="T551" s="35"/>
    </row>
    <row r="552" spans="2:20" x14ac:dyDescent="0.2">
      <c r="B552" s="37"/>
      <c r="E552" s="19"/>
      <c r="G552" s="32"/>
      <c r="H552" s="19"/>
      <c r="I552" s="33"/>
      <c r="J552" s="19"/>
      <c r="O552" s="36"/>
      <c r="Q552" s="30"/>
      <c r="S552" s="35"/>
      <c r="T552" s="35"/>
    </row>
    <row r="553" spans="2:20" x14ac:dyDescent="0.2">
      <c r="B553" s="37"/>
      <c r="E553" s="19"/>
      <c r="G553" s="32"/>
      <c r="H553" s="19"/>
      <c r="I553" s="33"/>
      <c r="J553" s="19"/>
      <c r="O553" s="36"/>
      <c r="Q553" s="30"/>
      <c r="S553" s="35"/>
      <c r="T553" s="35"/>
    </row>
    <row r="554" spans="2:20" x14ac:dyDescent="0.2">
      <c r="B554" s="37"/>
      <c r="E554" s="19"/>
      <c r="G554" s="32"/>
      <c r="H554" s="19"/>
      <c r="I554" s="33"/>
      <c r="J554" s="19"/>
      <c r="O554" s="36"/>
      <c r="Q554" s="30"/>
      <c r="S554" s="35"/>
      <c r="T554" s="35"/>
    </row>
    <row r="555" spans="2:20" x14ac:dyDescent="0.2">
      <c r="B555" s="37"/>
      <c r="E555" s="19"/>
      <c r="G555" s="32"/>
      <c r="H555" s="33"/>
      <c r="I555" s="33"/>
      <c r="J555" s="19"/>
      <c r="O555" s="36"/>
      <c r="Q555" s="30"/>
      <c r="S555" s="35"/>
      <c r="T555" s="35"/>
    </row>
    <row r="556" spans="2:20" x14ac:dyDescent="0.2">
      <c r="B556" s="37"/>
      <c r="E556" s="19"/>
      <c r="G556" s="32"/>
      <c r="H556" s="33"/>
      <c r="I556" s="33"/>
      <c r="J556" s="19"/>
      <c r="O556" s="36"/>
      <c r="Q556" s="30"/>
      <c r="S556" s="35"/>
      <c r="T556" s="35"/>
    </row>
    <row r="557" spans="2:20" x14ac:dyDescent="0.2">
      <c r="B557" s="37"/>
      <c r="E557" s="19"/>
      <c r="G557" s="32"/>
      <c r="H557" s="33"/>
      <c r="I557" s="33"/>
      <c r="J557" s="19"/>
      <c r="O557" s="36"/>
      <c r="Q557" s="30"/>
      <c r="S557" s="35"/>
      <c r="T557" s="35"/>
    </row>
    <row r="558" spans="2:20" x14ac:dyDescent="0.2">
      <c r="B558" s="37"/>
      <c r="E558" s="19"/>
      <c r="G558" s="32"/>
      <c r="H558" s="33"/>
      <c r="I558" s="33"/>
      <c r="J558" s="19"/>
      <c r="O558" s="36"/>
      <c r="Q558" s="30"/>
      <c r="S558" s="35"/>
      <c r="T558" s="35"/>
    </row>
    <row r="559" spans="2:20" x14ac:dyDescent="0.2">
      <c r="B559" s="37"/>
      <c r="E559" s="19"/>
      <c r="G559" s="32"/>
      <c r="H559" s="33"/>
      <c r="I559" s="33"/>
      <c r="J559" s="19"/>
      <c r="O559" s="36"/>
      <c r="Q559" s="30"/>
      <c r="S559" s="35"/>
      <c r="T559" s="35"/>
    </row>
    <row r="560" spans="2:20" x14ac:dyDescent="0.2">
      <c r="B560" s="37"/>
      <c r="E560" s="19"/>
      <c r="G560" s="32"/>
      <c r="H560" s="33"/>
      <c r="I560" s="33"/>
      <c r="J560" s="19"/>
      <c r="O560" s="36"/>
      <c r="Q560" s="30"/>
      <c r="S560" s="35"/>
      <c r="T560" s="35"/>
    </row>
    <row r="561" spans="2:20" x14ac:dyDescent="0.2">
      <c r="B561" s="37"/>
      <c r="E561" s="19"/>
      <c r="G561" s="32"/>
      <c r="H561" s="33"/>
      <c r="I561" s="33"/>
      <c r="J561" s="19"/>
      <c r="O561" s="36"/>
      <c r="Q561" s="30"/>
      <c r="S561" s="35"/>
      <c r="T561" s="35"/>
    </row>
    <row r="562" spans="2:20" x14ac:dyDescent="0.2">
      <c r="B562" s="37"/>
      <c r="E562" s="19"/>
      <c r="G562" s="32"/>
      <c r="H562" s="33"/>
      <c r="I562" s="33"/>
      <c r="J562" s="19"/>
      <c r="O562" s="36"/>
      <c r="Q562" s="30"/>
      <c r="S562" s="35"/>
      <c r="T562" s="35"/>
    </row>
    <row r="563" spans="2:20" x14ac:dyDescent="0.2">
      <c r="B563" s="37"/>
      <c r="E563" s="19"/>
      <c r="G563" s="32"/>
      <c r="H563" s="33"/>
      <c r="I563" s="33"/>
      <c r="J563" s="19"/>
      <c r="O563" s="36"/>
      <c r="Q563" s="30"/>
      <c r="S563" s="35"/>
      <c r="T563" s="35"/>
    </row>
    <row r="564" spans="2:20" x14ac:dyDescent="0.2">
      <c r="B564" s="37"/>
      <c r="E564" s="19"/>
      <c r="G564" s="32"/>
      <c r="H564" s="33"/>
      <c r="I564" s="33"/>
      <c r="J564" s="19"/>
      <c r="O564" s="36"/>
      <c r="Q564" s="30"/>
      <c r="S564" s="35"/>
      <c r="T564" s="35"/>
    </row>
    <row r="565" spans="2:20" x14ac:dyDescent="0.2">
      <c r="B565" s="37"/>
      <c r="E565" s="19"/>
      <c r="G565" s="32"/>
      <c r="H565" s="33"/>
      <c r="I565" s="33"/>
      <c r="J565" s="19"/>
      <c r="O565" s="36"/>
      <c r="Q565" s="30"/>
      <c r="S565" s="35"/>
      <c r="T565" s="35"/>
    </row>
    <row r="566" spans="2:20" x14ac:dyDescent="0.2">
      <c r="B566" s="37"/>
      <c r="E566" s="19"/>
      <c r="G566" s="32"/>
      <c r="H566" s="33"/>
      <c r="I566" s="33"/>
      <c r="J566" s="19"/>
      <c r="O566" s="36"/>
      <c r="Q566" s="30"/>
      <c r="S566" s="35"/>
      <c r="T566" s="35"/>
    </row>
    <row r="567" spans="2:20" x14ac:dyDescent="0.2">
      <c r="B567" s="37"/>
      <c r="E567" s="19"/>
      <c r="G567" s="32"/>
      <c r="H567" s="19"/>
      <c r="I567" s="33"/>
      <c r="J567" s="19"/>
      <c r="O567" s="36"/>
      <c r="Q567" s="30"/>
      <c r="S567" s="35"/>
      <c r="T567" s="35"/>
    </row>
    <row r="568" spans="2:20" x14ac:dyDescent="0.2">
      <c r="B568" s="37"/>
      <c r="E568" s="19"/>
      <c r="G568" s="32"/>
      <c r="H568" s="19"/>
      <c r="I568" s="33"/>
      <c r="J568" s="19"/>
      <c r="O568" s="36"/>
      <c r="Q568" s="30"/>
      <c r="S568" s="35"/>
      <c r="T568" s="35"/>
    </row>
    <row r="569" spans="2:20" x14ac:dyDescent="0.2">
      <c r="B569" s="37"/>
      <c r="E569" s="19"/>
      <c r="G569" s="32"/>
      <c r="H569" s="19"/>
      <c r="I569" s="33"/>
      <c r="J569" s="19"/>
      <c r="O569" s="36"/>
      <c r="Q569" s="30"/>
      <c r="S569" s="35"/>
      <c r="T569" s="35"/>
    </row>
    <row r="570" spans="2:20" x14ac:dyDescent="0.2">
      <c r="B570" s="37"/>
      <c r="E570" s="19"/>
      <c r="G570" s="32"/>
      <c r="H570" s="33"/>
      <c r="I570" s="33"/>
      <c r="J570" s="19"/>
      <c r="O570" s="36"/>
      <c r="Q570" s="30"/>
      <c r="S570" s="35"/>
      <c r="T570" s="35"/>
    </row>
    <row r="571" spans="2:20" x14ac:dyDescent="0.2">
      <c r="B571" s="37"/>
      <c r="E571" s="19"/>
      <c r="G571" s="32"/>
      <c r="H571" s="33"/>
      <c r="I571" s="33"/>
      <c r="J571" s="19"/>
      <c r="O571" s="36"/>
      <c r="Q571" s="30"/>
      <c r="S571" s="35"/>
      <c r="T571" s="35"/>
    </row>
    <row r="572" spans="2:20" x14ac:dyDescent="0.2">
      <c r="B572" s="37"/>
      <c r="E572" s="19"/>
      <c r="G572" s="32"/>
      <c r="H572" s="19"/>
      <c r="I572" s="33"/>
      <c r="J572" s="19"/>
      <c r="O572" s="36"/>
      <c r="Q572" s="30"/>
      <c r="S572" s="35"/>
      <c r="T572" s="35"/>
    </row>
    <row r="573" spans="2:20" x14ac:dyDescent="0.2">
      <c r="B573" s="37"/>
      <c r="E573" s="19"/>
      <c r="G573" s="32"/>
      <c r="H573" s="33"/>
      <c r="I573" s="33"/>
      <c r="O573" s="36"/>
      <c r="S573" s="35"/>
      <c r="T573" s="35"/>
    </row>
    <row r="574" spans="2:20" x14ac:dyDescent="0.2">
      <c r="B574" s="37"/>
      <c r="E574" s="19"/>
      <c r="G574" s="32"/>
      <c r="H574" s="33"/>
      <c r="I574" s="33"/>
      <c r="O574" s="36"/>
      <c r="S574" s="35"/>
      <c r="T574" s="35"/>
    </row>
    <row r="575" spans="2:20" x14ac:dyDescent="0.2">
      <c r="B575" s="37"/>
      <c r="E575" s="19"/>
      <c r="G575" s="32"/>
      <c r="H575" s="33"/>
      <c r="I575" s="33"/>
      <c r="O575" s="36"/>
      <c r="S575" s="35"/>
      <c r="T575" s="35"/>
    </row>
    <row r="576" spans="2:20" x14ac:dyDescent="0.2">
      <c r="B576" s="37"/>
      <c r="E576" s="19"/>
      <c r="G576" s="32"/>
      <c r="H576" s="33"/>
      <c r="I576" s="33"/>
      <c r="O576" s="36"/>
      <c r="S576" s="35"/>
      <c r="T576" s="35"/>
    </row>
    <row r="577" spans="2:20" x14ac:dyDescent="0.2">
      <c r="B577" s="37"/>
      <c r="E577" s="19"/>
      <c r="G577" s="32"/>
      <c r="H577" s="33"/>
      <c r="I577" s="33"/>
      <c r="O577" s="36"/>
      <c r="S577" s="35"/>
      <c r="T577" s="35"/>
    </row>
    <row r="578" spans="2:20" x14ac:dyDescent="0.2">
      <c r="B578" s="37"/>
      <c r="E578" s="19"/>
      <c r="G578" s="32"/>
      <c r="H578" s="33"/>
      <c r="I578" s="33"/>
      <c r="O578" s="36"/>
      <c r="S578" s="35"/>
      <c r="T578" s="35"/>
    </row>
    <row r="579" spans="2:20" x14ac:dyDescent="0.2">
      <c r="B579" s="37"/>
      <c r="E579" s="19"/>
      <c r="G579" s="32"/>
      <c r="H579" s="33"/>
      <c r="I579" s="33"/>
      <c r="O579" s="36"/>
      <c r="S579" s="35"/>
      <c r="T579" s="35"/>
    </row>
    <row r="580" spans="2:20" x14ac:dyDescent="0.2">
      <c r="B580" s="37"/>
      <c r="E580" s="19"/>
      <c r="G580" s="32"/>
      <c r="H580" s="33"/>
      <c r="I580" s="33"/>
      <c r="O580" s="36"/>
      <c r="S580" s="35"/>
      <c r="T580" s="35"/>
    </row>
    <row r="581" spans="2:20" x14ac:dyDescent="0.2">
      <c r="B581" s="37"/>
      <c r="E581" s="19"/>
      <c r="G581" s="32"/>
      <c r="H581" s="33"/>
      <c r="I581" s="33"/>
      <c r="O581" s="36"/>
      <c r="S581" s="35"/>
      <c r="T581" s="35"/>
    </row>
    <row r="582" spans="2:20" x14ac:dyDescent="0.2">
      <c r="B582" s="37"/>
      <c r="E582" s="19"/>
      <c r="G582" s="32"/>
      <c r="H582" s="33"/>
      <c r="I582" s="33"/>
      <c r="O582" s="36"/>
      <c r="S582" s="35"/>
      <c r="T582" s="35"/>
    </row>
    <row r="583" spans="2:20" x14ac:dyDescent="0.2">
      <c r="B583" s="37"/>
      <c r="E583" s="19"/>
      <c r="G583" s="32"/>
      <c r="H583" s="33"/>
      <c r="I583" s="33"/>
      <c r="O583" s="36"/>
      <c r="S583" s="35"/>
      <c r="T583" s="35"/>
    </row>
    <row r="584" spans="2:20" x14ac:dyDescent="0.2">
      <c r="B584" s="37"/>
      <c r="E584" s="19"/>
      <c r="G584" s="32"/>
      <c r="H584" s="33"/>
      <c r="I584" s="33"/>
      <c r="O584" s="36"/>
      <c r="S584" s="35"/>
      <c r="T584" s="35"/>
    </row>
    <row r="585" spans="2:20" x14ac:dyDescent="0.2">
      <c r="B585" s="37"/>
      <c r="E585" s="19"/>
      <c r="G585" s="32"/>
      <c r="H585" s="33"/>
      <c r="I585" s="33"/>
      <c r="O585" s="36"/>
      <c r="S585" s="35"/>
      <c r="T585" s="35"/>
    </row>
    <row r="586" spans="2:20" x14ac:dyDescent="0.2">
      <c r="B586" s="37"/>
      <c r="E586" s="19"/>
      <c r="G586" s="32"/>
      <c r="I586" s="33"/>
      <c r="O586" s="36"/>
      <c r="S586" s="35"/>
      <c r="T586" s="35"/>
    </row>
    <row r="587" spans="2:20" x14ac:dyDescent="0.2">
      <c r="B587" s="37"/>
      <c r="E587" s="19"/>
      <c r="G587" s="32"/>
      <c r="H587" s="33"/>
      <c r="I587" s="33"/>
      <c r="O587" s="36"/>
      <c r="S587" s="35"/>
      <c r="T587" s="35"/>
    </row>
    <row r="588" spans="2:20" x14ac:dyDescent="0.2">
      <c r="B588" s="37"/>
      <c r="E588" s="19"/>
      <c r="G588" s="32"/>
      <c r="H588" s="33"/>
      <c r="I588" s="33"/>
      <c r="J588" s="19"/>
      <c r="O588" s="36"/>
      <c r="Q588" s="30"/>
      <c r="S588" s="35"/>
      <c r="T588" s="35"/>
    </row>
    <row r="589" spans="2:20" x14ac:dyDescent="0.2">
      <c r="B589" s="37"/>
      <c r="E589" s="19"/>
      <c r="G589" s="32"/>
      <c r="H589" s="33"/>
      <c r="I589" s="33"/>
      <c r="J589" s="19"/>
      <c r="O589" s="36"/>
      <c r="Q589" s="30"/>
      <c r="S589" s="35"/>
      <c r="T589" s="35"/>
    </row>
    <row r="590" spans="2:20" x14ac:dyDescent="0.2">
      <c r="B590" s="37"/>
      <c r="E590" s="19"/>
      <c r="G590" s="32"/>
      <c r="H590" s="33"/>
      <c r="I590" s="33"/>
      <c r="O590" s="36"/>
      <c r="S590" s="35"/>
      <c r="T590" s="35"/>
    </row>
    <row r="591" spans="2:20" x14ac:dyDescent="0.2">
      <c r="B591" s="37"/>
      <c r="E591" s="19"/>
      <c r="G591" s="32"/>
      <c r="H591" s="33"/>
      <c r="I591" s="33"/>
      <c r="O591" s="36"/>
      <c r="S591" s="35"/>
      <c r="T591" s="35"/>
    </row>
    <row r="592" spans="2:20" x14ac:dyDescent="0.2">
      <c r="B592" s="37"/>
      <c r="E592" s="19"/>
      <c r="G592" s="32"/>
      <c r="I592" s="33"/>
      <c r="O592" s="36"/>
      <c r="S592" s="35"/>
      <c r="T592" s="35"/>
    </row>
    <row r="593" spans="2:20" x14ac:dyDescent="0.2">
      <c r="B593" s="37"/>
      <c r="E593" s="19"/>
      <c r="G593" s="32"/>
      <c r="H593" s="33"/>
      <c r="I593" s="33"/>
      <c r="O593" s="36"/>
      <c r="S593" s="35"/>
      <c r="T593" s="35"/>
    </row>
    <row r="594" spans="2:20" x14ac:dyDescent="0.2">
      <c r="B594" s="37"/>
      <c r="E594" s="19"/>
      <c r="G594" s="32"/>
      <c r="H594" s="33"/>
      <c r="I594" s="33"/>
      <c r="O594" s="36"/>
      <c r="S594" s="35"/>
      <c r="T594" s="35"/>
    </row>
    <row r="595" spans="2:20" x14ac:dyDescent="0.2">
      <c r="B595" s="37"/>
      <c r="E595" s="19"/>
      <c r="G595" s="32"/>
      <c r="H595" s="33"/>
      <c r="I595" s="33"/>
      <c r="O595" s="36"/>
      <c r="S595" s="35"/>
      <c r="T595" s="35"/>
    </row>
    <row r="596" spans="2:20" x14ac:dyDescent="0.2">
      <c r="B596" s="37"/>
      <c r="E596" s="19"/>
      <c r="G596" s="32"/>
      <c r="H596" s="33"/>
      <c r="I596" s="33"/>
      <c r="O596" s="36"/>
      <c r="S596" s="35"/>
      <c r="T596" s="35"/>
    </row>
    <row r="597" spans="2:20" x14ac:dyDescent="0.2">
      <c r="B597" s="37"/>
      <c r="E597" s="19"/>
      <c r="G597" s="32"/>
      <c r="H597" s="33"/>
      <c r="I597" s="33"/>
      <c r="O597" s="36"/>
      <c r="S597" s="35"/>
      <c r="T597" s="35"/>
    </row>
    <row r="598" spans="2:20" x14ac:dyDescent="0.2">
      <c r="B598" s="37"/>
      <c r="E598" s="19"/>
      <c r="G598" s="32"/>
      <c r="H598" s="33"/>
      <c r="I598" s="33"/>
      <c r="O598" s="36"/>
      <c r="S598" s="35"/>
      <c r="T598" s="35"/>
    </row>
    <row r="599" spans="2:20" x14ac:dyDescent="0.2">
      <c r="B599" s="37"/>
      <c r="E599" s="19"/>
      <c r="G599" s="32"/>
      <c r="H599" s="33"/>
      <c r="I599" s="33"/>
      <c r="O599" s="36"/>
      <c r="S599" s="35"/>
      <c r="T599" s="35"/>
    </row>
    <row r="600" spans="2:20" x14ac:dyDescent="0.2">
      <c r="B600" s="37"/>
      <c r="E600" s="19"/>
      <c r="G600" s="32"/>
      <c r="H600" s="33"/>
      <c r="I600" s="33"/>
      <c r="O600" s="36"/>
      <c r="S600" s="35"/>
      <c r="T600" s="35"/>
    </row>
    <row r="601" spans="2:20" x14ac:dyDescent="0.2">
      <c r="B601" s="37"/>
      <c r="E601" s="19"/>
      <c r="G601" s="32"/>
      <c r="H601" s="33"/>
      <c r="I601" s="33"/>
      <c r="O601" s="36"/>
      <c r="S601" s="35"/>
      <c r="T601" s="35"/>
    </row>
    <row r="602" spans="2:20" x14ac:dyDescent="0.2">
      <c r="B602" s="37"/>
      <c r="E602" s="19"/>
      <c r="G602" s="32"/>
      <c r="H602" s="33"/>
      <c r="I602" s="33"/>
      <c r="O602" s="36"/>
      <c r="S602" s="35"/>
      <c r="T602" s="35"/>
    </row>
    <row r="603" spans="2:20" x14ac:dyDescent="0.2">
      <c r="B603" s="37"/>
      <c r="E603" s="19"/>
      <c r="G603" s="32"/>
      <c r="H603" s="33"/>
      <c r="I603" s="33"/>
      <c r="O603" s="36"/>
      <c r="S603" s="35"/>
      <c r="T603" s="35"/>
    </row>
    <row r="604" spans="2:20" x14ac:dyDescent="0.2">
      <c r="B604" s="37"/>
      <c r="E604" s="19"/>
      <c r="G604" s="32"/>
      <c r="H604" s="33"/>
      <c r="I604" s="33"/>
      <c r="O604" s="36"/>
      <c r="S604" s="35"/>
      <c r="T604" s="35"/>
    </row>
    <row r="605" spans="2:20" x14ac:dyDescent="0.2">
      <c r="B605" s="37"/>
      <c r="E605" s="19"/>
      <c r="G605" s="32"/>
      <c r="H605" s="33"/>
      <c r="I605" s="33"/>
      <c r="O605" s="36"/>
      <c r="S605" s="35"/>
      <c r="T605" s="35"/>
    </row>
    <row r="606" spans="2:20" x14ac:dyDescent="0.2">
      <c r="B606" s="37"/>
      <c r="E606" s="19"/>
      <c r="G606" s="32"/>
      <c r="H606" s="33"/>
      <c r="I606" s="33"/>
      <c r="J606" s="19"/>
      <c r="O606" s="36"/>
      <c r="Q606" s="30"/>
      <c r="S606" s="35"/>
      <c r="T606" s="35"/>
    </row>
    <row r="607" spans="2:20" x14ac:dyDescent="0.2">
      <c r="B607" s="37"/>
      <c r="E607" s="19"/>
      <c r="G607" s="32"/>
      <c r="H607" s="33"/>
      <c r="I607" s="33"/>
      <c r="J607" s="19"/>
      <c r="O607" s="36"/>
      <c r="Q607" s="30"/>
      <c r="S607" s="35"/>
      <c r="T607" s="35"/>
    </row>
    <row r="608" spans="2:20" x14ac:dyDescent="0.2">
      <c r="B608" s="37"/>
      <c r="E608" s="19"/>
      <c r="G608" s="32"/>
      <c r="H608" s="33"/>
      <c r="I608" s="33"/>
      <c r="J608" s="19"/>
      <c r="O608" s="36"/>
      <c r="Q608" s="30"/>
      <c r="S608" s="35"/>
      <c r="T608" s="35"/>
    </row>
    <row r="609" spans="2:20" x14ac:dyDescent="0.2">
      <c r="B609" s="37"/>
      <c r="E609" s="19"/>
      <c r="G609" s="32"/>
      <c r="I609" s="33"/>
      <c r="O609" s="36"/>
      <c r="S609" s="35"/>
      <c r="T609" s="35"/>
    </row>
    <row r="610" spans="2:20" x14ac:dyDescent="0.2">
      <c r="B610" s="37"/>
      <c r="E610" s="19"/>
      <c r="G610" s="32"/>
      <c r="I610" s="33"/>
      <c r="O610" s="36"/>
      <c r="S610" s="35"/>
      <c r="T610" s="35"/>
    </row>
    <row r="611" spans="2:20" x14ac:dyDescent="0.2">
      <c r="B611" s="37"/>
      <c r="E611" s="19"/>
      <c r="G611" s="32"/>
      <c r="I611" s="33"/>
      <c r="O611" s="36"/>
      <c r="S611" s="35"/>
      <c r="T611" s="35"/>
    </row>
    <row r="612" spans="2:20" x14ac:dyDescent="0.2">
      <c r="B612" s="37"/>
      <c r="E612" s="19"/>
      <c r="G612" s="32"/>
      <c r="I612" s="33"/>
      <c r="O612" s="36"/>
      <c r="S612" s="35"/>
      <c r="T612" s="35"/>
    </row>
    <row r="613" spans="2:20" x14ac:dyDescent="0.2">
      <c r="B613" s="37"/>
      <c r="E613" s="19"/>
      <c r="G613" s="32"/>
      <c r="I613" s="33"/>
      <c r="O613" s="36"/>
      <c r="S613" s="35"/>
      <c r="T613" s="35"/>
    </row>
    <row r="614" spans="2:20" x14ac:dyDescent="0.2">
      <c r="B614" s="37"/>
      <c r="E614" s="19"/>
      <c r="G614" s="32"/>
      <c r="I614" s="33"/>
      <c r="O614" s="36"/>
      <c r="S614" s="35"/>
      <c r="T614" s="35"/>
    </row>
    <row r="615" spans="2:20" x14ac:dyDescent="0.2">
      <c r="B615" s="37"/>
      <c r="E615" s="19"/>
      <c r="G615" s="32"/>
      <c r="I615" s="33"/>
      <c r="O615" s="36"/>
      <c r="S615" s="35"/>
      <c r="T615" s="35"/>
    </row>
    <row r="616" spans="2:20" x14ac:dyDescent="0.2">
      <c r="B616" s="37"/>
      <c r="E616" s="19"/>
      <c r="G616" s="32"/>
      <c r="I616" s="33"/>
      <c r="O616" s="36"/>
      <c r="S616" s="35"/>
      <c r="T616" s="35"/>
    </row>
    <row r="617" spans="2:20" x14ac:dyDescent="0.2">
      <c r="B617" s="37"/>
      <c r="E617" s="19"/>
      <c r="G617" s="32"/>
      <c r="I617" s="33"/>
      <c r="O617" s="36"/>
      <c r="S617" s="35"/>
      <c r="T617" s="35"/>
    </row>
    <row r="618" spans="2:20" x14ac:dyDescent="0.2">
      <c r="B618" s="37"/>
      <c r="E618" s="19"/>
      <c r="G618" s="32"/>
      <c r="I618" s="33"/>
      <c r="O618" s="36"/>
      <c r="S618" s="35"/>
      <c r="T618" s="35"/>
    </row>
    <row r="619" spans="2:20" x14ac:dyDescent="0.2">
      <c r="B619" s="37"/>
      <c r="E619" s="19"/>
      <c r="G619" s="32"/>
      <c r="I619" s="33"/>
      <c r="O619" s="36"/>
      <c r="S619" s="35"/>
      <c r="T619" s="35"/>
    </row>
    <row r="620" spans="2:20" x14ac:dyDescent="0.2">
      <c r="B620" s="37"/>
      <c r="E620" s="19"/>
      <c r="G620" s="32"/>
      <c r="I620" s="33"/>
      <c r="O620" s="36"/>
      <c r="S620" s="35"/>
      <c r="T620" s="35"/>
    </row>
    <row r="621" spans="2:20" x14ac:dyDescent="0.2">
      <c r="B621" s="37"/>
      <c r="E621" s="19"/>
      <c r="G621" s="32"/>
      <c r="H621" s="33"/>
      <c r="I621" s="33"/>
      <c r="O621" s="36"/>
      <c r="S621" s="35"/>
      <c r="T621" s="35"/>
    </row>
    <row r="622" spans="2:20" x14ac:dyDescent="0.2">
      <c r="B622" s="37"/>
      <c r="E622" s="19"/>
      <c r="G622" s="32"/>
      <c r="H622" s="33"/>
      <c r="I622" s="33"/>
      <c r="O622" s="36"/>
      <c r="S622" s="35"/>
      <c r="T622" s="35"/>
    </row>
    <row r="623" spans="2:20" x14ac:dyDescent="0.2">
      <c r="B623" s="37"/>
      <c r="E623" s="19"/>
      <c r="G623" s="32"/>
      <c r="H623" s="33"/>
      <c r="I623" s="33"/>
      <c r="O623" s="36"/>
      <c r="S623" s="35"/>
      <c r="T623" s="35"/>
    </row>
    <row r="624" spans="2:20" x14ac:dyDescent="0.2">
      <c r="B624" s="37"/>
      <c r="E624" s="19"/>
      <c r="G624" s="32"/>
      <c r="H624" s="33"/>
      <c r="I624" s="33"/>
      <c r="O624" s="36"/>
      <c r="S624" s="35"/>
      <c r="T624" s="35"/>
    </row>
    <row r="625" spans="2:20" x14ac:dyDescent="0.2">
      <c r="B625" s="37"/>
      <c r="E625" s="19"/>
      <c r="G625" s="32"/>
      <c r="H625" s="33"/>
      <c r="I625" s="33"/>
      <c r="O625" s="36"/>
      <c r="S625" s="35"/>
      <c r="T625" s="35"/>
    </row>
    <row r="626" spans="2:20" x14ac:dyDescent="0.2">
      <c r="B626" s="37"/>
      <c r="E626" s="19"/>
      <c r="G626" s="32"/>
      <c r="H626" s="33"/>
      <c r="I626" s="33"/>
      <c r="O626" s="36"/>
      <c r="S626" s="35"/>
      <c r="T626" s="35"/>
    </row>
    <row r="627" spans="2:20" x14ac:dyDescent="0.2">
      <c r="B627" s="37"/>
      <c r="E627" s="19"/>
      <c r="G627" s="32"/>
      <c r="H627" s="33"/>
      <c r="I627" s="33"/>
      <c r="O627" s="36"/>
      <c r="S627" s="35"/>
      <c r="T627" s="35"/>
    </row>
    <row r="628" spans="2:20" x14ac:dyDescent="0.2">
      <c r="B628" s="37"/>
      <c r="E628" s="19"/>
      <c r="G628" s="32"/>
      <c r="H628" s="33"/>
      <c r="I628" s="33"/>
      <c r="O628" s="36"/>
      <c r="S628" s="35"/>
      <c r="T628" s="35"/>
    </row>
    <row r="629" spans="2:20" x14ac:dyDescent="0.2">
      <c r="B629" s="37"/>
      <c r="E629" s="19"/>
      <c r="G629" s="32"/>
      <c r="H629" s="33"/>
      <c r="I629" s="33"/>
      <c r="O629" s="36"/>
      <c r="S629" s="35"/>
      <c r="T629" s="35"/>
    </row>
    <row r="630" spans="2:20" x14ac:dyDescent="0.2">
      <c r="B630" s="37"/>
      <c r="E630" s="19"/>
      <c r="G630" s="32"/>
      <c r="H630" s="33"/>
      <c r="I630" s="33"/>
      <c r="O630" s="36"/>
      <c r="S630" s="35"/>
      <c r="T630" s="35"/>
    </row>
    <row r="631" spans="2:20" x14ac:dyDescent="0.2">
      <c r="B631" s="37"/>
      <c r="E631" s="19"/>
      <c r="G631" s="32"/>
      <c r="H631" s="33"/>
      <c r="I631" s="33"/>
      <c r="O631" s="36"/>
      <c r="S631" s="35"/>
      <c r="T631" s="35"/>
    </row>
    <row r="632" spans="2:20" x14ac:dyDescent="0.2">
      <c r="B632" s="37"/>
      <c r="E632" s="19"/>
      <c r="G632" s="32"/>
      <c r="H632" s="33"/>
      <c r="I632" s="33"/>
      <c r="O632" s="36"/>
      <c r="S632" s="35"/>
      <c r="T632" s="35"/>
    </row>
    <row r="633" spans="2:20" x14ac:dyDescent="0.2">
      <c r="B633" s="37"/>
      <c r="E633" s="19"/>
      <c r="G633" s="32"/>
      <c r="H633" s="33"/>
      <c r="I633" s="33"/>
      <c r="O633" s="36"/>
      <c r="S633" s="35"/>
      <c r="T633" s="35"/>
    </row>
    <row r="634" spans="2:20" x14ac:dyDescent="0.2">
      <c r="B634" s="37"/>
      <c r="E634" s="19"/>
      <c r="G634" s="32"/>
      <c r="H634" s="33"/>
      <c r="I634" s="33"/>
      <c r="O634" s="36"/>
      <c r="S634" s="35"/>
      <c r="T634" s="35"/>
    </row>
    <row r="635" spans="2:20" x14ac:dyDescent="0.2">
      <c r="B635" s="37"/>
      <c r="E635" s="19"/>
      <c r="G635" s="32"/>
      <c r="H635" s="33"/>
      <c r="I635" s="33"/>
      <c r="O635" s="36"/>
      <c r="S635" s="35"/>
      <c r="T635" s="35"/>
    </row>
    <row r="636" spans="2:20" x14ac:dyDescent="0.2">
      <c r="B636" s="37"/>
      <c r="E636" s="19"/>
      <c r="G636" s="32"/>
      <c r="H636" s="33"/>
      <c r="I636" s="33"/>
      <c r="O636" s="36"/>
      <c r="S636" s="35"/>
      <c r="T636" s="35"/>
    </row>
    <row r="637" spans="2:20" x14ac:dyDescent="0.2">
      <c r="B637" s="37"/>
      <c r="E637" s="19"/>
      <c r="G637" s="32"/>
      <c r="H637" s="33"/>
      <c r="I637" s="33"/>
      <c r="O637" s="36"/>
      <c r="S637" s="35"/>
      <c r="T637" s="35"/>
    </row>
    <row r="638" spans="2:20" x14ac:dyDescent="0.2">
      <c r="B638" s="37"/>
      <c r="E638" s="19"/>
      <c r="G638" s="32"/>
      <c r="H638" s="33"/>
      <c r="I638" s="33"/>
      <c r="O638" s="36"/>
      <c r="S638" s="35"/>
      <c r="T638" s="35"/>
    </row>
    <row r="639" spans="2:20" x14ac:dyDescent="0.2">
      <c r="B639" s="37"/>
      <c r="E639" s="19"/>
      <c r="G639" s="32"/>
      <c r="H639" s="33"/>
      <c r="I639" s="33"/>
      <c r="O639" s="36"/>
      <c r="S639" s="35"/>
      <c r="T639" s="35"/>
    </row>
    <row r="640" spans="2:20" x14ac:dyDescent="0.2">
      <c r="B640" s="37"/>
      <c r="E640" s="19"/>
      <c r="G640" s="32"/>
      <c r="H640" s="33"/>
      <c r="I640" s="33"/>
      <c r="O640" s="36"/>
      <c r="S640" s="35"/>
      <c r="T640" s="35"/>
    </row>
    <row r="641" spans="2:20" x14ac:dyDescent="0.2">
      <c r="B641" s="37"/>
      <c r="E641" s="19"/>
      <c r="G641" s="32"/>
      <c r="H641" s="33"/>
      <c r="I641" s="33"/>
      <c r="O641" s="36"/>
      <c r="S641" s="35"/>
      <c r="T641" s="35"/>
    </row>
    <row r="642" spans="2:20" x14ac:dyDescent="0.2">
      <c r="B642" s="37"/>
      <c r="E642" s="19"/>
      <c r="G642" s="32"/>
      <c r="H642" s="33"/>
      <c r="I642" s="33"/>
      <c r="O642" s="36"/>
      <c r="S642" s="35"/>
      <c r="T642" s="35"/>
    </row>
    <row r="643" spans="2:20" x14ac:dyDescent="0.2">
      <c r="B643" s="37"/>
      <c r="E643" s="19"/>
      <c r="G643" s="32"/>
      <c r="H643" s="33"/>
      <c r="I643" s="33"/>
      <c r="O643" s="36"/>
      <c r="S643" s="35"/>
      <c r="T643" s="35"/>
    </row>
    <row r="644" spans="2:20" x14ac:dyDescent="0.2">
      <c r="B644" s="37"/>
      <c r="E644" s="19"/>
      <c r="G644" s="32"/>
      <c r="H644" s="33"/>
      <c r="I644" s="33"/>
      <c r="O644" s="36"/>
      <c r="S644" s="35"/>
      <c r="T644" s="35"/>
    </row>
    <row r="645" spans="2:20" x14ac:dyDescent="0.2">
      <c r="B645" s="37"/>
      <c r="E645" s="19"/>
      <c r="G645" s="32"/>
      <c r="H645" s="33"/>
      <c r="I645" s="33"/>
      <c r="O645" s="36"/>
      <c r="S645" s="35"/>
      <c r="T645" s="35"/>
    </row>
    <row r="646" spans="2:20" x14ac:dyDescent="0.2">
      <c r="B646" s="37"/>
      <c r="E646" s="19"/>
      <c r="G646" s="32"/>
      <c r="H646" s="33"/>
      <c r="I646" s="33"/>
      <c r="O646" s="36"/>
      <c r="S646" s="35"/>
      <c r="T646" s="35"/>
    </row>
    <row r="647" spans="2:20" x14ac:dyDescent="0.2">
      <c r="B647" s="37"/>
      <c r="E647" s="19"/>
      <c r="G647" s="32"/>
      <c r="H647" s="33"/>
      <c r="I647" s="33"/>
      <c r="O647" s="36"/>
      <c r="S647" s="35"/>
      <c r="T647" s="35"/>
    </row>
    <row r="648" spans="2:20" x14ac:dyDescent="0.2">
      <c r="B648" s="37"/>
      <c r="E648" s="19"/>
      <c r="G648" s="32"/>
      <c r="H648" s="33"/>
      <c r="I648" s="33"/>
      <c r="O648" s="36"/>
      <c r="S648" s="35"/>
      <c r="T648" s="35"/>
    </row>
    <row r="649" spans="2:20" x14ac:dyDescent="0.2">
      <c r="B649" s="37"/>
      <c r="E649" s="19"/>
      <c r="G649" s="32"/>
      <c r="H649" s="33"/>
      <c r="I649" s="33"/>
      <c r="O649" s="36"/>
      <c r="S649" s="35"/>
      <c r="T649" s="35"/>
    </row>
    <row r="650" spans="2:20" x14ac:dyDescent="0.2">
      <c r="B650" s="37"/>
      <c r="E650" s="19"/>
      <c r="G650" s="32"/>
      <c r="H650" s="33"/>
      <c r="I650" s="33"/>
      <c r="O650" s="36"/>
      <c r="S650" s="35"/>
      <c r="T650" s="35"/>
    </row>
    <row r="651" spans="2:20" x14ac:dyDescent="0.2">
      <c r="B651" s="37"/>
      <c r="E651" s="19"/>
      <c r="G651" s="32"/>
      <c r="H651" s="33"/>
      <c r="I651" s="33"/>
      <c r="O651" s="36"/>
      <c r="S651" s="35"/>
      <c r="T651" s="35"/>
    </row>
    <row r="652" spans="2:20" x14ac:dyDescent="0.2">
      <c r="B652" s="37"/>
      <c r="E652" s="19"/>
      <c r="G652" s="32"/>
      <c r="H652" s="33"/>
      <c r="I652" s="33"/>
      <c r="O652" s="36"/>
      <c r="S652" s="35"/>
      <c r="T652" s="35"/>
    </row>
    <row r="653" spans="2:20" x14ac:dyDescent="0.2">
      <c r="B653" s="37"/>
      <c r="E653" s="19"/>
      <c r="G653" s="32"/>
      <c r="H653" s="33"/>
      <c r="I653" s="33"/>
      <c r="O653" s="36"/>
      <c r="S653" s="35"/>
      <c r="T653" s="35"/>
    </row>
    <row r="654" spans="2:20" x14ac:dyDescent="0.2">
      <c r="B654" s="37"/>
      <c r="E654" s="19"/>
      <c r="G654" s="32"/>
      <c r="I654" s="33"/>
      <c r="O654" s="36"/>
      <c r="S654" s="35"/>
      <c r="T654" s="35"/>
    </row>
    <row r="655" spans="2:20" x14ac:dyDescent="0.2">
      <c r="B655" s="37"/>
      <c r="E655" s="19"/>
      <c r="G655" s="32"/>
      <c r="I655" s="33"/>
      <c r="O655" s="36"/>
      <c r="S655" s="35"/>
      <c r="T655" s="35"/>
    </row>
    <row r="656" spans="2:20" x14ac:dyDescent="0.2">
      <c r="B656" s="37"/>
      <c r="E656" s="19"/>
      <c r="G656" s="32"/>
      <c r="I656" s="33"/>
      <c r="O656" s="36"/>
      <c r="S656" s="35"/>
      <c r="T656" s="35"/>
    </row>
    <row r="657" spans="2:20" x14ac:dyDescent="0.2">
      <c r="B657" s="37"/>
      <c r="E657" s="19"/>
      <c r="G657" s="32"/>
      <c r="I657" s="33"/>
      <c r="O657" s="36"/>
      <c r="S657" s="35"/>
      <c r="T657" s="35"/>
    </row>
    <row r="658" spans="2:20" x14ac:dyDescent="0.2">
      <c r="B658" s="37"/>
      <c r="E658" s="19"/>
      <c r="G658" s="32"/>
      <c r="I658" s="33"/>
      <c r="O658" s="36"/>
      <c r="S658" s="35"/>
      <c r="T658" s="35"/>
    </row>
    <row r="659" spans="2:20" x14ac:dyDescent="0.2">
      <c r="B659" s="37"/>
      <c r="E659" s="19"/>
      <c r="G659" s="32"/>
      <c r="I659" s="33"/>
      <c r="O659" s="36"/>
      <c r="S659" s="35"/>
      <c r="T659" s="35"/>
    </row>
    <row r="660" spans="2:20" x14ac:dyDescent="0.2">
      <c r="B660" s="37"/>
      <c r="E660" s="19"/>
      <c r="G660" s="32"/>
      <c r="I660" s="33"/>
      <c r="O660" s="36"/>
      <c r="S660" s="35"/>
      <c r="T660" s="35"/>
    </row>
    <row r="661" spans="2:20" x14ac:dyDescent="0.2">
      <c r="B661" s="37"/>
      <c r="E661" s="19"/>
      <c r="G661" s="32"/>
      <c r="I661" s="33"/>
      <c r="O661" s="36"/>
      <c r="S661" s="35"/>
      <c r="T661" s="35"/>
    </row>
    <row r="662" spans="2:20" x14ac:dyDescent="0.2">
      <c r="B662" s="37"/>
      <c r="E662" s="19"/>
      <c r="G662" s="32"/>
      <c r="I662" s="33"/>
      <c r="O662" s="36"/>
      <c r="S662" s="35"/>
      <c r="T662" s="35"/>
    </row>
    <row r="663" spans="2:20" x14ac:dyDescent="0.2">
      <c r="B663" s="37"/>
      <c r="E663" s="19"/>
      <c r="G663" s="32"/>
      <c r="I663" s="33"/>
      <c r="O663" s="36"/>
      <c r="S663" s="35"/>
      <c r="T663" s="35"/>
    </row>
    <row r="664" spans="2:20" x14ac:dyDescent="0.2">
      <c r="B664" s="37"/>
      <c r="E664" s="19"/>
      <c r="G664" s="32"/>
      <c r="I664" s="33"/>
      <c r="O664" s="36"/>
      <c r="S664" s="35"/>
      <c r="T664" s="35"/>
    </row>
    <row r="665" spans="2:20" x14ac:dyDescent="0.2">
      <c r="B665" s="37"/>
      <c r="E665" s="19"/>
      <c r="G665" s="32"/>
      <c r="I665" s="33"/>
      <c r="O665" s="36"/>
      <c r="S665" s="35"/>
      <c r="T665" s="35"/>
    </row>
    <row r="666" spans="2:20" x14ac:dyDescent="0.2">
      <c r="B666" s="37"/>
      <c r="E666" s="19"/>
      <c r="G666" s="32"/>
      <c r="H666" s="33"/>
      <c r="I666" s="33"/>
      <c r="O666" s="36"/>
      <c r="S666" s="35"/>
      <c r="T666" s="35"/>
    </row>
    <row r="667" spans="2:20" x14ac:dyDescent="0.2">
      <c r="B667" s="37"/>
      <c r="E667" s="19"/>
      <c r="G667" s="32"/>
      <c r="H667" s="33"/>
      <c r="I667" s="33"/>
      <c r="O667" s="36"/>
      <c r="S667" s="35"/>
      <c r="T667" s="35"/>
    </row>
    <row r="668" spans="2:20" x14ac:dyDescent="0.2">
      <c r="B668" s="37"/>
      <c r="E668" s="19"/>
      <c r="G668" s="32"/>
      <c r="I668" s="33"/>
      <c r="O668" s="36"/>
      <c r="S668" s="35"/>
      <c r="T668" s="35"/>
    </row>
    <row r="669" spans="2:20" x14ac:dyDescent="0.2">
      <c r="B669" s="37"/>
      <c r="E669" s="19"/>
      <c r="G669" s="32"/>
      <c r="H669" s="33"/>
      <c r="I669" s="33"/>
      <c r="O669" s="36"/>
      <c r="S669" s="35"/>
      <c r="T669" s="35"/>
    </row>
    <row r="670" spans="2:20" x14ac:dyDescent="0.2">
      <c r="B670" s="37"/>
      <c r="E670" s="19"/>
      <c r="G670" s="32"/>
      <c r="H670" s="33"/>
      <c r="I670" s="33"/>
      <c r="O670" s="36"/>
      <c r="S670" s="35"/>
      <c r="T670" s="35"/>
    </row>
    <row r="671" spans="2:20" x14ac:dyDescent="0.2">
      <c r="B671" s="37"/>
      <c r="E671" s="19"/>
      <c r="G671" s="32"/>
      <c r="H671" s="33"/>
      <c r="I671" s="33"/>
      <c r="O671" s="36"/>
      <c r="S671" s="35"/>
      <c r="T671" s="35"/>
    </row>
    <row r="672" spans="2:20" x14ac:dyDescent="0.2">
      <c r="B672" s="37"/>
      <c r="E672" s="19"/>
      <c r="G672" s="32"/>
      <c r="H672" s="33"/>
      <c r="I672" s="33"/>
      <c r="J672" s="19"/>
      <c r="O672" s="36"/>
      <c r="Q672" s="30"/>
      <c r="S672" s="35"/>
      <c r="T672" s="35"/>
    </row>
    <row r="673" spans="2:20" x14ac:dyDescent="0.2">
      <c r="B673" s="37"/>
      <c r="E673" s="19"/>
      <c r="G673" s="32"/>
      <c r="H673" s="19"/>
      <c r="I673" s="33"/>
      <c r="J673" s="19"/>
      <c r="O673" s="36"/>
      <c r="Q673" s="30"/>
      <c r="S673" s="35"/>
      <c r="T673" s="35"/>
    </row>
    <row r="674" spans="2:20" x14ac:dyDescent="0.2">
      <c r="B674" s="37"/>
      <c r="E674" s="19"/>
      <c r="G674" s="32"/>
      <c r="H674" s="33"/>
      <c r="I674" s="33"/>
      <c r="J674" s="19"/>
      <c r="O674" s="36"/>
      <c r="Q674" s="30"/>
      <c r="S674" s="35"/>
      <c r="T674" s="35"/>
    </row>
    <row r="675" spans="2:20" x14ac:dyDescent="0.2">
      <c r="B675" s="37"/>
      <c r="E675" s="19"/>
      <c r="G675" s="32"/>
      <c r="I675" s="33"/>
      <c r="O675" s="36"/>
      <c r="S675" s="35"/>
      <c r="T675" s="35"/>
    </row>
    <row r="676" spans="2:20" x14ac:dyDescent="0.2">
      <c r="B676" s="37"/>
      <c r="E676" s="19"/>
      <c r="G676" s="32"/>
      <c r="I676" s="33"/>
      <c r="O676" s="36"/>
      <c r="S676" s="35"/>
      <c r="T676" s="35"/>
    </row>
    <row r="677" spans="2:20" x14ac:dyDescent="0.2">
      <c r="B677" s="37"/>
      <c r="E677" s="19"/>
      <c r="G677" s="32"/>
      <c r="I677" s="33"/>
      <c r="O677" s="36"/>
      <c r="S677" s="35"/>
      <c r="T677" s="35"/>
    </row>
    <row r="678" spans="2:20" x14ac:dyDescent="0.2">
      <c r="B678" s="37"/>
      <c r="E678" s="19"/>
      <c r="G678" s="32"/>
      <c r="H678" s="33"/>
      <c r="I678" s="33"/>
      <c r="O678" s="36"/>
      <c r="S678" s="35"/>
      <c r="T678" s="35"/>
    </row>
    <row r="679" spans="2:20" x14ac:dyDescent="0.2">
      <c r="B679" s="37"/>
      <c r="E679" s="19"/>
      <c r="G679" s="32"/>
      <c r="H679" s="33"/>
      <c r="I679" s="33"/>
      <c r="O679" s="36"/>
      <c r="S679" s="35"/>
      <c r="T679" s="35"/>
    </row>
    <row r="680" spans="2:20" x14ac:dyDescent="0.2">
      <c r="B680" s="37"/>
      <c r="E680" s="19"/>
      <c r="G680" s="32"/>
      <c r="H680" s="33"/>
      <c r="I680" s="33"/>
      <c r="O680" s="36"/>
      <c r="S680" s="35"/>
      <c r="T680" s="35"/>
    </row>
    <row r="681" spans="2:20" x14ac:dyDescent="0.2">
      <c r="B681" s="37"/>
      <c r="E681" s="19"/>
      <c r="G681" s="32"/>
      <c r="H681" s="33"/>
      <c r="I681" s="33"/>
      <c r="O681" s="36"/>
      <c r="S681" s="35"/>
      <c r="T681" s="35"/>
    </row>
    <row r="682" spans="2:20" x14ac:dyDescent="0.2">
      <c r="B682" s="37"/>
      <c r="E682" s="19"/>
      <c r="G682" s="32"/>
      <c r="H682" s="33"/>
      <c r="I682" s="33"/>
      <c r="O682" s="36"/>
      <c r="S682" s="35"/>
      <c r="T682" s="35"/>
    </row>
    <row r="683" spans="2:20" x14ac:dyDescent="0.2">
      <c r="B683" s="37"/>
      <c r="E683" s="19"/>
      <c r="G683" s="32"/>
      <c r="H683" s="33"/>
      <c r="I683" s="33"/>
      <c r="O683" s="36"/>
      <c r="S683" s="35"/>
      <c r="T683" s="35"/>
    </row>
    <row r="684" spans="2:20" x14ac:dyDescent="0.2">
      <c r="B684" s="37"/>
      <c r="E684" s="19"/>
      <c r="G684" s="32"/>
      <c r="H684" s="33"/>
      <c r="I684" s="33"/>
      <c r="O684" s="36"/>
      <c r="S684" s="35"/>
      <c r="T684" s="35"/>
    </row>
    <row r="685" spans="2:20" x14ac:dyDescent="0.2">
      <c r="B685" s="37"/>
      <c r="E685" s="19"/>
      <c r="G685" s="32"/>
      <c r="H685" s="33"/>
      <c r="I685" s="33"/>
      <c r="O685" s="36"/>
      <c r="S685" s="35"/>
      <c r="T685" s="35"/>
    </row>
    <row r="686" spans="2:20" x14ac:dyDescent="0.2">
      <c r="B686" s="37"/>
      <c r="E686" s="19"/>
      <c r="G686" s="32"/>
      <c r="H686" s="33"/>
      <c r="I686" s="33"/>
      <c r="O686" s="36"/>
      <c r="S686" s="35"/>
      <c r="T686" s="35"/>
    </row>
    <row r="687" spans="2:20" x14ac:dyDescent="0.2">
      <c r="B687" s="37"/>
      <c r="E687" s="19"/>
      <c r="G687" s="32"/>
      <c r="H687" s="33"/>
      <c r="I687" s="33"/>
      <c r="O687" s="36"/>
      <c r="S687" s="35"/>
      <c r="T687" s="35"/>
    </row>
    <row r="688" spans="2:20" x14ac:dyDescent="0.2">
      <c r="B688" s="37"/>
      <c r="E688" s="19"/>
      <c r="G688" s="32"/>
      <c r="H688" s="33"/>
      <c r="I688" s="33"/>
      <c r="O688" s="36"/>
      <c r="S688" s="35"/>
      <c r="T688" s="35"/>
    </row>
    <row r="689" spans="2:20" x14ac:dyDescent="0.2">
      <c r="B689" s="37"/>
      <c r="E689" s="19"/>
      <c r="G689" s="32"/>
      <c r="H689" s="33"/>
      <c r="I689" s="33"/>
      <c r="O689" s="36"/>
      <c r="S689" s="35"/>
      <c r="T689" s="35"/>
    </row>
    <row r="690" spans="2:20" x14ac:dyDescent="0.2">
      <c r="B690" s="37"/>
      <c r="E690" s="19"/>
      <c r="G690" s="32"/>
      <c r="H690" s="33"/>
      <c r="I690" s="33"/>
      <c r="O690" s="36"/>
      <c r="S690" s="35"/>
      <c r="T690" s="35"/>
    </row>
    <row r="691" spans="2:20" x14ac:dyDescent="0.2">
      <c r="B691" s="37"/>
      <c r="E691" s="19"/>
      <c r="G691" s="32"/>
      <c r="H691" s="33"/>
      <c r="I691" s="33"/>
      <c r="O691" s="36"/>
      <c r="S691" s="35"/>
      <c r="T691" s="35"/>
    </row>
    <row r="692" spans="2:20" x14ac:dyDescent="0.2">
      <c r="B692" s="37"/>
      <c r="E692" s="19"/>
      <c r="G692" s="32"/>
      <c r="H692" s="33"/>
      <c r="I692" s="33"/>
      <c r="O692" s="36"/>
      <c r="S692" s="35"/>
      <c r="T692" s="35"/>
    </row>
    <row r="693" spans="2:20" x14ac:dyDescent="0.2">
      <c r="B693" s="37"/>
      <c r="E693" s="19"/>
      <c r="G693" s="32"/>
      <c r="H693" s="33"/>
      <c r="I693" s="33"/>
      <c r="O693" s="36"/>
      <c r="S693" s="35"/>
      <c r="T693" s="35"/>
    </row>
    <row r="694" spans="2:20" x14ac:dyDescent="0.2">
      <c r="B694" s="37"/>
      <c r="E694" s="19"/>
      <c r="G694" s="32"/>
      <c r="H694" s="33"/>
      <c r="I694" s="33"/>
      <c r="O694" s="36"/>
      <c r="S694" s="35"/>
      <c r="T694" s="35"/>
    </row>
    <row r="695" spans="2:20" x14ac:dyDescent="0.2">
      <c r="B695" s="37"/>
      <c r="E695" s="19"/>
      <c r="G695" s="32"/>
      <c r="H695" s="33"/>
      <c r="I695" s="33"/>
      <c r="O695" s="36"/>
      <c r="S695" s="35"/>
      <c r="T695" s="35"/>
    </row>
    <row r="696" spans="2:20" x14ac:dyDescent="0.2">
      <c r="B696" s="37"/>
      <c r="E696" s="19"/>
      <c r="G696" s="32"/>
      <c r="H696" s="33"/>
      <c r="I696" s="33"/>
      <c r="O696" s="36"/>
      <c r="S696" s="35"/>
      <c r="T696" s="35"/>
    </row>
    <row r="697" spans="2:20" x14ac:dyDescent="0.2">
      <c r="B697" s="37"/>
      <c r="E697" s="19"/>
      <c r="G697" s="32"/>
      <c r="H697" s="33"/>
      <c r="I697" s="33"/>
      <c r="O697" s="36"/>
      <c r="S697" s="35"/>
      <c r="T697" s="35"/>
    </row>
    <row r="698" spans="2:20" x14ac:dyDescent="0.2">
      <c r="B698" s="37"/>
      <c r="E698" s="19"/>
      <c r="G698" s="32"/>
      <c r="H698" s="33"/>
      <c r="I698" s="33"/>
      <c r="O698" s="36"/>
      <c r="S698" s="35"/>
      <c r="T698" s="35"/>
    </row>
    <row r="699" spans="2:20" x14ac:dyDescent="0.2">
      <c r="B699" s="37"/>
      <c r="E699" s="19"/>
      <c r="G699" s="32"/>
      <c r="H699" s="33"/>
      <c r="I699" s="33"/>
      <c r="O699" s="36"/>
      <c r="S699" s="35"/>
      <c r="T699" s="35"/>
    </row>
    <row r="700" spans="2:20" x14ac:dyDescent="0.2">
      <c r="B700" s="37"/>
      <c r="E700" s="19"/>
      <c r="G700" s="32"/>
      <c r="H700" s="33"/>
      <c r="I700" s="33"/>
      <c r="O700" s="36"/>
      <c r="S700" s="35"/>
      <c r="T700" s="35"/>
    </row>
    <row r="701" spans="2:20" x14ac:dyDescent="0.2">
      <c r="B701" s="37"/>
      <c r="E701" s="19"/>
      <c r="G701" s="32"/>
      <c r="H701" s="33"/>
      <c r="I701" s="33"/>
      <c r="O701" s="36"/>
      <c r="S701" s="35"/>
      <c r="T701" s="35"/>
    </row>
    <row r="702" spans="2:20" x14ac:dyDescent="0.2">
      <c r="B702" s="37"/>
      <c r="E702" s="19"/>
      <c r="G702" s="32"/>
      <c r="H702" s="33"/>
      <c r="I702" s="33"/>
      <c r="O702" s="36"/>
      <c r="S702" s="35"/>
      <c r="T702" s="35"/>
    </row>
    <row r="703" spans="2:20" x14ac:dyDescent="0.2">
      <c r="B703" s="37"/>
      <c r="E703" s="19"/>
      <c r="G703" s="32"/>
      <c r="H703" s="33"/>
      <c r="I703" s="33"/>
      <c r="O703" s="36"/>
      <c r="S703" s="35"/>
      <c r="T703" s="35"/>
    </row>
    <row r="704" spans="2:20" x14ac:dyDescent="0.2">
      <c r="B704" s="37"/>
      <c r="E704" s="19"/>
      <c r="G704" s="32"/>
      <c r="H704" s="33"/>
      <c r="I704" s="33"/>
      <c r="O704" s="36"/>
      <c r="S704" s="35"/>
      <c r="T704" s="35"/>
    </row>
    <row r="705" spans="2:20" x14ac:dyDescent="0.2">
      <c r="B705" s="37"/>
      <c r="E705" s="19"/>
      <c r="G705" s="32"/>
      <c r="I705" s="33"/>
      <c r="O705" s="36"/>
      <c r="S705" s="35"/>
      <c r="T705" s="35"/>
    </row>
    <row r="706" spans="2:20" x14ac:dyDescent="0.2">
      <c r="B706" s="37"/>
      <c r="E706" s="19"/>
      <c r="G706" s="32"/>
      <c r="I706" s="33"/>
      <c r="O706" s="36"/>
      <c r="S706" s="35"/>
      <c r="T706" s="35"/>
    </row>
    <row r="707" spans="2:20" x14ac:dyDescent="0.2">
      <c r="B707" s="37"/>
      <c r="E707" s="19"/>
      <c r="G707" s="32"/>
      <c r="I707" s="33"/>
      <c r="O707" s="36"/>
      <c r="S707" s="35"/>
      <c r="T707" s="35"/>
    </row>
    <row r="708" spans="2:20" x14ac:dyDescent="0.2">
      <c r="B708" s="37"/>
      <c r="E708" s="19"/>
      <c r="G708" s="32"/>
      <c r="I708" s="33"/>
      <c r="O708" s="36"/>
      <c r="S708" s="35"/>
      <c r="T708" s="35"/>
    </row>
    <row r="709" spans="2:20" x14ac:dyDescent="0.2">
      <c r="B709" s="37"/>
      <c r="E709" s="19"/>
      <c r="G709" s="32"/>
      <c r="I709" s="33"/>
      <c r="O709" s="36"/>
      <c r="S709" s="35"/>
      <c r="T709" s="35"/>
    </row>
    <row r="710" spans="2:20" x14ac:dyDescent="0.2">
      <c r="B710" s="37"/>
      <c r="E710" s="19"/>
      <c r="G710" s="32"/>
      <c r="I710" s="33"/>
      <c r="O710" s="36"/>
      <c r="S710" s="35"/>
      <c r="T710" s="35"/>
    </row>
    <row r="711" spans="2:20" x14ac:dyDescent="0.2">
      <c r="B711" s="37"/>
      <c r="E711" s="19"/>
      <c r="G711" s="32"/>
      <c r="I711" s="33"/>
      <c r="O711" s="36"/>
      <c r="S711" s="35"/>
      <c r="T711" s="35"/>
    </row>
    <row r="712" spans="2:20" x14ac:dyDescent="0.2">
      <c r="B712" s="37"/>
      <c r="E712" s="19"/>
      <c r="G712" s="32"/>
      <c r="I712" s="33"/>
      <c r="O712" s="36"/>
      <c r="S712" s="35"/>
      <c r="T712" s="35"/>
    </row>
    <row r="713" spans="2:20" x14ac:dyDescent="0.2">
      <c r="B713" s="37"/>
      <c r="E713" s="19"/>
      <c r="G713" s="32"/>
      <c r="I713" s="33"/>
      <c r="O713" s="36"/>
      <c r="S713" s="35"/>
      <c r="T713" s="35"/>
    </row>
    <row r="714" spans="2:20" x14ac:dyDescent="0.2">
      <c r="B714" s="37"/>
      <c r="E714" s="19"/>
      <c r="G714" s="32"/>
      <c r="H714" s="33"/>
      <c r="I714" s="33"/>
      <c r="O714" s="36"/>
      <c r="S714" s="35"/>
      <c r="T714" s="35"/>
    </row>
    <row r="715" spans="2:20" x14ac:dyDescent="0.2">
      <c r="B715" s="37"/>
      <c r="E715" s="19"/>
      <c r="G715" s="32"/>
      <c r="H715" s="33"/>
      <c r="I715" s="33"/>
      <c r="O715" s="36"/>
      <c r="S715" s="35"/>
      <c r="T715" s="35"/>
    </row>
    <row r="716" spans="2:20" x14ac:dyDescent="0.2">
      <c r="B716" s="37"/>
      <c r="E716" s="19"/>
      <c r="G716" s="32"/>
      <c r="H716" s="33"/>
      <c r="I716" s="33"/>
      <c r="O716" s="36"/>
      <c r="S716" s="35"/>
      <c r="T716" s="35"/>
    </row>
    <row r="717" spans="2:20" x14ac:dyDescent="0.2">
      <c r="B717" s="37"/>
      <c r="E717" s="19"/>
      <c r="G717" s="32"/>
      <c r="H717" s="33"/>
      <c r="I717" s="33"/>
      <c r="J717" s="19"/>
      <c r="O717" s="36"/>
      <c r="Q717" s="30"/>
      <c r="S717" s="35"/>
      <c r="T717" s="35"/>
    </row>
    <row r="718" spans="2:20" x14ac:dyDescent="0.2">
      <c r="B718" s="37"/>
      <c r="E718" s="19"/>
      <c r="G718" s="32"/>
      <c r="H718" s="33"/>
      <c r="I718" s="33"/>
      <c r="J718" s="19"/>
      <c r="O718" s="36"/>
      <c r="Q718" s="30"/>
      <c r="S718" s="35"/>
      <c r="T718" s="35"/>
    </row>
    <row r="719" spans="2:20" x14ac:dyDescent="0.2">
      <c r="B719" s="37"/>
      <c r="E719" s="19"/>
      <c r="G719" s="32"/>
      <c r="H719" s="33"/>
      <c r="I719" s="33"/>
      <c r="J719" s="19"/>
      <c r="O719" s="36"/>
      <c r="Q719" s="30"/>
      <c r="S719" s="35"/>
      <c r="T719" s="35"/>
    </row>
    <row r="720" spans="2:20" x14ac:dyDescent="0.2">
      <c r="B720" s="37"/>
      <c r="E720" s="19"/>
      <c r="G720" s="32"/>
      <c r="H720" s="33"/>
      <c r="I720" s="33"/>
      <c r="J720" s="19"/>
      <c r="O720" s="36"/>
      <c r="Q720" s="30"/>
      <c r="S720" s="35"/>
      <c r="T720" s="35"/>
    </row>
    <row r="721" spans="2:20" x14ac:dyDescent="0.2">
      <c r="B721" s="37"/>
      <c r="E721" s="19"/>
      <c r="G721" s="32"/>
      <c r="H721" s="33"/>
      <c r="I721" s="33"/>
      <c r="J721" s="19"/>
      <c r="O721" s="36"/>
      <c r="Q721" s="30"/>
      <c r="S721" s="35"/>
      <c r="T721" s="35"/>
    </row>
    <row r="722" spans="2:20" x14ac:dyDescent="0.2">
      <c r="B722" s="37"/>
      <c r="E722" s="19"/>
      <c r="G722" s="32"/>
      <c r="H722" s="33"/>
      <c r="I722" s="33"/>
      <c r="J722" s="19"/>
      <c r="O722" s="36"/>
      <c r="Q722" s="30"/>
      <c r="S722" s="35"/>
      <c r="T722" s="35"/>
    </row>
    <row r="723" spans="2:20" x14ac:dyDescent="0.2">
      <c r="B723" s="37"/>
      <c r="E723" s="19"/>
      <c r="G723" s="32"/>
      <c r="H723" s="33"/>
      <c r="I723" s="33"/>
      <c r="J723" s="19"/>
      <c r="O723" s="36"/>
      <c r="Q723" s="30"/>
      <c r="S723" s="35"/>
      <c r="T723" s="35"/>
    </row>
    <row r="724" spans="2:20" x14ac:dyDescent="0.2">
      <c r="B724" s="37"/>
      <c r="E724" s="19"/>
      <c r="G724" s="32"/>
      <c r="H724" s="33"/>
      <c r="I724" s="33"/>
      <c r="J724" s="19"/>
      <c r="O724" s="36"/>
      <c r="Q724" s="30"/>
      <c r="S724" s="35"/>
      <c r="T724" s="35"/>
    </row>
    <row r="725" spans="2:20" x14ac:dyDescent="0.2">
      <c r="B725" s="37"/>
      <c r="E725" s="19"/>
      <c r="G725" s="32"/>
      <c r="H725" s="33"/>
      <c r="I725" s="33"/>
      <c r="J725" s="19"/>
      <c r="O725" s="36"/>
      <c r="Q725" s="30"/>
      <c r="S725" s="35"/>
      <c r="T725" s="35"/>
    </row>
    <row r="726" spans="2:20" x14ac:dyDescent="0.2">
      <c r="B726" s="37"/>
      <c r="E726" s="19"/>
      <c r="G726" s="32"/>
      <c r="H726" s="33"/>
      <c r="I726" s="33"/>
      <c r="J726" s="19"/>
      <c r="O726" s="36"/>
      <c r="Q726" s="30"/>
      <c r="S726" s="35"/>
      <c r="T726" s="35"/>
    </row>
    <row r="727" spans="2:20" x14ac:dyDescent="0.2">
      <c r="B727" s="37"/>
      <c r="E727" s="19"/>
      <c r="G727" s="32"/>
      <c r="H727" s="33"/>
      <c r="I727" s="33"/>
      <c r="J727" s="19"/>
      <c r="O727" s="36"/>
      <c r="Q727" s="30"/>
      <c r="S727" s="35"/>
      <c r="T727" s="35"/>
    </row>
    <row r="728" spans="2:20" x14ac:dyDescent="0.2">
      <c r="B728" s="37"/>
      <c r="E728" s="19"/>
      <c r="G728" s="32"/>
      <c r="H728" s="33"/>
      <c r="I728" s="33"/>
      <c r="J728" s="19"/>
      <c r="O728" s="36"/>
      <c r="Q728" s="30"/>
      <c r="S728" s="35"/>
      <c r="T728" s="35"/>
    </row>
    <row r="729" spans="2:20" x14ac:dyDescent="0.2">
      <c r="B729" s="37"/>
      <c r="E729" s="19"/>
      <c r="G729" s="32"/>
      <c r="H729" s="19"/>
      <c r="I729" s="33"/>
      <c r="J729" s="19"/>
      <c r="O729" s="36"/>
      <c r="Q729" s="30"/>
      <c r="S729" s="35"/>
      <c r="T729" s="35"/>
    </row>
    <row r="730" spans="2:20" x14ac:dyDescent="0.2">
      <c r="B730" s="37"/>
      <c r="E730" s="19"/>
      <c r="G730" s="32"/>
      <c r="H730" s="19"/>
      <c r="I730" s="33"/>
      <c r="J730" s="19"/>
      <c r="O730" s="36"/>
      <c r="Q730" s="30"/>
      <c r="S730" s="35"/>
      <c r="T730" s="35"/>
    </row>
    <row r="731" spans="2:20" x14ac:dyDescent="0.2">
      <c r="B731" s="37"/>
      <c r="E731" s="19"/>
      <c r="G731" s="32"/>
      <c r="H731" s="19"/>
      <c r="I731" s="33"/>
      <c r="J731" s="19"/>
      <c r="O731" s="36"/>
      <c r="Q731" s="30"/>
      <c r="S731" s="35"/>
      <c r="T731" s="35"/>
    </row>
    <row r="732" spans="2:20" x14ac:dyDescent="0.2">
      <c r="B732" s="37"/>
      <c r="E732" s="19"/>
      <c r="G732" s="32"/>
      <c r="H732" s="33"/>
      <c r="I732" s="33"/>
      <c r="J732" s="19"/>
      <c r="O732" s="36"/>
      <c r="Q732" s="30"/>
      <c r="S732" s="35"/>
      <c r="T732" s="35"/>
    </row>
    <row r="733" spans="2:20" x14ac:dyDescent="0.2">
      <c r="B733" s="37"/>
      <c r="E733" s="19"/>
      <c r="G733" s="32"/>
      <c r="H733" s="33"/>
      <c r="I733" s="33"/>
      <c r="J733" s="19"/>
      <c r="O733" s="36"/>
      <c r="Q733" s="30"/>
      <c r="S733" s="35"/>
      <c r="T733" s="35"/>
    </row>
    <row r="734" spans="2:20" x14ac:dyDescent="0.2">
      <c r="B734" s="37"/>
      <c r="E734" s="19"/>
      <c r="G734" s="32"/>
      <c r="H734" s="33"/>
      <c r="I734" s="33"/>
      <c r="J734" s="19"/>
      <c r="O734" s="36"/>
      <c r="Q734" s="30"/>
      <c r="S734" s="35"/>
      <c r="T734" s="35"/>
    </row>
    <row r="735" spans="2:20" x14ac:dyDescent="0.2">
      <c r="B735" s="37"/>
      <c r="E735" s="19"/>
      <c r="G735" s="32"/>
      <c r="H735" s="19"/>
      <c r="I735" s="33"/>
      <c r="J735" s="19"/>
      <c r="O735" s="36"/>
      <c r="Q735" s="30"/>
      <c r="S735" s="35"/>
      <c r="T735" s="35"/>
    </row>
    <row r="736" spans="2:20" x14ac:dyDescent="0.2">
      <c r="B736" s="37"/>
      <c r="E736" s="19"/>
      <c r="G736" s="32"/>
      <c r="H736" s="19"/>
      <c r="I736" s="33"/>
      <c r="J736" s="19"/>
      <c r="O736" s="36"/>
      <c r="Q736" s="30"/>
      <c r="S736" s="35"/>
      <c r="T736" s="35"/>
    </row>
    <row r="737" spans="2:20" x14ac:dyDescent="0.2">
      <c r="B737" s="37"/>
      <c r="E737" s="19"/>
      <c r="G737" s="32"/>
      <c r="H737" s="19"/>
      <c r="I737" s="33"/>
      <c r="J737" s="19"/>
      <c r="O737" s="36"/>
      <c r="Q737" s="30"/>
      <c r="S737" s="35"/>
      <c r="T737" s="35"/>
    </row>
    <row r="738" spans="2:20" x14ac:dyDescent="0.2">
      <c r="B738" s="37"/>
      <c r="E738" s="19"/>
      <c r="G738" s="32"/>
      <c r="H738" s="33"/>
      <c r="I738" s="33"/>
      <c r="O738" s="36"/>
      <c r="S738" s="35"/>
      <c r="T738" s="35"/>
    </row>
    <row r="739" spans="2:20" x14ac:dyDescent="0.2">
      <c r="B739" s="37"/>
      <c r="E739" s="19"/>
      <c r="G739" s="32"/>
      <c r="H739" s="33"/>
      <c r="I739" s="33"/>
      <c r="O739" s="36"/>
      <c r="S739" s="35"/>
      <c r="T739" s="35"/>
    </row>
    <row r="740" spans="2:20" x14ac:dyDescent="0.2">
      <c r="B740" s="37"/>
      <c r="E740" s="19"/>
      <c r="G740" s="32"/>
      <c r="H740" s="33"/>
      <c r="I740" s="33"/>
      <c r="O740" s="36"/>
      <c r="S740" s="35"/>
      <c r="T740" s="35"/>
    </row>
    <row r="741" spans="2:20" x14ac:dyDescent="0.2">
      <c r="B741" s="37"/>
      <c r="E741" s="19"/>
      <c r="G741" s="32"/>
      <c r="I741" s="33"/>
      <c r="O741" s="36"/>
      <c r="S741" s="35"/>
      <c r="T741" s="35"/>
    </row>
    <row r="742" spans="2:20" x14ac:dyDescent="0.2">
      <c r="B742" s="37"/>
      <c r="E742" s="19"/>
      <c r="G742" s="32"/>
      <c r="I742" s="33"/>
      <c r="O742" s="36"/>
      <c r="S742" s="35"/>
      <c r="T742" s="35"/>
    </row>
    <row r="743" spans="2:20" x14ac:dyDescent="0.2">
      <c r="B743" s="37"/>
      <c r="E743" s="19"/>
      <c r="G743" s="32"/>
      <c r="I743" s="33"/>
      <c r="O743" s="36"/>
      <c r="S743" s="35"/>
      <c r="T743" s="35"/>
    </row>
    <row r="744" spans="2:20" x14ac:dyDescent="0.2">
      <c r="B744" s="37"/>
      <c r="E744" s="19"/>
      <c r="G744" s="32"/>
      <c r="H744" s="33"/>
      <c r="I744" s="33"/>
      <c r="J744" s="19"/>
      <c r="O744" s="36"/>
      <c r="Q744" s="30"/>
      <c r="S744" s="35"/>
      <c r="T744" s="35"/>
    </row>
    <row r="745" spans="2:20" x14ac:dyDescent="0.2">
      <c r="B745" s="37"/>
      <c r="E745" s="19"/>
      <c r="G745" s="32"/>
      <c r="H745" s="33"/>
      <c r="I745" s="33"/>
      <c r="J745" s="19"/>
      <c r="O745" s="36"/>
      <c r="Q745" s="30"/>
      <c r="S745" s="35"/>
      <c r="T745" s="35"/>
    </row>
    <row r="746" spans="2:20" x14ac:dyDescent="0.2">
      <c r="B746" s="37"/>
      <c r="E746" s="19"/>
      <c r="G746" s="32"/>
      <c r="H746" s="33"/>
      <c r="I746" s="33"/>
      <c r="J746" s="19"/>
      <c r="O746" s="36"/>
      <c r="Q746" s="30"/>
      <c r="S746" s="35"/>
      <c r="T746" s="35"/>
    </row>
    <row r="747" spans="2:20" x14ac:dyDescent="0.2">
      <c r="B747" s="37"/>
      <c r="E747" s="19"/>
      <c r="G747" s="32"/>
      <c r="I747" s="33"/>
      <c r="O747" s="36"/>
      <c r="S747" s="35"/>
      <c r="T747" s="35"/>
    </row>
    <row r="748" spans="2:20" x14ac:dyDescent="0.2">
      <c r="B748" s="37"/>
      <c r="E748" s="19"/>
      <c r="G748" s="32"/>
      <c r="I748" s="33"/>
      <c r="O748" s="36"/>
      <c r="S748" s="35"/>
      <c r="T748" s="35"/>
    </row>
    <row r="749" spans="2:20" x14ac:dyDescent="0.2">
      <c r="B749" s="37"/>
      <c r="E749" s="19"/>
      <c r="G749" s="32"/>
      <c r="I749" s="33"/>
      <c r="O749" s="36"/>
      <c r="S749" s="35"/>
      <c r="T749" s="35"/>
    </row>
    <row r="750" spans="2:20" x14ac:dyDescent="0.2">
      <c r="B750" s="37"/>
      <c r="E750" s="19"/>
      <c r="G750" s="32"/>
      <c r="H750" s="33"/>
      <c r="I750" s="33"/>
      <c r="O750" s="36"/>
      <c r="S750" s="35"/>
      <c r="T750" s="35"/>
    </row>
    <row r="751" spans="2:20" x14ac:dyDescent="0.2">
      <c r="B751" s="37"/>
      <c r="E751" s="19"/>
      <c r="G751" s="32"/>
      <c r="H751" s="33"/>
      <c r="I751" s="33"/>
      <c r="O751" s="36"/>
      <c r="S751" s="35"/>
      <c r="T751" s="35"/>
    </row>
    <row r="752" spans="2:20" x14ac:dyDescent="0.2">
      <c r="B752" s="37"/>
      <c r="E752" s="19"/>
      <c r="G752" s="32"/>
      <c r="H752" s="33"/>
      <c r="I752" s="33"/>
      <c r="O752" s="36"/>
      <c r="S752" s="35"/>
      <c r="T752" s="35"/>
    </row>
    <row r="753" spans="2:20" x14ac:dyDescent="0.2">
      <c r="B753" s="37"/>
      <c r="E753" s="19"/>
      <c r="G753" s="32"/>
      <c r="I753" s="33"/>
      <c r="O753" s="36"/>
      <c r="S753" s="35"/>
      <c r="T753" s="35"/>
    </row>
    <row r="754" spans="2:20" x14ac:dyDescent="0.2">
      <c r="B754" s="37"/>
      <c r="E754" s="19"/>
      <c r="G754" s="32"/>
      <c r="I754" s="33"/>
      <c r="O754" s="36"/>
      <c r="S754" s="35"/>
      <c r="T754" s="35"/>
    </row>
    <row r="755" spans="2:20" x14ac:dyDescent="0.2">
      <c r="B755" s="37"/>
      <c r="E755" s="19"/>
      <c r="G755" s="32"/>
      <c r="I755" s="33"/>
      <c r="O755" s="36"/>
      <c r="S755" s="35"/>
      <c r="T755" s="35"/>
    </row>
    <row r="756" spans="2:20" x14ac:dyDescent="0.2">
      <c r="B756" s="37"/>
      <c r="E756" s="19"/>
      <c r="G756" s="32"/>
      <c r="H756" s="33"/>
      <c r="I756" s="33"/>
      <c r="J756" s="19"/>
      <c r="O756" s="36"/>
      <c r="Q756" s="30"/>
      <c r="S756" s="35"/>
      <c r="T756" s="35"/>
    </row>
    <row r="757" spans="2:20" x14ac:dyDescent="0.2">
      <c r="B757" s="37"/>
      <c r="E757" s="19"/>
      <c r="G757" s="32"/>
      <c r="H757" s="33"/>
      <c r="I757" s="33"/>
      <c r="J757" s="19"/>
      <c r="O757" s="36"/>
      <c r="Q757" s="30"/>
      <c r="S757" s="35"/>
      <c r="T757" s="35"/>
    </row>
    <row r="758" spans="2:20" x14ac:dyDescent="0.2">
      <c r="B758" s="37"/>
      <c r="E758" s="19"/>
      <c r="G758" s="32"/>
      <c r="H758" s="33"/>
      <c r="I758" s="33"/>
      <c r="J758" s="19"/>
      <c r="O758" s="36"/>
      <c r="Q758" s="30"/>
      <c r="S758" s="35"/>
      <c r="T758" s="35"/>
    </row>
    <row r="759" spans="2:20" x14ac:dyDescent="0.2">
      <c r="B759" s="37"/>
      <c r="E759" s="19"/>
      <c r="G759" s="32"/>
      <c r="H759" s="33"/>
      <c r="I759" s="33"/>
      <c r="J759" s="19"/>
      <c r="O759" s="36"/>
      <c r="Q759" s="30"/>
      <c r="S759" s="35"/>
      <c r="T759" s="35"/>
    </row>
    <row r="760" spans="2:20" x14ac:dyDescent="0.2">
      <c r="B760" s="37"/>
      <c r="E760" s="19"/>
      <c r="G760" s="32"/>
      <c r="H760" s="33"/>
      <c r="I760" s="33"/>
      <c r="J760" s="19"/>
      <c r="O760" s="36"/>
      <c r="Q760" s="30"/>
      <c r="S760" s="35"/>
      <c r="T760" s="35"/>
    </row>
    <row r="761" spans="2:20" x14ac:dyDescent="0.2">
      <c r="B761" s="37"/>
      <c r="E761" s="19"/>
      <c r="G761" s="32"/>
      <c r="H761" s="33"/>
      <c r="I761" s="33"/>
      <c r="J761" s="19"/>
      <c r="O761" s="36"/>
      <c r="Q761" s="30"/>
      <c r="S761" s="35"/>
      <c r="T761" s="35"/>
    </row>
    <row r="762" spans="2:20" x14ac:dyDescent="0.2">
      <c r="B762" s="37"/>
      <c r="E762" s="19"/>
      <c r="G762" s="32"/>
      <c r="H762" s="33"/>
      <c r="I762" s="33"/>
      <c r="J762" s="19"/>
      <c r="O762" s="36"/>
      <c r="Q762" s="30"/>
      <c r="S762" s="35"/>
      <c r="T762" s="35"/>
    </row>
    <row r="763" spans="2:20" x14ac:dyDescent="0.2">
      <c r="B763" s="37"/>
      <c r="E763" s="19"/>
      <c r="G763" s="32"/>
      <c r="H763" s="33"/>
      <c r="I763" s="33"/>
      <c r="J763" s="19"/>
      <c r="O763" s="36"/>
      <c r="Q763" s="30"/>
      <c r="S763" s="35"/>
      <c r="T763" s="35"/>
    </row>
    <row r="764" spans="2:20" x14ac:dyDescent="0.2">
      <c r="B764" s="37"/>
      <c r="E764" s="19"/>
      <c r="G764" s="32"/>
      <c r="H764" s="33"/>
      <c r="I764" s="33"/>
      <c r="J764" s="19"/>
      <c r="O764" s="36"/>
      <c r="Q764" s="30"/>
      <c r="S764" s="35"/>
      <c r="T764" s="35"/>
    </row>
    <row r="765" spans="2:20" x14ac:dyDescent="0.2">
      <c r="B765" s="37"/>
      <c r="E765" s="19"/>
      <c r="G765" s="32"/>
      <c r="H765" s="33"/>
      <c r="I765" s="33"/>
      <c r="J765" s="19"/>
      <c r="O765" s="36"/>
      <c r="Q765" s="30"/>
      <c r="S765" s="35"/>
      <c r="T765" s="35"/>
    </row>
    <row r="766" spans="2:20" x14ac:dyDescent="0.2">
      <c r="B766" s="37"/>
      <c r="E766" s="19"/>
      <c r="G766" s="32"/>
      <c r="H766" s="33"/>
      <c r="I766" s="33"/>
      <c r="J766" s="19"/>
      <c r="O766" s="36"/>
      <c r="Q766" s="30"/>
      <c r="S766" s="35"/>
      <c r="T766" s="35"/>
    </row>
    <row r="767" spans="2:20" x14ac:dyDescent="0.2">
      <c r="B767" s="37"/>
      <c r="E767" s="19"/>
      <c r="G767" s="32"/>
      <c r="H767" s="33"/>
      <c r="I767" s="33"/>
      <c r="J767" s="19"/>
      <c r="O767" s="36"/>
      <c r="Q767" s="30"/>
      <c r="S767" s="35"/>
      <c r="T767" s="35"/>
    </row>
    <row r="768" spans="2:20" x14ac:dyDescent="0.2">
      <c r="B768" s="37"/>
      <c r="E768" s="19"/>
      <c r="G768" s="32"/>
      <c r="H768" s="33"/>
      <c r="I768" s="33"/>
      <c r="J768" s="19"/>
      <c r="O768" s="36"/>
      <c r="Q768" s="30"/>
      <c r="S768" s="35"/>
      <c r="T768" s="35"/>
    </row>
    <row r="769" spans="2:20" x14ac:dyDescent="0.2">
      <c r="B769" s="37"/>
      <c r="E769" s="19"/>
      <c r="G769" s="32"/>
      <c r="H769" s="33"/>
      <c r="I769" s="33"/>
      <c r="J769" s="19"/>
      <c r="O769" s="36"/>
      <c r="Q769" s="30"/>
      <c r="S769" s="35"/>
      <c r="T769" s="35"/>
    </row>
    <row r="770" spans="2:20" x14ac:dyDescent="0.2">
      <c r="B770" s="37"/>
      <c r="E770" s="19"/>
      <c r="G770" s="32"/>
      <c r="H770" s="33"/>
      <c r="I770" s="33"/>
      <c r="J770" s="19"/>
      <c r="O770" s="36"/>
      <c r="Q770" s="30"/>
      <c r="S770" s="35"/>
      <c r="T770" s="35"/>
    </row>
    <row r="771" spans="2:20" x14ac:dyDescent="0.2">
      <c r="B771" s="37"/>
      <c r="E771" s="19"/>
      <c r="G771" s="32"/>
      <c r="H771" s="19"/>
      <c r="I771" s="33"/>
      <c r="J771" s="19"/>
      <c r="O771" s="36"/>
      <c r="Q771" s="30"/>
      <c r="S771" s="35"/>
      <c r="T771" s="35"/>
    </row>
    <row r="772" spans="2:20" x14ac:dyDescent="0.2">
      <c r="B772" s="37"/>
      <c r="E772" s="19"/>
      <c r="G772" s="32"/>
      <c r="H772" s="19"/>
      <c r="I772" s="33"/>
      <c r="J772" s="19"/>
      <c r="O772" s="36"/>
      <c r="Q772" s="30"/>
      <c r="S772" s="35"/>
      <c r="T772" s="35"/>
    </row>
    <row r="773" spans="2:20" x14ac:dyDescent="0.2">
      <c r="B773" s="37"/>
      <c r="E773" s="19"/>
      <c r="G773" s="32"/>
      <c r="H773" s="19"/>
      <c r="I773" s="33"/>
      <c r="J773" s="19"/>
      <c r="O773" s="36"/>
      <c r="Q773" s="30"/>
      <c r="S773" s="35"/>
      <c r="T773" s="35"/>
    </row>
    <row r="774" spans="2:20" x14ac:dyDescent="0.2">
      <c r="B774" s="37"/>
      <c r="E774" s="19"/>
      <c r="G774" s="32"/>
      <c r="H774" s="33"/>
      <c r="I774" s="33"/>
      <c r="O774" s="36"/>
      <c r="S774" s="35"/>
      <c r="T774" s="35"/>
    </row>
    <row r="775" spans="2:20" x14ac:dyDescent="0.2">
      <c r="B775" s="37"/>
      <c r="E775" s="19"/>
      <c r="G775" s="32"/>
      <c r="H775" s="33"/>
      <c r="I775" s="33"/>
      <c r="O775" s="36"/>
      <c r="S775" s="35"/>
      <c r="T775" s="35"/>
    </row>
    <row r="776" spans="2:20" x14ac:dyDescent="0.2">
      <c r="B776" s="37"/>
      <c r="E776" s="19"/>
      <c r="G776" s="32"/>
      <c r="H776" s="33"/>
      <c r="I776" s="33"/>
      <c r="O776" s="36"/>
      <c r="S776" s="35"/>
      <c r="T776" s="35"/>
    </row>
    <row r="777" spans="2:20" x14ac:dyDescent="0.2">
      <c r="B777" s="37"/>
      <c r="E777" s="19"/>
      <c r="G777" s="32"/>
      <c r="H777" s="33"/>
      <c r="I777" s="33"/>
      <c r="O777" s="36"/>
      <c r="S777" s="35"/>
      <c r="T777" s="35"/>
    </row>
    <row r="778" spans="2:20" x14ac:dyDescent="0.2">
      <c r="B778" s="37"/>
      <c r="E778" s="19"/>
      <c r="G778" s="32"/>
      <c r="H778" s="33"/>
      <c r="I778" s="33"/>
      <c r="O778" s="36"/>
      <c r="S778" s="35"/>
      <c r="T778" s="35"/>
    </row>
    <row r="779" spans="2:20" x14ac:dyDescent="0.2">
      <c r="B779" s="37"/>
      <c r="E779" s="19"/>
      <c r="G779" s="32"/>
      <c r="H779" s="33"/>
      <c r="I779" s="33"/>
      <c r="O779" s="36"/>
      <c r="S779" s="35"/>
      <c r="T779" s="35"/>
    </row>
    <row r="780" spans="2:20" x14ac:dyDescent="0.2">
      <c r="B780" s="37"/>
      <c r="E780" s="19"/>
      <c r="G780" s="32"/>
      <c r="H780" s="33"/>
      <c r="I780" s="33"/>
      <c r="O780" s="36"/>
      <c r="S780" s="35"/>
      <c r="T780" s="35"/>
    </row>
    <row r="781" spans="2:20" x14ac:dyDescent="0.2">
      <c r="B781" s="37"/>
      <c r="E781" s="19"/>
      <c r="G781" s="32"/>
      <c r="H781" s="33"/>
      <c r="I781" s="33"/>
      <c r="O781" s="36"/>
      <c r="S781" s="35"/>
      <c r="T781" s="35"/>
    </row>
    <row r="782" spans="2:20" x14ac:dyDescent="0.2">
      <c r="B782" s="37"/>
      <c r="E782" s="19"/>
      <c r="G782" s="32"/>
      <c r="H782" s="33"/>
      <c r="I782" s="33"/>
      <c r="O782" s="36"/>
      <c r="S782" s="35"/>
      <c r="T782" s="35"/>
    </row>
    <row r="783" spans="2:20" x14ac:dyDescent="0.2">
      <c r="B783" s="37"/>
      <c r="E783" s="19"/>
      <c r="G783" s="32"/>
      <c r="H783" s="33"/>
      <c r="I783" s="33"/>
      <c r="O783" s="36"/>
      <c r="S783" s="35"/>
      <c r="T783" s="35"/>
    </row>
    <row r="784" spans="2:20" x14ac:dyDescent="0.2">
      <c r="B784" s="37"/>
      <c r="E784" s="19"/>
      <c r="G784" s="32"/>
      <c r="H784" s="33"/>
      <c r="I784" s="33"/>
      <c r="O784" s="36"/>
      <c r="S784" s="35"/>
      <c r="T784" s="35"/>
    </row>
    <row r="785" spans="2:20" x14ac:dyDescent="0.2">
      <c r="B785" s="37"/>
      <c r="E785" s="19"/>
      <c r="G785" s="32"/>
      <c r="H785" s="33"/>
      <c r="I785" s="33"/>
      <c r="O785" s="36"/>
      <c r="S785" s="35"/>
      <c r="T785" s="35"/>
    </row>
    <row r="786" spans="2:20" x14ac:dyDescent="0.2">
      <c r="B786" s="37"/>
      <c r="E786" s="19"/>
      <c r="G786" s="32"/>
      <c r="H786" s="33"/>
      <c r="I786" s="33"/>
      <c r="O786" s="36"/>
      <c r="S786" s="35"/>
      <c r="T786" s="35"/>
    </row>
    <row r="787" spans="2:20" x14ac:dyDescent="0.2">
      <c r="B787" s="37"/>
      <c r="E787" s="19"/>
      <c r="G787" s="32"/>
      <c r="H787" s="33"/>
      <c r="I787" s="33"/>
      <c r="O787" s="36"/>
      <c r="S787" s="35"/>
      <c r="T787" s="35"/>
    </row>
    <row r="788" spans="2:20" x14ac:dyDescent="0.2">
      <c r="B788" s="37"/>
      <c r="E788" s="19"/>
      <c r="G788" s="32"/>
      <c r="H788" s="33"/>
      <c r="I788" s="33"/>
      <c r="O788" s="36"/>
      <c r="S788" s="35"/>
      <c r="T788" s="35"/>
    </row>
    <row r="789" spans="2:20" x14ac:dyDescent="0.2">
      <c r="B789" s="37"/>
      <c r="E789" s="19"/>
      <c r="G789" s="32"/>
      <c r="H789" s="33"/>
      <c r="I789" s="33"/>
      <c r="O789" s="36"/>
      <c r="S789" s="35"/>
      <c r="T789" s="35"/>
    </row>
    <row r="790" spans="2:20" x14ac:dyDescent="0.2">
      <c r="B790" s="37"/>
      <c r="E790" s="19"/>
      <c r="G790" s="32"/>
      <c r="H790" s="33"/>
      <c r="I790" s="33"/>
      <c r="O790" s="36"/>
      <c r="S790" s="35"/>
      <c r="T790" s="35"/>
    </row>
    <row r="791" spans="2:20" x14ac:dyDescent="0.2">
      <c r="B791" s="37"/>
      <c r="E791" s="19"/>
      <c r="G791" s="32"/>
      <c r="H791" s="33"/>
      <c r="I791" s="33"/>
      <c r="O791" s="36"/>
      <c r="S791" s="35"/>
      <c r="T791" s="35"/>
    </row>
    <row r="792" spans="2:20" x14ac:dyDescent="0.2">
      <c r="B792" s="37"/>
      <c r="E792" s="19"/>
      <c r="G792" s="32"/>
      <c r="H792" s="33"/>
      <c r="I792" s="33"/>
      <c r="O792" s="36"/>
      <c r="S792" s="35"/>
      <c r="T792" s="35"/>
    </row>
    <row r="793" spans="2:20" x14ac:dyDescent="0.2">
      <c r="B793" s="37"/>
      <c r="E793" s="19"/>
      <c r="G793" s="32"/>
      <c r="H793" s="33"/>
      <c r="I793" s="33"/>
      <c r="O793" s="36"/>
      <c r="S793" s="35"/>
      <c r="T793" s="35"/>
    </row>
    <row r="794" spans="2:20" x14ac:dyDescent="0.2">
      <c r="B794" s="37"/>
      <c r="E794" s="19"/>
      <c r="G794" s="32"/>
      <c r="H794" s="33"/>
      <c r="I794" s="33"/>
      <c r="O794" s="36"/>
      <c r="S794" s="35"/>
      <c r="T794" s="35"/>
    </row>
    <row r="795" spans="2:20" x14ac:dyDescent="0.2">
      <c r="B795" s="37"/>
      <c r="E795" s="19"/>
      <c r="G795" s="32"/>
      <c r="I795" s="33"/>
      <c r="O795" s="36"/>
      <c r="S795" s="35"/>
      <c r="T795" s="35"/>
    </row>
    <row r="796" spans="2:20" x14ac:dyDescent="0.2">
      <c r="B796" s="37"/>
      <c r="E796" s="19"/>
      <c r="G796" s="32"/>
      <c r="I796" s="33"/>
      <c r="O796" s="36"/>
      <c r="S796" s="35"/>
      <c r="T796" s="35"/>
    </row>
    <row r="797" spans="2:20" x14ac:dyDescent="0.2">
      <c r="B797" s="37"/>
      <c r="E797" s="19"/>
      <c r="G797" s="32"/>
      <c r="I797" s="33"/>
      <c r="O797" s="36"/>
      <c r="S797" s="35"/>
      <c r="T797" s="35"/>
    </row>
    <row r="798" spans="2:20" x14ac:dyDescent="0.2">
      <c r="B798" s="37"/>
      <c r="E798" s="19"/>
      <c r="G798" s="32"/>
      <c r="I798" s="33"/>
      <c r="O798" s="36"/>
      <c r="S798" s="35"/>
      <c r="T798" s="35"/>
    </row>
    <row r="799" spans="2:20" x14ac:dyDescent="0.2">
      <c r="B799" s="37"/>
      <c r="E799" s="19"/>
      <c r="G799" s="32"/>
      <c r="I799" s="33"/>
      <c r="O799" s="36"/>
      <c r="S799" s="35"/>
      <c r="T799" s="35"/>
    </row>
    <row r="800" spans="2:20" x14ac:dyDescent="0.2">
      <c r="B800" s="37"/>
      <c r="E800" s="19"/>
      <c r="G800" s="32"/>
      <c r="I800" s="33"/>
      <c r="O800" s="36"/>
      <c r="S800" s="35"/>
      <c r="T800" s="35"/>
    </row>
    <row r="801" spans="2:20" x14ac:dyDescent="0.2">
      <c r="B801" s="37"/>
      <c r="E801" s="19"/>
      <c r="G801" s="32"/>
      <c r="I801" s="33"/>
      <c r="O801" s="36"/>
      <c r="S801" s="35"/>
      <c r="T801" s="35"/>
    </row>
    <row r="802" spans="2:20" x14ac:dyDescent="0.2">
      <c r="B802" s="37"/>
      <c r="E802" s="19"/>
      <c r="G802" s="32"/>
      <c r="I802" s="33"/>
      <c r="O802" s="36"/>
      <c r="S802" s="35"/>
      <c r="T802" s="35"/>
    </row>
    <row r="803" spans="2:20" x14ac:dyDescent="0.2">
      <c r="B803" s="37"/>
      <c r="E803" s="19"/>
      <c r="G803" s="32"/>
      <c r="I803" s="33"/>
      <c r="O803" s="36"/>
      <c r="S803" s="35"/>
      <c r="T803" s="35"/>
    </row>
    <row r="804" spans="2:20" x14ac:dyDescent="0.2">
      <c r="B804" s="37"/>
      <c r="E804" s="19"/>
      <c r="G804" s="32"/>
      <c r="I804" s="33"/>
      <c r="O804" s="36"/>
      <c r="S804" s="35"/>
      <c r="T804" s="35"/>
    </row>
    <row r="805" spans="2:20" x14ac:dyDescent="0.2">
      <c r="B805" s="37"/>
      <c r="E805" s="19"/>
      <c r="G805" s="32"/>
      <c r="I805" s="33"/>
      <c r="O805" s="36"/>
      <c r="S805" s="35"/>
      <c r="T805" s="35"/>
    </row>
    <row r="806" spans="2:20" x14ac:dyDescent="0.2">
      <c r="B806" s="37"/>
      <c r="E806" s="19"/>
      <c r="G806" s="32"/>
      <c r="I806" s="33"/>
      <c r="O806" s="36"/>
      <c r="S806" s="35"/>
      <c r="T806" s="35"/>
    </row>
    <row r="807" spans="2:20" x14ac:dyDescent="0.2">
      <c r="B807" s="37"/>
      <c r="E807" s="19"/>
      <c r="G807" s="32"/>
      <c r="I807" s="33"/>
      <c r="O807" s="36"/>
      <c r="S807" s="35"/>
      <c r="T807" s="35"/>
    </row>
    <row r="808" spans="2:20" x14ac:dyDescent="0.2">
      <c r="B808" s="37"/>
      <c r="E808" s="19"/>
      <c r="G808" s="32"/>
      <c r="I808" s="33"/>
      <c r="O808" s="36"/>
      <c r="S808" s="35"/>
      <c r="T808" s="35"/>
    </row>
    <row r="809" spans="2:20" x14ac:dyDescent="0.2">
      <c r="B809" s="37"/>
      <c r="E809" s="19"/>
      <c r="G809" s="32"/>
      <c r="I809" s="33"/>
      <c r="O809" s="36"/>
      <c r="S809" s="35"/>
      <c r="T809" s="35"/>
    </row>
    <row r="810" spans="2:20" x14ac:dyDescent="0.2">
      <c r="B810" s="37"/>
      <c r="E810" s="19"/>
      <c r="G810" s="32"/>
      <c r="I810" s="33"/>
      <c r="O810" s="36"/>
      <c r="S810" s="35"/>
      <c r="T810" s="35"/>
    </row>
    <row r="811" spans="2:20" x14ac:dyDescent="0.2">
      <c r="B811" s="37"/>
      <c r="E811" s="19"/>
      <c r="G811" s="32"/>
      <c r="I811" s="33"/>
      <c r="O811" s="36"/>
      <c r="S811" s="35"/>
      <c r="T811" s="35"/>
    </row>
    <row r="812" spans="2:20" x14ac:dyDescent="0.2">
      <c r="B812" s="37"/>
      <c r="E812" s="19"/>
      <c r="G812" s="32"/>
      <c r="I812" s="33"/>
      <c r="O812" s="36"/>
      <c r="S812" s="35"/>
      <c r="T812" s="35"/>
    </row>
    <row r="813" spans="2:20" x14ac:dyDescent="0.2">
      <c r="B813" s="37"/>
      <c r="E813" s="19"/>
      <c r="G813" s="32"/>
      <c r="I813" s="33"/>
      <c r="O813" s="36"/>
      <c r="S813" s="35"/>
      <c r="T813" s="35"/>
    </row>
    <row r="814" spans="2:20" x14ac:dyDescent="0.2">
      <c r="B814" s="37"/>
      <c r="E814" s="19"/>
      <c r="G814" s="32"/>
      <c r="I814" s="33"/>
      <c r="O814" s="36"/>
      <c r="S814" s="35"/>
      <c r="T814" s="35"/>
    </row>
    <row r="815" spans="2:20" x14ac:dyDescent="0.2">
      <c r="B815" s="37"/>
      <c r="E815" s="19"/>
      <c r="G815" s="32"/>
      <c r="I815" s="33"/>
      <c r="O815" s="36"/>
      <c r="S815" s="35"/>
      <c r="T815" s="35"/>
    </row>
    <row r="816" spans="2:20" x14ac:dyDescent="0.2">
      <c r="B816" s="37"/>
      <c r="E816" s="19"/>
      <c r="G816" s="32"/>
      <c r="I816" s="33"/>
      <c r="O816" s="36"/>
      <c r="S816" s="35"/>
      <c r="T816" s="35"/>
    </row>
    <row r="817" spans="2:20" x14ac:dyDescent="0.2">
      <c r="B817" s="37"/>
      <c r="E817" s="19"/>
      <c r="G817" s="32"/>
      <c r="I817" s="33"/>
      <c r="O817" s="36"/>
      <c r="S817" s="35"/>
      <c r="T817" s="35"/>
    </row>
    <row r="818" spans="2:20" x14ac:dyDescent="0.2">
      <c r="B818" s="37"/>
      <c r="E818" s="19"/>
      <c r="G818" s="32"/>
      <c r="I818" s="33"/>
      <c r="O818" s="36"/>
      <c r="S818" s="35"/>
      <c r="T818" s="35"/>
    </row>
    <row r="819" spans="2:20" x14ac:dyDescent="0.2">
      <c r="B819" s="37"/>
      <c r="E819" s="19"/>
      <c r="G819" s="32"/>
      <c r="H819" s="33"/>
      <c r="I819" s="33"/>
      <c r="O819" s="36"/>
      <c r="S819" s="35"/>
      <c r="T819" s="35"/>
    </row>
    <row r="820" spans="2:20" x14ac:dyDescent="0.2">
      <c r="B820" s="37"/>
      <c r="E820" s="19"/>
      <c r="G820" s="32"/>
      <c r="H820" s="33"/>
      <c r="I820" s="33"/>
      <c r="O820" s="36"/>
      <c r="S820" s="35"/>
      <c r="T820" s="35"/>
    </row>
    <row r="821" spans="2:20" x14ac:dyDescent="0.2">
      <c r="B821" s="37"/>
      <c r="E821" s="19"/>
      <c r="G821" s="32"/>
      <c r="H821" s="33"/>
      <c r="I821" s="33"/>
      <c r="O821" s="36"/>
      <c r="S821" s="35"/>
      <c r="T821" s="35"/>
    </row>
    <row r="822" spans="2:20" x14ac:dyDescent="0.2">
      <c r="B822" s="37"/>
      <c r="E822" s="19"/>
      <c r="G822" s="32"/>
      <c r="I822" s="33"/>
      <c r="O822" s="36"/>
      <c r="S822" s="35"/>
      <c r="T822" s="35"/>
    </row>
    <row r="823" spans="2:20" x14ac:dyDescent="0.2">
      <c r="B823" s="37"/>
      <c r="E823" s="19"/>
      <c r="G823" s="32"/>
      <c r="I823" s="33"/>
      <c r="O823" s="36"/>
      <c r="S823" s="35"/>
      <c r="T823" s="35"/>
    </row>
    <row r="824" spans="2:20" x14ac:dyDescent="0.2">
      <c r="B824" s="37"/>
      <c r="E824" s="19"/>
      <c r="G824" s="32"/>
      <c r="I824" s="33"/>
      <c r="O824" s="36"/>
      <c r="S824" s="35"/>
      <c r="T824" s="35"/>
    </row>
    <row r="825" spans="2:20" x14ac:dyDescent="0.2">
      <c r="B825" s="37"/>
      <c r="E825" s="19"/>
      <c r="G825" s="32"/>
      <c r="H825" s="33"/>
      <c r="I825" s="33"/>
      <c r="J825" s="19"/>
      <c r="O825" s="36"/>
      <c r="Q825" s="30"/>
      <c r="S825" s="35"/>
      <c r="T825" s="35"/>
    </row>
    <row r="826" spans="2:20" x14ac:dyDescent="0.2">
      <c r="B826" s="37"/>
      <c r="E826" s="19"/>
      <c r="G826" s="32"/>
      <c r="H826" s="33"/>
      <c r="I826" s="33"/>
      <c r="J826" s="19"/>
      <c r="O826" s="36"/>
      <c r="Q826" s="30"/>
      <c r="S826" s="35"/>
      <c r="T826" s="35"/>
    </row>
    <row r="827" spans="2:20" x14ac:dyDescent="0.2">
      <c r="B827" s="37"/>
      <c r="E827" s="19"/>
      <c r="G827" s="32"/>
      <c r="H827" s="33"/>
      <c r="I827" s="33"/>
      <c r="J827" s="19"/>
      <c r="O827" s="36"/>
      <c r="Q827" s="30"/>
      <c r="S827" s="35"/>
      <c r="T827" s="35"/>
    </row>
    <row r="828" spans="2:20" x14ac:dyDescent="0.2">
      <c r="B828" s="37"/>
      <c r="E828" s="19"/>
      <c r="G828" s="32"/>
      <c r="H828" s="33"/>
      <c r="I828" s="33"/>
      <c r="J828" s="19"/>
      <c r="O828" s="36"/>
      <c r="Q828" s="30"/>
      <c r="S828" s="35"/>
      <c r="T828" s="35"/>
    </row>
    <row r="829" spans="2:20" x14ac:dyDescent="0.2">
      <c r="B829" s="37"/>
      <c r="E829" s="19"/>
      <c r="G829" s="32"/>
      <c r="H829" s="33"/>
      <c r="I829" s="33"/>
      <c r="J829" s="19"/>
      <c r="O829" s="36"/>
      <c r="Q829" s="30"/>
      <c r="S829" s="35"/>
      <c r="T829" s="35"/>
    </row>
    <row r="830" spans="2:20" x14ac:dyDescent="0.2">
      <c r="B830" s="37"/>
      <c r="E830" s="19"/>
      <c r="G830" s="32"/>
      <c r="H830" s="33"/>
      <c r="I830" s="33"/>
      <c r="J830" s="19"/>
      <c r="O830" s="36"/>
      <c r="Q830" s="30"/>
      <c r="S830" s="35"/>
      <c r="T830" s="35"/>
    </row>
    <row r="831" spans="2:20" x14ac:dyDescent="0.2">
      <c r="B831" s="37"/>
      <c r="E831" s="19"/>
      <c r="G831" s="32"/>
      <c r="H831" s="19"/>
      <c r="I831" s="33"/>
      <c r="J831" s="19"/>
      <c r="O831" s="36"/>
      <c r="Q831" s="30"/>
      <c r="S831" s="35"/>
      <c r="T831" s="35"/>
    </row>
    <row r="832" spans="2:20" x14ac:dyDescent="0.2">
      <c r="B832" s="37"/>
      <c r="E832" s="19"/>
      <c r="G832" s="32"/>
      <c r="H832" s="19"/>
      <c r="I832" s="33"/>
      <c r="J832" s="19"/>
      <c r="O832" s="36"/>
      <c r="Q832" s="30"/>
      <c r="S832" s="35"/>
      <c r="T832" s="35"/>
    </row>
    <row r="833" spans="2:20" x14ac:dyDescent="0.2">
      <c r="B833" s="37"/>
      <c r="E833" s="19"/>
      <c r="G833" s="32"/>
      <c r="H833" s="19"/>
      <c r="I833" s="33"/>
      <c r="J833" s="19"/>
      <c r="O833" s="36"/>
      <c r="Q833" s="30"/>
      <c r="S833" s="35"/>
      <c r="T833" s="35"/>
    </row>
    <row r="834" spans="2:20" x14ac:dyDescent="0.2">
      <c r="B834" s="37"/>
      <c r="E834" s="19"/>
      <c r="G834" s="32"/>
      <c r="H834" s="19"/>
      <c r="I834" s="33"/>
      <c r="J834" s="19"/>
      <c r="O834" s="36"/>
      <c r="Q834" s="30"/>
      <c r="S834" s="35"/>
      <c r="T834" s="35"/>
    </row>
    <row r="835" spans="2:20" x14ac:dyDescent="0.2">
      <c r="B835" s="37"/>
      <c r="E835" s="19"/>
      <c r="G835" s="32"/>
      <c r="H835" s="19"/>
      <c r="I835" s="33"/>
      <c r="J835" s="19"/>
      <c r="O835" s="36"/>
      <c r="Q835" s="30"/>
      <c r="S835" s="35"/>
      <c r="T835" s="35"/>
    </row>
    <row r="836" spans="2:20" x14ac:dyDescent="0.2">
      <c r="B836" s="37"/>
      <c r="E836" s="19"/>
      <c r="G836" s="32"/>
      <c r="H836" s="19"/>
      <c r="I836" s="33"/>
      <c r="J836" s="19"/>
      <c r="O836" s="36"/>
      <c r="Q836" s="30"/>
      <c r="S836" s="35"/>
      <c r="T836" s="35"/>
    </row>
    <row r="837" spans="2:20" x14ac:dyDescent="0.2">
      <c r="B837" s="37"/>
      <c r="E837" s="19"/>
      <c r="G837" s="32"/>
      <c r="H837" s="19"/>
      <c r="I837" s="33"/>
      <c r="J837" s="19"/>
      <c r="O837" s="36"/>
      <c r="Q837" s="30"/>
      <c r="S837" s="35"/>
      <c r="T837" s="35"/>
    </row>
    <row r="838" spans="2:20" x14ac:dyDescent="0.2">
      <c r="B838" s="37"/>
      <c r="E838" s="19"/>
      <c r="G838" s="32"/>
      <c r="H838" s="19"/>
      <c r="I838" s="33"/>
      <c r="J838" s="19"/>
      <c r="O838" s="36"/>
      <c r="Q838" s="30"/>
      <c r="S838" s="35"/>
      <c r="T838" s="35"/>
    </row>
    <row r="839" spans="2:20" x14ac:dyDescent="0.2">
      <c r="B839" s="37"/>
      <c r="E839" s="19"/>
      <c r="G839" s="32"/>
      <c r="H839" s="19"/>
      <c r="I839" s="33"/>
      <c r="J839" s="19"/>
      <c r="O839" s="36"/>
      <c r="Q839" s="30"/>
      <c r="S839" s="35"/>
      <c r="T839" s="35"/>
    </row>
    <row r="840" spans="2:20" x14ac:dyDescent="0.2">
      <c r="B840" s="37"/>
      <c r="E840" s="19"/>
      <c r="G840" s="32"/>
      <c r="H840" s="19"/>
      <c r="I840" s="33"/>
      <c r="J840" s="19"/>
      <c r="O840" s="36"/>
      <c r="Q840" s="30"/>
      <c r="S840" s="35"/>
      <c r="T840" s="35"/>
    </row>
    <row r="841" spans="2:20" x14ac:dyDescent="0.2">
      <c r="B841" s="37"/>
      <c r="E841" s="19"/>
      <c r="G841" s="32"/>
      <c r="H841" s="19"/>
      <c r="I841" s="33"/>
      <c r="J841" s="19"/>
      <c r="O841" s="36"/>
      <c r="Q841" s="30"/>
      <c r="S841" s="35"/>
      <c r="T841" s="35"/>
    </row>
    <row r="842" spans="2:20" x14ac:dyDescent="0.2">
      <c r="B842" s="37"/>
      <c r="E842" s="19"/>
      <c r="G842" s="32"/>
      <c r="H842" s="19"/>
      <c r="I842" s="33"/>
      <c r="J842" s="19"/>
      <c r="O842" s="36"/>
      <c r="Q842" s="30"/>
      <c r="S842" s="35"/>
      <c r="T842" s="35"/>
    </row>
    <row r="843" spans="2:20" x14ac:dyDescent="0.2">
      <c r="B843" s="37"/>
      <c r="E843" s="19"/>
      <c r="G843" s="32"/>
      <c r="H843" s="33"/>
      <c r="I843" s="33"/>
      <c r="J843" s="19"/>
      <c r="O843" s="36"/>
      <c r="Q843" s="30"/>
      <c r="S843" s="35"/>
      <c r="T843" s="35"/>
    </row>
    <row r="844" spans="2:20" x14ac:dyDescent="0.2">
      <c r="B844" s="37"/>
      <c r="E844" s="19"/>
      <c r="G844" s="32"/>
      <c r="H844" s="33"/>
      <c r="I844" s="33"/>
      <c r="J844" s="19"/>
      <c r="O844" s="36"/>
      <c r="Q844" s="30"/>
      <c r="S844" s="35"/>
      <c r="T844" s="35"/>
    </row>
    <row r="845" spans="2:20" x14ac:dyDescent="0.2">
      <c r="B845" s="37"/>
      <c r="E845" s="19"/>
      <c r="G845" s="32"/>
      <c r="H845" s="33"/>
      <c r="I845" s="33"/>
      <c r="J845" s="19"/>
      <c r="O845" s="36"/>
      <c r="Q845" s="30"/>
      <c r="S845" s="35"/>
      <c r="T845" s="35"/>
    </row>
    <row r="846" spans="2:20" x14ac:dyDescent="0.2">
      <c r="B846" s="37"/>
      <c r="E846" s="19"/>
      <c r="G846" s="32"/>
      <c r="H846" s="19"/>
      <c r="I846" s="33"/>
      <c r="J846" s="19"/>
      <c r="O846" s="36"/>
      <c r="Q846" s="30"/>
      <c r="S846" s="35"/>
      <c r="T846" s="35"/>
    </row>
    <row r="847" spans="2:20" x14ac:dyDescent="0.2">
      <c r="B847" s="37"/>
      <c r="E847" s="19"/>
      <c r="G847" s="32"/>
      <c r="H847" s="19"/>
      <c r="I847" s="33"/>
      <c r="J847" s="19"/>
      <c r="O847" s="36"/>
      <c r="Q847" s="30"/>
      <c r="S847" s="35"/>
      <c r="T847" s="35"/>
    </row>
    <row r="848" spans="2:20" x14ac:dyDescent="0.2">
      <c r="B848" s="37"/>
      <c r="E848" s="19"/>
      <c r="G848" s="32"/>
      <c r="H848" s="19"/>
      <c r="I848" s="33"/>
      <c r="J848" s="19"/>
      <c r="O848" s="36"/>
      <c r="Q848" s="30"/>
      <c r="S848" s="35"/>
      <c r="T848" s="35"/>
    </row>
    <row r="849" spans="2:20" x14ac:dyDescent="0.2">
      <c r="B849" s="37"/>
      <c r="E849" s="19"/>
      <c r="G849" s="32"/>
      <c r="H849" s="33"/>
      <c r="I849" s="33"/>
      <c r="J849" s="19"/>
      <c r="O849" s="36"/>
      <c r="Q849" s="30"/>
      <c r="S849" s="35"/>
      <c r="T849" s="35"/>
    </row>
    <row r="850" spans="2:20" x14ac:dyDescent="0.2">
      <c r="B850" s="37"/>
      <c r="E850" s="19"/>
      <c r="G850" s="32"/>
      <c r="H850" s="19"/>
      <c r="I850" s="33"/>
      <c r="J850" s="19"/>
      <c r="O850" s="36"/>
      <c r="Q850" s="30"/>
      <c r="S850" s="35"/>
      <c r="T850" s="35"/>
    </row>
    <row r="851" spans="2:20" x14ac:dyDescent="0.2">
      <c r="B851" s="37"/>
      <c r="E851" s="19"/>
      <c r="G851" s="32"/>
      <c r="H851" s="33"/>
      <c r="I851" s="33"/>
      <c r="J851" s="19"/>
      <c r="O851" s="36"/>
      <c r="Q851" s="30"/>
      <c r="S851" s="35"/>
      <c r="T851" s="35"/>
    </row>
    <row r="852" spans="2:20" x14ac:dyDescent="0.2">
      <c r="B852" s="37"/>
      <c r="E852" s="19"/>
      <c r="G852" s="32"/>
      <c r="H852" s="33"/>
      <c r="I852" s="33"/>
      <c r="J852" s="19"/>
      <c r="O852" s="36"/>
      <c r="Q852" s="30"/>
      <c r="S852" s="35"/>
      <c r="T852" s="35"/>
    </row>
    <row r="853" spans="2:20" x14ac:dyDescent="0.2">
      <c r="B853" s="37"/>
      <c r="E853" s="19"/>
      <c r="G853" s="32"/>
      <c r="H853" s="33"/>
      <c r="I853" s="33"/>
      <c r="J853" s="19"/>
      <c r="O853" s="36"/>
      <c r="Q853" s="30"/>
      <c r="S853" s="35"/>
      <c r="T853" s="35"/>
    </row>
    <row r="854" spans="2:20" x14ac:dyDescent="0.2">
      <c r="B854" s="37"/>
      <c r="E854" s="19"/>
      <c r="G854" s="32"/>
      <c r="H854" s="19"/>
      <c r="I854" s="33"/>
      <c r="J854" s="19"/>
      <c r="O854" s="36"/>
      <c r="Q854" s="30"/>
      <c r="S854" s="35"/>
      <c r="T854" s="35"/>
    </row>
    <row r="855" spans="2:20" x14ac:dyDescent="0.2">
      <c r="B855" s="37"/>
      <c r="E855" s="19"/>
      <c r="G855" s="32"/>
      <c r="H855" s="33"/>
      <c r="I855" s="33"/>
      <c r="J855" s="19"/>
      <c r="O855" s="36"/>
      <c r="Q855" s="30"/>
      <c r="S855" s="35"/>
      <c r="T855" s="35"/>
    </row>
    <row r="856" spans="2:20" x14ac:dyDescent="0.2">
      <c r="B856" s="37"/>
      <c r="E856" s="19"/>
      <c r="G856" s="32"/>
      <c r="H856" s="33"/>
      <c r="I856" s="33"/>
      <c r="J856" s="19"/>
      <c r="O856" s="36"/>
      <c r="Q856" s="30"/>
      <c r="S856" s="35"/>
      <c r="T856" s="35"/>
    </row>
    <row r="857" spans="2:20" x14ac:dyDescent="0.2">
      <c r="B857" s="37"/>
      <c r="E857" s="19"/>
      <c r="G857" s="32"/>
      <c r="H857" s="33"/>
      <c r="I857" s="33"/>
      <c r="J857" s="19"/>
      <c r="O857" s="36"/>
      <c r="Q857" s="30"/>
      <c r="S857" s="35"/>
      <c r="T857" s="35"/>
    </row>
    <row r="858" spans="2:20" x14ac:dyDescent="0.2">
      <c r="B858" s="37"/>
      <c r="E858" s="19"/>
      <c r="G858" s="32"/>
      <c r="H858" s="33"/>
      <c r="I858" s="33"/>
      <c r="O858" s="36"/>
      <c r="S858" s="35"/>
      <c r="T858" s="35"/>
    </row>
    <row r="859" spans="2:20" x14ac:dyDescent="0.2">
      <c r="B859" s="37"/>
      <c r="E859" s="19"/>
      <c r="G859" s="32"/>
      <c r="H859" s="33"/>
      <c r="I859" s="33"/>
      <c r="O859" s="36"/>
      <c r="S859" s="35"/>
      <c r="T859" s="35"/>
    </row>
    <row r="860" spans="2:20" x14ac:dyDescent="0.2">
      <c r="B860" s="37"/>
      <c r="E860" s="19"/>
      <c r="G860" s="32"/>
      <c r="H860" s="33"/>
      <c r="I860" s="33"/>
      <c r="O860" s="36"/>
      <c r="S860" s="35"/>
      <c r="T860" s="35"/>
    </row>
    <row r="861" spans="2:20" x14ac:dyDescent="0.2">
      <c r="B861" s="37"/>
      <c r="E861" s="19"/>
      <c r="G861" s="32"/>
      <c r="I861" s="33"/>
      <c r="O861" s="36"/>
      <c r="S861" s="35"/>
      <c r="T861" s="35"/>
    </row>
    <row r="862" spans="2:20" x14ac:dyDescent="0.2">
      <c r="B862" s="37"/>
      <c r="E862" s="19"/>
      <c r="G862" s="32"/>
      <c r="H862" s="33"/>
      <c r="I862" s="33"/>
      <c r="O862" s="36"/>
      <c r="S862" s="35"/>
      <c r="T862" s="35"/>
    </row>
    <row r="863" spans="2:20" x14ac:dyDescent="0.2">
      <c r="B863" s="37"/>
      <c r="E863" s="19"/>
      <c r="G863" s="32"/>
      <c r="H863" s="33"/>
      <c r="I863" s="33"/>
      <c r="O863" s="36"/>
      <c r="S863" s="35"/>
      <c r="T863" s="35"/>
    </row>
    <row r="864" spans="2:20" x14ac:dyDescent="0.2">
      <c r="B864" s="37"/>
      <c r="E864" s="19"/>
      <c r="G864" s="32"/>
      <c r="H864" s="33"/>
      <c r="I864" s="33"/>
      <c r="O864" s="36"/>
      <c r="S864" s="35"/>
      <c r="T864" s="35"/>
    </row>
    <row r="865" spans="2:20" x14ac:dyDescent="0.2">
      <c r="B865" s="37"/>
      <c r="E865" s="19"/>
      <c r="G865" s="32"/>
      <c r="H865" s="33"/>
      <c r="I865" s="33"/>
      <c r="O865" s="36"/>
      <c r="S865" s="35"/>
      <c r="T865" s="35"/>
    </row>
    <row r="866" spans="2:20" x14ac:dyDescent="0.2">
      <c r="B866" s="37"/>
      <c r="E866" s="19"/>
      <c r="G866" s="32"/>
      <c r="H866" s="33"/>
      <c r="I866" s="33"/>
      <c r="O866" s="36"/>
      <c r="S866" s="35"/>
      <c r="T866" s="35"/>
    </row>
    <row r="867" spans="2:20" x14ac:dyDescent="0.2">
      <c r="B867" s="37"/>
      <c r="E867" s="19"/>
      <c r="G867" s="32"/>
      <c r="H867" s="33"/>
      <c r="I867" s="33"/>
      <c r="O867" s="36"/>
      <c r="S867" s="35"/>
      <c r="T867" s="35"/>
    </row>
    <row r="868" spans="2:20" x14ac:dyDescent="0.2">
      <c r="B868" s="37"/>
      <c r="E868" s="19"/>
      <c r="G868" s="32"/>
      <c r="H868" s="33"/>
      <c r="I868" s="33"/>
      <c r="O868" s="36"/>
      <c r="S868" s="35"/>
      <c r="T868" s="35"/>
    </row>
    <row r="869" spans="2:20" x14ac:dyDescent="0.2">
      <c r="B869" s="37"/>
      <c r="E869" s="19"/>
      <c r="G869" s="32"/>
      <c r="H869" s="33"/>
      <c r="I869" s="33"/>
      <c r="O869" s="36"/>
      <c r="S869" s="35"/>
      <c r="T869" s="35"/>
    </row>
    <row r="870" spans="2:20" x14ac:dyDescent="0.2">
      <c r="B870" s="37"/>
      <c r="E870" s="19"/>
      <c r="G870" s="32"/>
      <c r="H870" s="33"/>
      <c r="I870" s="33"/>
      <c r="O870" s="36"/>
      <c r="S870" s="35"/>
      <c r="T870" s="35"/>
    </row>
    <row r="871" spans="2:20" x14ac:dyDescent="0.2">
      <c r="B871" s="37"/>
      <c r="E871" s="19"/>
      <c r="G871" s="32"/>
      <c r="H871" s="33"/>
      <c r="I871" s="33"/>
      <c r="O871" s="36"/>
      <c r="S871" s="35"/>
      <c r="T871" s="35"/>
    </row>
    <row r="872" spans="2:20" x14ac:dyDescent="0.2">
      <c r="B872" s="37"/>
      <c r="E872" s="19"/>
      <c r="G872" s="32"/>
      <c r="H872" s="33"/>
      <c r="I872" s="33"/>
      <c r="O872" s="36"/>
      <c r="S872" s="35"/>
      <c r="T872" s="35"/>
    </row>
    <row r="873" spans="2:20" x14ac:dyDescent="0.2">
      <c r="B873" s="37"/>
      <c r="E873" s="19"/>
      <c r="G873" s="32"/>
      <c r="H873" s="33"/>
      <c r="I873" s="33"/>
      <c r="O873" s="36"/>
      <c r="S873" s="35"/>
      <c r="T873" s="35"/>
    </row>
    <row r="874" spans="2:20" x14ac:dyDescent="0.2">
      <c r="B874" s="37"/>
      <c r="E874" s="19"/>
      <c r="G874" s="32"/>
      <c r="H874" s="33"/>
      <c r="I874" s="33"/>
      <c r="O874" s="36"/>
      <c r="S874" s="35"/>
      <c r="T874" s="35"/>
    </row>
    <row r="875" spans="2:20" x14ac:dyDescent="0.2">
      <c r="B875" s="37"/>
      <c r="E875" s="19"/>
      <c r="G875" s="32"/>
      <c r="H875" s="33"/>
      <c r="I875" s="33"/>
      <c r="O875" s="36"/>
      <c r="S875" s="35"/>
      <c r="T875" s="35"/>
    </row>
    <row r="876" spans="2:20" x14ac:dyDescent="0.2">
      <c r="B876" s="37"/>
      <c r="E876" s="19"/>
      <c r="G876" s="32"/>
      <c r="H876" s="33"/>
      <c r="I876" s="33"/>
      <c r="O876" s="36"/>
      <c r="S876" s="35"/>
      <c r="T876" s="35"/>
    </row>
    <row r="877" spans="2:20" x14ac:dyDescent="0.2">
      <c r="B877" s="37"/>
      <c r="E877" s="19"/>
      <c r="G877" s="32"/>
      <c r="H877" s="33"/>
      <c r="I877" s="33"/>
      <c r="O877" s="36"/>
      <c r="S877" s="35"/>
      <c r="T877" s="35"/>
    </row>
    <row r="878" spans="2:20" x14ac:dyDescent="0.2">
      <c r="B878" s="37"/>
      <c r="E878" s="19"/>
      <c r="G878" s="32"/>
      <c r="H878" s="33"/>
      <c r="I878" s="33"/>
      <c r="O878" s="36"/>
      <c r="S878" s="35"/>
      <c r="T878" s="35"/>
    </row>
    <row r="879" spans="2:20" x14ac:dyDescent="0.2">
      <c r="B879" s="37"/>
      <c r="E879" s="19"/>
      <c r="G879" s="32"/>
      <c r="H879" s="33"/>
      <c r="I879" s="33"/>
      <c r="O879" s="36"/>
      <c r="S879" s="35"/>
      <c r="T879" s="35"/>
    </row>
    <row r="880" spans="2:20" x14ac:dyDescent="0.2">
      <c r="B880" s="37"/>
      <c r="E880" s="19"/>
      <c r="G880" s="32"/>
      <c r="H880" s="33"/>
      <c r="I880" s="33"/>
      <c r="O880" s="36"/>
      <c r="S880" s="35"/>
      <c r="T880" s="35"/>
    </row>
    <row r="881" spans="2:20" x14ac:dyDescent="0.2">
      <c r="B881" s="37"/>
      <c r="E881" s="19"/>
      <c r="G881" s="32"/>
      <c r="H881" s="33"/>
      <c r="I881" s="33"/>
      <c r="O881" s="36"/>
      <c r="S881" s="35"/>
      <c r="T881" s="35"/>
    </row>
    <row r="882" spans="2:20" x14ac:dyDescent="0.2">
      <c r="B882" s="37"/>
      <c r="E882" s="19"/>
      <c r="G882" s="32"/>
      <c r="H882" s="33"/>
      <c r="I882" s="33"/>
      <c r="O882" s="36"/>
      <c r="S882" s="35"/>
      <c r="T882" s="35"/>
    </row>
    <row r="883" spans="2:20" x14ac:dyDescent="0.2">
      <c r="B883" s="37"/>
      <c r="E883" s="19"/>
      <c r="G883" s="32"/>
      <c r="H883" s="33"/>
      <c r="I883" s="33"/>
      <c r="O883" s="36"/>
      <c r="S883" s="35"/>
      <c r="T883" s="35"/>
    </row>
    <row r="884" spans="2:20" x14ac:dyDescent="0.2">
      <c r="B884" s="37"/>
      <c r="E884" s="19"/>
      <c r="G884" s="32"/>
      <c r="H884" s="33"/>
      <c r="I884" s="33"/>
      <c r="O884" s="36"/>
      <c r="S884" s="35"/>
      <c r="T884" s="35"/>
    </row>
    <row r="885" spans="2:20" x14ac:dyDescent="0.2">
      <c r="B885" s="37"/>
      <c r="E885" s="19"/>
      <c r="G885" s="32"/>
      <c r="H885" s="33"/>
      <c r="I885" s="33"/>
      <c r="O885" s="36"/>
      <c r="S885" s="35"/>
      <c r="T885" s="35"/>
    </row>
    <row r="886" spans="2:20" x14ac:dyDescent="0.2">
      <c r="B886" s="37"/>
      <c r="E886" s="19"/>
      <c r="G886" s="32"/>
      <c r="H886" s="33"/>
      <c r="I886" s="33"/>
      <c r="O886" s="36"/>
      <c r="S886" s="35"/>
      <c r="T886" s="35"/>
    </row>
    <row r="887" spans="2:20" x14ac:dyDescent="0.2">
      <c r="B887" s="37"/>
      <c r="E887" s="19"/>
      <c r="G887" s="32"/>
      <c r="H887" s="33"/>
      <c r="I887" s="33"/>
      <c r="O887" s="36"/>
      <c r="S887" s="35"/>
      <c r="T887" s="35"/>
    </row>
    <row r="888" spans="2:20" x14ac:dyDescent="0.2">
      <c r="B888" s="37"/>
      <c r="E888" s="19"/>
      <c r="G888" s="32"/>
      <c r="H888" s="33"/>
      <c r="I888" s="33"/>
      <c r="O888" s="36"/>
      <c r="S888" s="35"/>
      <c r="T888" s="35"/>
    </row>
    <row r="889" spans="2:20" x14ac:dyDescent="0.2">
      <c r="B889" s="37"/>
      <c r="E889" s="19"/>
      <c r="G889" s="32"/>
      <c r="H889" s="33"/>
      <c r="I889" s="33"/>
      <c r="O889" s="36"/>
      <c r="S889" s="35"/>
      <c r="T889" s="35"/>
    </row>
    <row r="890" spans="2:20" x14ac:dyDescent="0.2">
      <c r="B890" s="37"/>
      <c r="E890" s="19"/>
      <c r="G890" s="32"/>
      <c r="H890" s="33"/>
      <c r="I890" s="33"/>
      <c r="O890" s="36"/>
      <c r="S890" s="35"/>
      <c r="T890" s="35"/>
    </row>
    <row r="891" spans="2:20" x14ac:dyDescent="0.2">
      <c r="B891" s="37"/>
      <c r="E891" s="19"/>
      <c r="G891" s="32"/>
      <c r="H891" s="33"/>
      <c r="I891" s="33"/>
      <c r="O891" s="36"/>
      <c r="S891" s="35"/>
      <c r="T891" s="35"/>
    </row>
    <row r="892" spans="2:20" x14ac:dyDescent="0.2">
      <c r="B892" s="37"/>
      <c r="E892" s="19"/>
      <c r="G892" s="32"/>
      <c r="H892" s="33"/>
      <c r="I892" s="33"/>
      <c r="O892" s="36"/>
      <c r="S892" s="35"/>
      <c r="T892" s="35"/>
    </row>
    <row r="893" spans="2:20" x14ac:dyDescent="0.2">
      <c r="B893" s="37"/>
      <c r="E893" s="19"/>
      <c r="G893" s="32"/>
      <c r="H893" s="33"/>
      <c r="I893" s="33"/>
      <c r="O893" s="36"/>
      <c r="S893" s="35"/>
      <c r="T893" s="35"/>
    </row>
    <row r="894" spans="2:20" x14ac:dyDescent="0.2">
      <c r="B894" s="37"/>
      <c r="E894" s="19"/>
      <c r="G894" s="32"/>
      <c r="I894" s="33"/>
      <c r="O894" s="36"/>
      <c r="S894" s="35"/>
      <c r="T894" s="35"/>
    </row>
    <row r="895" spans="2:20" x14ac:dyDescent="0.2">
      <c r="B895" s="37"/>
      <c r="E895" s="19"/>
      <c r="G895" s="32"/>
      <c r="I895" s="33"/>
      <c r="O895" s="36"/>
      <c r="S895" s="35"/>
      <c r="T895" s="35"/>
    </row>
    <row r="896" spans="2:20" x14ac:dyDescent="0.2">
      <c r="B896" s="37"/>
      <c r="E896" s="19"/>
      <c r="G896" s="32"/>
      <c r="I896" s="33"/>
      <c r="O896" s="36"/>
      <c r="S896" s="35"/>
      <c r="T896" s="35"/>
    </row>
    <row r="897" spans="2:20" x14ac:dyDescent="0.2">
      <c r="B897" s="37"/>
      <c r="E897" s="19"/>
      <c r="G897" s="32"/>
      <c r="I897" s="33"/>
      <c r="O897" s="36"/>
      <c r="S897" s="35"/>
      <c r="T897" s="35"/>
    </row>
    <row r="898" spans="2:20" x14ac:dyDescent="0.2">
      <c r="B898" s="37"/>
      <c r="E898" s="19"/>
      <c r="G898" s="32"/>
      <c r="I898" s="33"/>
      <c r="O898" s="36"/>
      <c r="S898" s="35"/>
      <c r="T898" s="35"/>
    </row>
    <row r="899" spans="2:20" x14ac:dyDescent="0.2">
      <c r="B899" s="37"/>
      <c r="E899" s="19"/>
      <c r="G899" s="32"/>
      <c r="I899" s="33"/>
      <c r="O899" s="36"/>
      <c r="S899" s="35"/>
      <c r="T899" s="35"/>
    </row>
    <row r="900" spans="2:20" x14ac:dyDescent="0.2">
      <c r="B900" s="37"/>
      <c r="E900" s="19"/>
      <c r="G900" s="32"/>
      <c r="H900" s="19"/>
      <c r="I900" s="33"/>
      <c r="J900" s="19"/>
      <c r="O900" s="36"/>
      <c r="Q900" s="30"/>
      <c r="S900" s="35"/>
      <c r="T900" s="35"/>
    </row>
    <row r="901" spans="2:20" x14ac:dyDescent="0.2">
      <c r="B901" s="37"/>
      <c r="E901" s="19"/>
      <c r="G901" s="32"/>
      <c r="H901" s="19"/>
      <c r="I901" s="33"/>
      <c r="J901" s="19"/>
      <c r="O901" s="36"/>
      <c r="Q901" s="30"/>
      <c r="S901" s="35"/>
      <c r="T901" s="35"/>
    </row>
    <row r="902" spans="2:20" x14ac:dyDescent="0.2">
      <c r="B902" s="37"/>
      <c r="E902" s="19"/>
      <c r="G902" s="32"/>
      <c r="H902" s="19"/>
      <c r="I902" s="33"/>
      <c r="J902" s="19"/>
      <c r="O902" s="36"/>
      <c r="Q902" s="30"/>
      <c r="S902" s="35"/>
      <c r="T902" s="35"/>
    </row>
    <row r="903" spans="2:20" x14ac:dyDescent="0.2">
      <c r="B903" s="37"/>
      <c r="E903" s="19"/>
      <c r="G903" s="32"/>
      <c r="H903" s="33"/>
      <c r="I903" s="33"/>
      <c r="O903" s="36"/>
      <c r="S903" s="35"/>
      <c r="T903" s="35"/>
    </row>
    <row r="904" spans="2:20" x14ac:dyDescent="0.2">
      <c r="B904" s="37"/>
      <c r="E904" s="19"/>
      <c r="G904" s="32"/>
      <c r="H904" s="33"/>
      <c r="I904" s="33"/>
      <c r="O904" s="36"/>
      <c r="S904" s="35"/>
      <c r="T904" s="35"/>
    </row>
    <row r="905" spans="2:20" x14ac:dyDescent="0.2">
      <c r="B905" s="37"/>
      <c r="E905" s="19"/>
      <c r="G905" s="32"/>
      <c r="H905" s="33"/>
      <c r="I905" s="33"/>
      <c r="O905" s="36"/>
      <c r="S905" s="35"/>
      <c r="T905" s="35"/>
    </row>
    <row r="906" spans="2:20" x14ac:dyDescent="0.2">
      <c r="B906" s="37"/>
      <c r="E906" s="19"/>
      <c r="G906" s="32"/>
      <c r="H906" s="33"/>
      <c r="I906" s="33"/>
      <c r="O906" s="36"/>
      <c r="S906" s="35"/>
      <c r="T906" s="35"/>
    </row>
    <row r="907" spans="2:20" x14ac:dyDescent="0.2">
      <c r="B907" s="37"/>
      <c r="E907" s="19"/>
      <c r="G907" s="32"/>
      <c r="H907" s="33"/>
      <c r="I907" s="33"/>
      <c r="O907" s="36"/>
      <c r="S907" s="35"/>
      <c r="T907" s="35"/>
    </row>
    <row r="908" spans="2:20" x14ac:dyDescent="0.2">
      <c r="B908" s="37"/>
      <c r="E908" s="19"/>
      <c r="G908" s="32"/>
      <c r="H908" s="33"/>
      <c r="I908" s="33"/>
      <c r="O908" s="36"/>
      <c r="S908" s="35"/>
      <c r="T908" s="35"/>
    </row>
    <row r="909" spans="2:20" x14ac:dyDescent="0.2">
      <c r="B909" s="37"/>
      <c r="E909" s="19"/>
      <c r="G909" s="32"/>
      <c r="H909" s="33"/>
      <c r="I909" s="33"/>
      <c r="O909" s="36"/>
      <c r="S909" s="35"/>
      <c r="T909" s="35"/>
    </row>
    <row r="910" spans="2:20" x14ac:dyDescent="0.2">
      <c r="B910" s="37"/>
      <c r="E910" s="19"/>
      <c r="G910" s="32"/>
      <c r="H910" s="33"/>
      <c r="I910" s="33"/>
      <c r="O910" s="36"/>
      <c r="S910" s="35"/>
      <c r="T910" s="35"/>
    </row>
    <row r="911" spans="2:20" x14ac:dyDescent="0.2">
      <c r="B911" s="37"/>
      <c r="E911" s="19"/>
      <c r="G911" s="32"/>
      <c r="H911" s="33"/>
      <c r="I911" s="33"/>
      <c r="O911" s="36"/>
      <c r="S911" s="35"/>
      <c r="T911" s="35"/>
    </row>
    <row r="912" spans="2:20" x14ac:dyDescent="0.2">
      <c r="B912" s="37"/>
      <c r="E912" s="19"/>
      <c r="G912" s="32"/>
      <c r="H912" s="33"/>
      <c r="I912" s="33"/>
      <c r="O912" s="36"/>
      <c r="S912" s="35"/>
      <c r="T912" s="35"/>
    </row>
    <row r="913" spans="2:20" x14ac:dyDescent="0.2">
      <c r="B913" s="37"/>
      <c r="E913" s="19"/>
      <c r="G913" s="32"/>
      <c r="H913" s="33"/>
      <c r="I913" s="33"/>
      <c r="O913" s="36"/>
      <c r="S913" s="35"/>
      <c r="T913" s="35"/>
    </row>
    <row r="914" spans="2:20" x14ac:dyDescent="0.2">
      <c r="B914" s="37"/>
      <c r="E914" s="19"/>
      <c r="G914" s="32"/>
      <c r="H914" s="33"/>
      <c r="I914" s="33"/>
      <c r="O914" s="36"/>
      <c r="S914" s="35"/>
      <c r="T914" s="35"/>
    </row>
    <row r="915" spans="2:20" x14ac:dyDescent="0.2">
      <c r="B915" s="37"/>
      <c r="E915" s="19"/>
      <c r="G915" s="32"/>
      <c r="H915" s="33"/>
      <c r="I915" s="33"/>
      <c r="O915" s="36"/>
      <c r="S915" s="35"/>
      <c r="T915" s="35"/>
    </row>
    <row r="916" spans="2:20" x14ac:dyDescent="0.2">
      <c r="B916" s="37"/>
      <c r="E916" s="19"/>
      <c r="G916" s="32"/>
      <c r="H916" s="33"/>
      <c r="I916" s="33"/>
      <c r="O916" s="36"/>
      <c r="S916" s="35"/>
      <c r="T916" s="35"/>
    </row>
    <row r="917" spans="2:20" x14ac:dyDescent="0.2">
      <c r="B917" s="37"/>
      <c r="E917" s="19"/>
      <c r="G917" s="32"/>
      <c r="H917" s="33"/>
      <c r="I917" s="33"/>
      <c r="O917" s="36"/>
      <c r="S917" s="35"/>
      <c r="T917" s="35"/>
    </row>
    <row r="918" spans="2:20" x14ac:dyDescent="0.2">
      <c r="B918" s="37"/>
      <c r="E918" s="19"/>
      <c r="G918" s="32"/>
      <c r="H918" s="33"/>
      <c r="I918" s="33"/>
      <c r="O918" s="36"/>
      <c r="S918" s="35"/>
      <c r="T918" s="35"/>
    </row>
    <row r="919" spans="2:20" x14ac:dyDescent="0.2">
      <c r="B919" s="37"/>
      <c r="E919" s="19"/>
      <c r="G919" s="32"/>
      <c r="H919" s="33"/>
      <c r="I919" s="33"/>
      <c r="O919" s="36"/>
      <c r="S919" s="35"/>
      <c r="T919" s="35"/>
    </row>
    <row r="920" spans="2:20" x14ac:dyDescent="0.2">
      <c r="B920" s="37"/>
      <c r="E920" s="19"/>
      <c r="G920" s="32"/>
      <c r="H920" s="33"/>
      <c r="I920" s="33"/>
      <c r="O920" s="36"/>
      <c r="S920" s="35"/>
      <c r="T920" s="35"/>
    </row>
    <row r="921" spans="2:20" x14ac:dyDescent="0.2">
      <c r="B921" s="37"/>
      <c r="E921" s="19"/>
      <c r="G921" s="32"/>
      <c r="H921" s="33"/>
      <c r="I921" s="33"/>
      <c r="O921" s="36"/>
      <c r="S921" s="35"/>
      <c r="T921" s="35"/>
    </row>
    <row r="922" spans="2:20" x14ac:dyDescent="0.2">
      <c r="B922" s="37"/>
      <c r="E922" s="19"/>
      <c r="G922" s="32"/>
      <c r="H922" s="33"/>
      <c r="I922" s="33"/>
      <c r="O922" s="36"/>
      <c r="S922" s="35"/>
      <c r="T922" s="35"/>
    </row>
    <row r="923" spans="2:20" x14ac:dyDescent="0.2">
      <c r="B923" s="37"/>
      <c r="E923" s="19"/>
      <c r="G923" s="32"/>
      <c r="I923" s="33"/>
      <c r="O923" s="36"/>
      <c r="S923" s="35"/>
      <c r="T923" s="35"/>
    </row>
    <row r="924" spans="2:20" x14ac:dyDescent="0.2">
      <c r="B924" s="37"/>
      <c r="E924" s="19"/>
      <c r="G924" s="32"/>
      <c r="H924" s="33"/>
      <c r="I924" s="33"/>
      <c r="O924" s="36"/>
      <c r="S924" s="35"/>
      <c r="T924" s="35"/>
    </row>
    <row r="925" spans="2:20" x14ac:dyDescent="0.2">
      <c r="B925" s="37"/>
      <c r="E925" s="19"/>
      <c r="G925" s="32"/>
      <c r="H925" s="33"/>
      <c r="I925" s="33"/>
      <c r="O925" s="36"/>
      <c r="S925" s="35"/>
      <c r="T925" s="35"/>
    </row>
    <row r="926" spans="2:20" x14ac:dyDescent="0.2">
      <c r="B926" s="37"/>
      <c r="E926" s="19"/>
      <c r="G926" s="32"/>
      <c r="H926" s="33"/>
      <c r="I926" s="33"/>
      <c r="O926" s="36"/>
      <c r="S926" s="35"/>
      <c r="T926" s="35"/>
    </row>
    <row r="927" spans="2:20" x14ac:dyDescent="0.2">
      <c r="B927" s="37"/>
      <c r="E927" s="19"/>
      <c r="G927" s="32"/>
      <c r="H927" s="33"/>
      <c r="I927" s="33"/>
      <c r="O927" s="36"/>
      <c r="S927" s="35"/>
      <c r="T927" s="35"/>
    </row>
    <row r="928" spans="2:20" x14ac:dyDescent="0.2">
      <c r="B928" s="37"/>
      <c r="E928" s="19"/>
      <c r="G928" s="32"/>
      <c r="H928" s="33"/>
      <c r="I928" s="33"/>
      <c r="O928" s="36"/>
      <c r="S928" s="35"/>
      <c r="T928" s="35"/>
    </row>
    <row r="929" spans="2:20" x14ac:dyDescent="0.2">
      <c r="B929" s="37"/>
      <c r="E929" s="19"/>
      <c r="G929" s="32"/>
      <c r="H929" s="33"/>
      <c r="I929" s="33"/>
      <c r="O929" s="36"/>
      <c r="S929" s="35"/>
      <c r="T929" s="35"/>
    </row>
    <row r="930" spans="2:20" x14ac:dyDescent="0.2">
      <c r="B930" s="37"/>
      <c r="E930" s="19"/>
      <c r="G930" s="32"/>
      <c r="H930" s="33"/>
      <c r="I930" s="33"/>
      <c r="O930" s="36"/>
      <c r="S930" s="35"/>
      <c r="T930" s="35"/>
    </row>
    <row r="931" spans="2:20" x14ac:dyDescent="0.2">
      <c r="B931" s="37"/>
      <c r="E931" s="19"/>
      <c r="G931" s="32"/>
      <c r="H931" s="33"/>
      <c r="I931" s="33"/>
      <c r="O931" s="36"/>
      <c r="S931" s="35"/>
      <c r="T931" s="35"/>
    </row>
    <row r="932" spans="2:20" x14ac:dyDescent="0.2">
      <c r="B932" s="37"/>
      <c r="E932" s="19"/>
      <c r="G932" s="32"/>
      <c r="H932" s="33"/>
      <c r="I932" s="33"/>
      <c r="O932" s="36"/>
      <c r="S932" s="35"/>
      <c r="T932" s="35"/>
    </row>
    <row r="933" spans="2:20" x14ac:dyDescent="0.2">
      <c r="B933" s="37"/>
      <c r="E933" s="19"/>
      <c r="G933" s="32"/>
      <c r="I933" s="33"/>
      <c r="O933" s="36"/>
      <c r="S933" s="35"/>
      <c r="T933" s="35"/>
    </row>
    <row r="934" spans="2:20" x14ac:dyDescent="0.2">
      <c r="B934" s="37"/>
      <c r="E934" s="19"/>
      <c r="G934" s="32"/>
      <c r="I934" s="33"/>
      <c r="O934" s="36"/>
      <c r="S934" s="35"/>
      <c r="T934" s="35"/>
    </row>
    <row r="935" spans="2:20" x14ac:dyDescent="0.2">
      <c r="B935" s="37"/>
      <c r="E935" s="19"/>
      <c r="G935" s="32"/>
      <c r="I935" s="33"/>
      <c r="O935" s="36"/>
      <c r="S935" s="35"/>
      <c r="T935" s="35"/>
    </row>
    <row r="936" spans="2:20" x14ac:dyDescent="0.2">
      <c r="B936" s="37"/>
      <c r="E936" s="19"/>
      <c r="G936" s="32"/>
      <c r="I936" s="33"/>
      <c r="O936" s="36"/>
      <c r="S936" s="35"/>
      <c r="T936" s="35"/>
    </row>
    <row r="937" spans="2:20" x14ac:dyDescent="0.2">
      <c r="B937" s="37"/>
      <c r="E937" s="19"/>
      <c r="G937" s="32"/>
      <c r="I937" s="33"/>
      <c r="O937" s="36"/>
      <c r="S937" s="35"/>
      <c r="T937" s="35"/>
    </row>
    <row r="938" spans="2:20" x14ac:dyDescent="0.2">
      <c r="B938" s="37"/>
      <c r="E938" s="19"/>
      <c r="G938" s="32"/>
      <c r="I938" s="33"/>
      <c r="O938" s="36"/>
      <c r="S938" s="35"/>
      <c r="T938" s="35"/>
    </row>
    <row r="939" spans="2:20" x14ac:dyDescent="0.2">
      <c r="B939" s="37"/>
      <c r="E939" s="19"/>
      <c r="G939" s="32"/>
      <c r="I939" s="33"/>
      <c r="O939" s="36"/>
      <c r="S939" s="35"/>
      <c r="T939" s="35"/>
    </row>
    <row r="940" spans="2:20" x14ac:dyDescent="0.2">
      <c r="B940" s="37"/>
      <c r="E940" s="19"/>
      <c r="G940" s="32"/>
      <c r="I940" s="33"/>
      <c r="O940" s="36"/>
      <c r="S940" s="35"/>
      <c r="T940" s="35"/>
    </row>
    <row r="941" spans="2:20" x14ac:dyDescent="0.2">
      <c r="B941" s="37"/>
      <c r="E941" s="19"/>
      <c r="G941" s="32"/>
      <c r="I941" s="33"/>
      <c r="O941" s="36"/>
      <c r="S941" s="35"/>
      <c r="T941" s="35"/>
    </row>
    <row r="942" spans="2:20" x14ac:dyDescent="0.2">
      <c r="B942" s="37"/>
      <c r="E942" s="19"/>
      <c r="G942" s="32"/>
      <c r="H942" s="33"/>
      <c r="I942" s="33"/>
      <c r="O942" s="36"/>
      <c r="S942" s="35"/>
      <c r="T942" s="35"/>
    </row>
    <row r="943" spans="2:20" x14ac:dyDescent="0.2">
      <c r="B943" s="37"/>
      <c r="E943" s="19"/>
      <c r="G943" s="32"/>
      <c r="H943" s="33"/>
      <c r="I943" s="33"/>
      <c r="O943" s="36"/>
      <c r="S943" s="35"/>
      <c r="T943" s="35"/>
    </row>
    <row r="944" spans="2:20" x14ac:dyDescent="0.2">
      <c r="B944" s="37"/>
      <c r="E944" s="19"/>
      <c r="G944" s="32"/>
      <c r="I944" s="33"/>
      <c r="O944" s="36"/>
      <c r="S944" s="35"/>
      <c r="T944" s="35"/>
    </row>
    <row r="945" spans="2:20" x14ac:dyDescent="0.2">
      <c r="B945" s="37"/>
      <c r="E945" s="19"/>
      <c r="G945" s="32"/>
      <c r="H945" s="33"/>
      <c r="I945" s="33"/>
      <c r="O945" s="36"/>
      <c r="S945" s="35"/>
      <c r="T945" s="35"/>
    </row>
    <row r="946" spans="2:20" x14ac:dyDescent="0.2">
      <c r="B946" s="37"/>
      <c r="E946" s="19"/>
      <c r="G946" s="32"/>
      <c r="H946" s="33"/>
      <c r="I946" s="33"/>
      <c r="O946" s="36"/>
      <c r="S946" s="35"/>
      <c r="T946" s="35"/>
    </row>
    <row r="947" spans="2:20" x14ac:dyDescent="0.2">
      <c r="B947" s="37"/>
      <c r="E947" s="19"/>
      <c r="G947" s="32"/>
      <c r="H947" s="33"/>
      <c r="I947" s="33"/>
      <c r="O947" s="36"/>
      <c r="S947" s="35"/>
      <c r="T947" s="35"/>
    </row>
    <row r="948" spans="2:20" x14ac:dyDescent="0.2">
      <c r="B948" s="37"/>
      <c r="E948" s="19"/>
      <c r="G948" s="32"/>
      <c r="H948" s="33"/>
      <c r="I948" s="33"/>
      <c r="O948" s="36"/>
      <c r="S948" s="35"/>
      <c r="T948" s="35"/>
    </row>
    <row r="949" spans="2:20" x14ac:dyDescent="0.2">
      <c r="B949" s="37"/>
      <c r="E949" s="19"/>
      <c r="G949" s="32"/>
      <c r="H949" s="33"/>
      <c r="I949" s="33"/>
      <c r="O949" s="36"/>
      <c r="S949" s="35"/>
      <c r="T949" s="35"/>
    </row>
    <row r="950" spans="2:20" x14ac:dyDescent="0.2">
      <c r="B950" s="37"/>
      <c r="E950" s="19"/>
      <c r="G950" s="32"/>
      <c r="H950" s="33"/>
      <c r="I950" s="33"/>
      <c r="O950" s="36"/>
      <c r="S950" s="35"/>
      <c r="T950" s="35"/>
    </row>
    <row r="951" spans="2:20" x14ac:dyDescent="0.2">
      <c r="B951" s="37"/>
      <c r="E951" s="19"/>
      <c r="G951" s="32"/>
      <c r="H951" s="33"/>
      <c r="I951" s="33"/>
      <c r="O951" s="36"/>
      <c r="S951" s="35"/>
      <c r="T951" s="35"/>
    </row>
    <row r="952" spans="2:20" x14ac:dyDescent="0.2">
      <c r="B952" s="37"/>
      <c r="E952" s="19"/>
      <c r="G952" s="32"/>
      <c r="H952" s="33"/>
      <c r="I952" s="33"/>
      <c r="O952" s="36"/>
      <c r="S952" s="35"/>
      <c r="T952" s="35"/>
    </row>
    <row r="953" spans="2:20" x14ac:dyDescent="0.2">
      <c r="B953" s="37"/>
      <c r="E953" s="19"/>
      <c r="G953" s="32"/>
      <c r="H953" s="33"/>
      <c r="I953" s="33"/>
      <c r="O953" s="36"/>
      <c r="S953" s="35"/>
      <c r="T953" s="35"/>
    </row>
    <row r="954" spans="2:20" x14ac:dyDescent="0.2">
      <c r="B954" s="37"/>
      <c r="E954" s="19"/>
      <c r="G954" s="32"/>
      <c r="H954" s="33"/>
      <c r="I954" s="33"/>
      <c r="O954" s="36"/>
      <c r="S954" s="35"/>
      <c r="T954" s="35"/>
    </row>
    <row r="955" spans="2:20" x14ac:dyDescent="0.2">
      <c r="B955" s="37"/>
      <c r="E955" s="19"/>
      <c r="G955" s="32"/>
      <c r="H955" s="33"/>
      <c r="I955" s="33"/>
      <c r="O955" s="36"/>
      <c r="S955" s="35"/>
      <c r="T955" s="35"/>
    </row>
    <row r="956" spans="2:20" x14ac:dyDescent="0.2">
      <c r="B956" s="37"/>
      <c r="E956" s="19"/>
      <c r="G956" s="32"/>
      <c r="H956" s="33"/>
      <c r="I956" s="33"/>
      <c r="O956" s="36"/>
      <c r="S956" s="35"/>
      <c r="T956" s="35"/>
    </row>
    <row r="957" spans="2:20" x14ac:dyDescent="0.2">
      <c r="B957" s="37"/>
      <c r="E957" s="19"/>
      <c r="G957" s="32"/>
      <c r="H957" s="19"/>
      <c r="I957" s="33"/>
      <c r="J957" s="19"/>
      <c r="O957" s="36"/>
      <c r="Q957" s="30"/>
      <c r="S957" s="35"/>
      <c r="T957" s="35"/>
    </row>
    <row r="958" spans="2:20" x14ac:dyDescent="0.2">
      <c r="B958" s="37"/>
      <c r="E958" s="19"/>
      <c r="G958" s="32"/>
      <c r="H958" s="19"/>
      <c r="I958" s="33"/>
      <c r="J958" s="19"/>
      <c r="O958" s="36"/>
      <c r="Q958" s="30"/>
      <c r="S958" s="35"/>
      <c r="T958" s="35"/>
    </row>
    <row r="959" spans="2:20" x14ac:dyDescent="0.2">
      <c r="B959" s="37"/>
      <c r="E959" s="19"/>
      <c r="G959" s="32"/>
      <c r="H959" s="19"/>
      <c r="I959" s="33"/>
      <c r="J959" s="19"/>
      <c r="O959" s="36"/>
      <c r="Q959" s="30"/>
      <c r="S959" s="35"/>
      <c r="T959" s="35"/>
    </row>
    <row r="960" spans="2:20" x14ac:dyDescent="0.2">
      <c r="B960" s="37"/>
      <c r="E960" s="19"/>
      <c r="G960" s="32"/>
      <c r="H960" s="33"/>
      <c r="I960" s="33"/>
      <c r="J960" s="19"/>
      <c r="O960" s="36"/>
      <c r="Q960" s="30"/>
      <c r="S960" s="35"/>
      <c r="T960" s="35"/>
    </row>
    <row r="961" spans="2:20" x14ac:dyDescent="0.2">
      <c r="B961" s="37"/>
      <c r="E961" s="19"/>
      <c r="G961" s="32"/>
      <c r="H961" s="33"/>
      <c r="I961" s="33"/>
      <c r="J961" s="19"/>
      <c r="O961" s="36"/>
      <c r="Q961" s="30"/>
      <c r="S961" s="35"/>
      <c r="T961" s="35"/>
    </row>
    <row r="962" spans="2:20" x14ac:dyDescent="0.2">
      <c r="B962" s="37"/>
      <c r="E962" s="19"/>
      <c r="G962" s="32"/>
      <c r="H962" s="33"/>
      <c r="I962" s="33"/>
      <c r="J962" s="19"/>
      <c r="O962" s="36"/>
      <c r="Q962" s="30"/>
      <c r="S962" s="35"/>
      <c r="T962" s="35"/>
    </row>
    <row r="963" spans="2:20" x14ac:dyDescent="0.2">
      <c r="B963" s="37"/>
      <c r="E963" s="19"/>
      <c r="G963" s="32"/>
      <c r="H963" s="33"/>
      <c r="I963" s="33"/>
      <c r="J963" s="19"/>
      <c r="O963" s="36"/>
      <c r="Q963" s="30"/>
      <c r="S963" s="35"/>
      <c r="T963" s="35"/>
    </row>
    <row r="964" spans="2:20" x14ac:dyDescent="0.2">
      <c r="B964" s="37"/>
      <c r="E964" s="19"/>
      <c r="G964" s="32"/>
      <c r="H964" s="33"/>
      <c r="I964" s="33"/>
      <c r="J964" s="19"/>
      <c r="O964" s="36"/>
      <c r="Q964" s="30"/>
      <c r="S964" s="35"/>
      <c r="T964" s="35"/>
    </row>
    <row r="965" spans="2:20" x14ac:dyDescent="0.2">
      <c r="B965" s="37"/>
      <c r="E965" s="19"/>
      <c r="G965" s="32"/>
      <c r="H965" s="33"/>
      <c r="I965" s="33"/>
      <c r="J965" s="19"/>
      <c r="O965" s="36"/>
      <c r="Q965" s="30"/>
      <c r="S965" s="35"/>
      <c r="T965" s="35"/>
    </row>
    <row r="966" spans="2:20" x14ac:dyDescent="0.2">
      <c r="B966" s="37"/>
      <c r="E966" s="19"/>
      <c r="G966" s="32"/>
      <c r="H966" s="33"/>
      <c r="I966" s="33"/>
      <c r="J966" s="19"/>
      <c r="O966" s="36"/>
      <c r="Q966" s="30"/>
      <c r="S966" s="35"/>
      <c r="T966" s="35"/>
    </row>
    <row r="967" spans="2:20" x14ac:dyDescent="0.2">
      <c r="B967" s="37"/>
      <c r="E967" s="19"/>
      <c r="G967" s="32"/>
      <c r="H967" s="33"/>
      <c r="I967" s="33"/>
      <c r="J967" s="19"/>
      <c r="O967" s="36"/>
      <c r="Q967" s="30"/>
      <c r="S967" s="35"/>
      <c r="T967" s="35"/>
    </row>
    <row r="968" spans="2:20" x14ac:dyDescent="0.2">
      <c r="B968" s="37"/>
      <c r="E968" s="19"/>
      <c r="G968" s="32"/>
      <c r="H968" s="33"/>
      <c r="I968" s="33"/>
      <c r="J968" s="19"/>
      <c r="O968" s="36"/>
      <c r="Q968" s="30"/>
      <c r="S968" s="35"/>
      <c r="T968" s="35"/>
    </row>
    <row r="969" spans="2:20" x14ac:dyDescent="0.2">
      <c r="B969" s="37"/>
      <c r="E969" s="19"/>
      <c r="G969" s="32"/>
      <c r="H969" s="33"/>
      <c r="I969" s="33"/>
      <c r="O969" s="36"/>
      <c r="S969" s="35"/>
      <c r="T969" s="35"/>
    </row>
    <row r="970" spans="2:20" x14ac:dyDescent="0.2">
      <c r="B970" s="37"/>
      <c r="E970" s="19"/>
      <c r="G970" s="32"/>
      <c r="H970" s="33"/>
      <c r="I970" s="33"/>
      <c r="O970" s="36"/>
      <c r="S970" s="35"/>
      <c r="T970" s="35"/>
    </row>
    <row r="971" spans="2:20" x14ac:dyDescent="0.2">
      <c r="B971" s="37"/>
      <c r="E971" s="19"/>
      <c r="G971" s="32"/>
      <c r="H971" s="33"/>
      <c r="I971" s="33"/>
      <c r="O971" s="36"/>
      <c r="S971" s="35"/>
      <c r="T971" s="35"/>
    </row>
    <row r="972" spans="2:20" x14ac:dyDescent="0.2">
      <c r="B972" s="37"/>
      <c r="E972" s="19"/>
      <c r="G972" s="32"/>
      <c r="I972" s="33"/>
      <c r="O972" s="36"/>
      <c r="S972" s="35"/>
      <c r="T972" s="35"/>
    </row>
    <row r="973" spans="2:20" x14ac:dyDescent="0.2">
      <c r="B973" s="37"/>
      <c r="E973" s="19"/>
      <c r="G973" s="32"/>
      <c r="I973" s="33"/>
      <c r="O973" s="36"/>
      <c r="S973" s="35"/>
      <c r="T973" s="35"/>
    </row>
    <row r="974" spans="2:20" x14ac:dyDescent="0.2">
      <c r="B974" s="37"/>
      <c r="E974" s="19"/>
      <c r="G974" s="32"/>
      <c r="I974" s="33"/>
      <c r="O974" s="36"/>
      <c r="S974" s="35"/>
      <c r="T974" s="35"/>
    </row>
    <row r="975" spans="2:20" x14ac:dyDescent="0.2">
      <c r="B975" s="37"/>
      <c r="E975" s="19"/>
      <c r="G975" s="32"/>
      <c r="I975" s="33"/>
      <c r="O975" s="36"/>
      <c r="S975" s="35"/>
      <c r="T975" s="35"/>
    </row>
    <row r="976" spans="2:20" x14ac:dyDescent="0.2">
      <c r="B976" s="37"/>
      <c r="E976" s="19"/>
      <c r="G976" s="32"/>
      <c r="I976" s="33"/>
      <c r="O976" s="36"/>
      <c r="S976" s="35"/>
      <c r="T976" s="35"/>
    </row>
    <row r="977" spans="2:20" x14ac:dyDescent="0.2">
      <c r="B977" s="37"/>
      <c r="E977" s="19"/>
      <c r="G977" s="32"/>
      <c r="I977" s="33"/>
      <c r="O977" s="36"/>
      <c r="S977" s="35"/>
      <c r="T977" s="35"/>
    </row>
    <row r="978" spans="2:20" x14ac:dyDescent="0.2">
      <c r="B978" s="37"/>
      <c r="E978" s="19"/>
      <c r="G978" s="32"/>
      <c r="H978" s="33"/>
      <c r="I978" s="33"/>
      <c r="J978" s="19"/>
      <c r="O978" s="36"/>
      <c r="Q978" s="30"/>
      <c r="S978" s="35"/>
      <c r="T978" s="35"/>
    </row>
    <row r="979" spans="2:20" x14ac:dyDescent="0.2">
      <c r="B979" s="37"/>
      <c r="E979" s="19"/>
      <c r="G979" s="32"/>
      <c r="H979" s="33"/>
      <c r="I979" s="33"/>
      <c r="J979" s="19"/>
      <c r="O979" s="36"/>
      <c r="Q979" s="30"/>
      <c r="S979" s="35"/>
      <c r="T979" s="35"/>
    </row>
    <row r="980" spans="2:20" x14ac:dyDescent="0.2">
      <c r="B980" s="37"/>
      <c r="E980" s="19"/>
      <c r="G980" s="32"/>
      <c r="H980" s="33"/>
      <c r="I980" s="33"/>
      <c r="J980" s="19"/>
      <c r="O980" s="36"/>
      <c r="Q980" s="30"/>
      <c r="S980" s="35"/>
      <c r="T980" s="35"/>
    </row>
    <row r="981" spans="2:20" x14ac:dyDescent="0.2">
      <c r="B981" s="37"/>
      <c r="E981" s="19"/>
      <c r="G981" s="32"/>
      <c r="H981" s="33"/>
      <c r="I981" s="33"/>
      <c r="J981" s="19"/>
      <c r="O981" s="36"/>
      <c r="Q981" s="30"/>
      <c r="S981" s="35"/>
      <c r="T981" s="35"/>
    </row>
    <row r="982" spans="2:20" x14ac:dyDescent="0.2">
      <c r="B982" s="37"/>
      <c r="E982" s="19"/>
      <c r="G982" s="32"/>
      <c r="H982" s="33"/>
      <c r="I982" s="33"/>
      <c r="J982" s="19"/>
      <c r="O982" s="36"/>
      <c r="Q982" s="30"/>
      <c r="S982" s="35"/>
      <c r="T982" s="35"/>
    </row>
    <row r="983" spans="2:20" x14ac:dyDescent="0.2">
      <c r="B983" s="37"/>
      <c r="E983" s="19"/>
      <c r="G983" s="32"/>
      <c r="H983" s="33"/>
      <c r="I983" s="33"/>
      <c r="J983" s="19"/>
      <c r="O983" s="36"/>
      <c r="Q983" s="30"/>
      <c r="S983" s="35"/>
      <c r="T983" s="35"/>
    </row>
    <row r="984" spans="2:20" x14ac:dyDescent="0.2">
      <c r="B984" s="37"/>
      <c r="E984" s="19"/>
      <c r="G984" s="32"/>
      <c r="H984" s="19"/>
      <c r="I984" s="33"/>
      <c r="J984" s="19"/>
      <c r="O984" s="36"/>
      <c r="Q984" s="30"/>
      <c r="S984" s="35"/>
      <c r="T984" s="35"/>
    </row>
    <row r="985" spans="2:20" x14ac:dyDescent="0.2">
      <c r="B985" s="37"/>
      <c r="E985" s="19"/>
      <c r="G985" s="32"/>
      <c r="H985" s="19"/>
      <c r="I985" s="33"/>
      <c r="J985" s="19"/>
      <c r="O985" s="36"/>
      <c r="Q985" s="30"/>
      <c r="S985" s="35"/>
      <c r="T985" s="35"/>
    </row>
    <row r="986" spans="2:20" x14ac:dyDescent="0.2">
      <c r="B986" s="37"/>
      <c r="E986" s="19"/>
      <c r="G986" s="32"/>
      <c r="H986" s="19"/>
      <c r="I986" s="33"/>
      <c r="J986" s="19"/>
      <c r="O986" s="36"/>
      <c r="Q986" s="30"/>
      <c r="S986" s="35"/>
      <c r="T986" s="35"/>
    </row>
    <row r="987" spans="2:20" x14ac:dyDescent="0.2">
      <c r="B987" s="37"/>
      <c r="E987" s="19"/>
      <c r="G987" s="32"/>
      <c r="H987" s="19"/>
      <c r="I987" s="33"/>
      <c r="J987" s="19"/>
      <c r="O987" s="36"/>
      <c r="Q987" s="30"/>
      <c r="S987" s="35"/>
      <c r="T987" s="35"/>
    </row>
    <row r="988" spans="2:20" x14ac:dyDescent="0.2">
      <c r="B988" s="37"/>
      <c r="E988" s="19"/>
      <c r="G988" s="32"/>
      <c r="H988" s="19"/>
      <c r="I988" s="33"/>
      <c r="J988" s="19"/>
      <c r="O988" s="36"/>
      <c r="Q988" s="30"/>
      <c r="S988" s="35"/>
      <c r="T988" s="35"/>
    </row>
    <row r="989" spans="2:20" x14ac:dyDescent="0.2">
      <c r="B989" s="37"/>
      <c r="E989" s="19"/>
      <c r="G989" s="32"/>
      <c r="H989" s="19"/>
      <c r="I989" s="33"/>
      <c r="J989" s="19"/>
      <c r="O989" s="36"/>
      <c r="Q989" s="30"/>
      <c r="S989" s="35"/>
      <c r="T989" s="35"/>
    </row>
    <row r="990" spans="2:20" x14ac:dyDescent="0.2">
      <c r="B990" s="37"/>
      <c r="E990" s="19"/>
      <c r="G990" s="32"/>
      <c r="H990" s="33"/>
      <c r="I990" s="33"/>
      <c r="J990" s="19"/>
      <c r="O990" s="36"/>
      <c r="Q990" s="30"/>
      <c r="S990" s="35"/>
      <c r="T990" s="35"/>
    </row>
    <row r="991" spans="2:20" x14ac:dyDescent="0.2">
      <c r="B991" s="37"/>
      <c r="E991" s="19"/>
      <c r="G991" s="32"/>
      <c r="H991" s="33"/>
      <c r="I991" s="33"/>
      <c r="J991" s="19"/>
      <c r="O991" s="36"/>
      <c r="Q991" s="30"/>
      <c r="S991" s="35"/>
      <c r="T991" s="35"/>
    </row>
    <row r="992" spans="2:20" x14ac:dyDescent="0.2">
      <c r="B992" s="37"/>
      <c r="E992" s="19"/>
      <c r="G992" s="32"/>
      <c r="H992" s="33"/>
      <c r="I992" s="33"/>
      <c r="J992" s="19"/>
      <c r="O992" s="36"/>
      <c r="Q992" s="30"/>
      <c r="S992" s="35"/>
      <c r="T992" s="35"/>
    </row>
    <row r="993" spans="2:20" x14ac:dyDescent="0.2">
      <c r="B993" s="37"/>
      <c r="E993" s="19"/>
      <c r="G993" s="32"/>
      <c r="H993" s="19"/>
      <c r="I993" s="33"/>
      <c r="J993" s="19"/>
      <c r="O993" s="36"/>
      <c r="Q993" s="30"/>
      <c r="S993" s="35"/>
      <c r="T993" s="35"/>
    </row>
    <row r="994" spans="2:20" x14ac:dyDescent="0.2">
      <c r="B994" s="37"/>
      <c r="E994" s="19"/>
      <c r="G994" s="32"/>
      <c r="H994" s="19"/>
      <c r="I994" s="33"/>
      <c r="J994" s="19"/>
      <c r="O994" s="36"/>
      <c r="Q994" s="30"/>
      <c r="S994" s="35"/>
      <c r="T994" s="35"/>
    </row>
    <row r="995" spans="2:20" x14ac:dyDescent="0.2">
      <c r="B995" s="37"/>
      <c r="E995" s="19"/>
      <c r="G995" s="32"/>
      <c r="H995" s="19"/>
      <c r="I995" s="33"/>
      <c r="J995" s="19"/>
      <c r="O995" s="36"/>
      <c r="Q995" s="30"/>
      <c r="S995" s="35"/>
      <c r="T995" s="35"/>
    </row>
    <row r="996" spans="2:20" x14ac:dyDescent="0.2">
      <c r="B996" s="37"/>
      <c r="E996" s="19"/>
      <c r="G996" s="32"/>
      <c r="H996" s="33"/>
      <c r="I996" s="33"/>
      <c r="J996" s="19"/>
      <c r="O996" s="36"/>
      <c r="Q996" s="30"/>
      <c r="S996" s="35"/>
      <c r="T996" s="35"/>
    </row>
    <row r="997" spans="2:20" x14ac:dyDescent="0.2">
      <c r="B997" s="37"/>
      <c r="E997" s="19"/>
      <c r="G997" s="32"/>
      <c r="H997" s="33"/>
      <c r="I997" s="33"/>
      <c r="J997" s="19"/>
      <c r="O997" s="36"/>
      <c r="Q997" s="30"/>
      <c r="S997" s="35"/>
      <c r="T997" s="35"/>
    </row>
    <row r="998" spans="2:20" x14ac:dyDescent="0.2">
      <c r="B998" s="37"/>
      <c r="E998" s="19"/>
      <c r="G998" s="32"/>
      <c r="H998" s="33"/>
      <c r="I998" s="33"/>
      <c r="J998" s="19"/>
      <c r="O998" s="36"/>
      <c r="Q998" s="30"/>
      <c r="S998" s="35"/>
      <c r="T998" s="35"/>
    </row>
    <row r="999" spans="2:20" x14ac:dyDescent="0.2">
      <c r="B999" s="37"/>
      <c r="E999" s="19"/>
      <c r="G999" s="32"/>
      <c r="H999" s="33"/>
      <c r="I999" s="33"/>
      <c r="O999" s="36"/>
      <c r="S999" s="35"/>
      <c r="T999" s="35"/>
    </row>
    <row r="1000" spans="2:20" x14ac:dyDescent="0.2">
      <c r="B1000" s="37"/>
      <c r="E1000" s="19"/>
      <c r="G1000" s="32"/>
      <c r="H1000" s="33"/>
      <c r="I1000" s="33"/>
      <c r="O1000" s="36"/>
      <c r="S1000" s="35"/>
      <c r="T1000" s="35"/>
    </row>
    <row r="1001" spans="2:20" x14ac:dyDescent="0.2">
      <c r="B1001" s="37"/>
      <c r="E1001" s="19"/>
      <c r="G1001" s="32"/>
      <c r="H1001" s="33"/>
      <c r="I1001" s="33"/>
      <c r="O1001" s="36"/>
      <c r="S1001" s="35"/>
      <c r="T1001" s="35"/>
    </row>
    <row r="1002" spans="2:20" x14ac:dyDescent="0.2">
      <c r="B1002" s="37"/>
      <c r="E1002" s="19"/>
      <c r="G1002" s="32"/>
      <c r="H1002" s="33"/>
      <c r="I1002" s="33"/>
      <c r="O1002" s="36"/>
      <c r="S1002" s="35"/>
      <c r="T1002" s="35"/>
    </row>
    <row r="1003" spans="2:20" x14ac:dyDescent="0.2">
      <c r="B1003" s="37"/>
      <c r="E1003" s="19"/>
      <c r="G1003" s="32"/>
      <c r="H1003" s="33"/>
      <c r="I1003" s="33"/>
      <c r="O1003" s="36"/>
      <c r="S1003" s="35"/>
      <c r="T1003" s="35"/>
    </row>
    <row r="1004" spans="2:20" x14ac:dyDescent="0.2">
      <c r="B1004" s="37"/>
      <c r="E1004" s="19"/>
      <c r="G1004" s="32"/>
      <c r="H1004" s="33"/>
      <c r="I1004" s="33"/>
      <c r="O1004" s="36"/>
      <c r="S1004" s="35"/>
      <c r="T1004" s="35"/>
    </row>
    <row r="1005" spans="2:20" x14ac:dyDescent="0.2">
      <c r="B1005" s="37"/>
      <c r="E1005" s="19"/>
      <c r="G1005" s="32"/>
      <c r="H1005" s="33"/>
      <c r="I1005" s="33"/>
      <c r="O1005" s="36"/>
      <c r="S1005" s="35"/>
      <c r="T1005" s="35"/>
    </row>
    <row r="1006" spans="2:20" x14ac:dyDescent="0.2">
      <c r="B1006" s="37"/>
      <c r="E1006" s="19"/>
      <c r="G1006" s="32"/>
      <c r="H1006" s="33"/>
      <c r="I1006" s="33"/>
      <c r="O1006" s="36"/>
      <c r="S1006" s="35"/>
      <c r="T1006" s="35"/>
    </row>
    <row r="1007" spans="2:20" x14ac:dyDescent="0.2">
      <c r="B1007" s="37"/>
      <c r="E1007" s="19"/>
      <c r="G1007" s="32"/>
      <c r="H1007" s="33"/>
      <c r="I1007" s="33"/>
      <c r="O1007" s="36"/>
      <c r="S1007" s="35"/>
      <c r="T1007" s="35"/>
    </row>
    <row r="1008" spans="2:20" x14ac:dyDescent="0.2">
      <c r="B1008" s="37"/>
      <c r="E1008" s="19"/>
      <c r="G1008" s="32"/>
      <c r="H1008" s="33"/>
      <c r="I1008" s="33"/>
      <c r="O1008" s="36"/>
      <c r="S1008" s="35"/>
      <c r="T1008" s="35"/>
    </row>
    <row r="1009" spans="2:20" x14ac:dyDescent="0.2">
      <c r="B1009" s="37"/>
      <c r="E1009" s="19"/>
      <c r="G1009" s="32"/>
      <c r="H1009" s="33"/>
      <c r="I1009" s="33"/>
      <c r="O1009" s="36"/>
      <c r="S1009" s="35"/>
      <c r="T1009" s="35"/>
    </row>
    <row r="1010" spans="2:20" x14ac:dyDescent="0.2">
      <c r="B1010" s="37"/>
      <c r="E1010" s="19"/>
      <c r="G1010" s="32"/>
      <c r="H1010" s="33"/>
      <c r="I1010" s="33"/>
      <c r="O1010" s="36"/>
      <c r="S1010" s="35"/>
      <c r="T1010" s="35"/>
    </row>
    <row r="1011" spans="2:20" x14ac:dyDescent="0.2">
      <c r="B1011" s="37"/>
      <c r="E1011" s="19"/>
      <c r="G1011" s="32"/>
      <c r="H1011" s="33"/>
      <c r="I1011" s="33"/>
      <c r="O1011" s="36"/>
      <c r="S1011" s="35"/>
      <c r="T1011" s="35"/>
    </row>
    <row r="1012" spans="2:20" x14ac:dyDescent="0.2">
      <c r="B1012" s="37"/>
      <c r="E1012" s="19"/>
      <c r="G1012" s="32"/>
      <c r="H1012" s="33"/>
      <c r="I1012" s="33"/>
      <c r="O1012" s="36"/>
      <c r="S1012" s="35"/>
      <c r="T1012" s="35"/>
    </row>
    <row r="1013" spans="2:20" x14ac:dyDescent="0.2">
      <c r="B1013" s="37"/>
      <c r="E1013" s="19"/>
      <c r="G1013" s="32"/>
      <c r="I1013" s="33"/>
      <c r="O1013" s="36"/>
      <c r="S1013" s="35"/>
      <c r="T1013" s="35"/>
    </row>
    <row r="1014" spans="2:20" x14ac:dyDescent="0.2">
      <c r="B1014" s="37"/>
      <c r="E1014" s="19"/>
      <c r="G1014" s="32"/>
      <c r="H1014" s="33"/>
      <c r="I1014" s="33"/>
      <c r="O1014" s="36"/>
      <c r="S1014" s="35"/>
      <c r="T1014" s="35"/>
    </row>
    <row r="1015" spans="2:20" x14ac:dyDescent="0.2">
      <c r="B1015" s="37"/>
      <c r="E1015" s="19"/>
      <c r="G1015" s="32"/>
      <c r="H1015" s="33"/>
      <c r="I1015" s="33"/>
      <c r="O1015" s="36"/>
      <c r="S1015" s="35"/>
      <c r="T1015" s="35"/>
    </row>
    <row r="1016" spans="2:20" x14ac:dyDescent="0.2">
      <c r="B1016" s="37"/>
      <c r="E1016" s="19"/>
      <c r="G1016" s="32"/>
      <c r="H1016" s="33"/>
      <c r="I1016" s="33"/>
      <c r="O1016" s="36"/>
      <c r="S1016" s="35"/>
      <c r="T1016" s="35"/>
    </row>
    <row r="1017" spans="2:20" x14ac:dyDescent="0.2">
      <c r="B1017" s="37"/>
      <c r="E1017" s="19"/>
      <c r="G1017" s="32"/>
      <c r="H1017" s="33"/>
      <c r="I1017" s="33"/>
      <c r="O1017" s="36"/>
      <c r="S1017" s="35"/>
      <c r="T1017" s="35"/>
    </row>
    <row r="1018" spans="2:20" x14ac:dyDescent="0.2">
      <c r="B1018" s="37"/>
      <c r="E1018" s="19"/>
      <c r="G1018" s="32"/>
      <c r="H1018" s="33"/>
      <c r="I1018" s="33"/>
      <c r="O1018" s="36"/>
      <c r="S1018" s="35"/>
      <c r="T1018" s="35"/>
    </row>
    <row r="1019" spans="2:20" x14ac:dyDescent="0.2">
      <c r="B1019" s="37"/>
      <c r="E1019" s="19"/>
      <c r="G1019" s="32"/>
      <c r="H1019" s="33"/>
      <c r="I1019" s="33"/>
      <c r="O1019" s="36"/>
      <c r="S1019" s="35"/>
      <c r="T1019" s="35"/>
    </row>
    <row r="1020" spans="2:20" x14ac:dyDescent="0.2">
      <c r="B1020" s="37"/>
      <c r="E1020" s="19"/>
      <c r="G1020" s="32"/>
      <c r="H1020" s="33"/>
      <c r="I1020" s="33"/>
      <c r="O1020" s="36"/>
      <c r="S1020" s="35"/>
      <c r="T1020" s="35"/>
    </row>
    <row r="1021" spans="2:20" x14ac:dyDescent="0.2">
      <c r="B1021" s="37"/>
      <c r="E1021" s="19"/>
      <c r="G1021" s="32"/>
      <c r="H1021" s="33"/>
      <c r="I1021" s="33"/>
      <c r="O1021" s="36"/>
      <c r="S1021" s="35"/>
      <c r="T1021" s="35"/>
    </row>
    <row r="1022" spans="2:20" x14ac:dyDescent="0.2">
      <c r="B1022" s="37"/>
      <c r="E1022" s="19"/>
      <c r="G1022" s="32"/>
      <c r="H1022" s="33"/>
      <c r="I1022" s="33"/>
      <c r="O1022" s="36"/>
      <c r="S1022" s="35"/>
      <c r="T1022" s="35"/>
    </row>
    <row r="1023" spans="2:20" x14ac:dyDescent="0.2">
      <c r="B1023" s="37"/>
      <c r="E1023" s="19"/>
      <c r="G1023" s="32"/>
      <c r="H1023" s="33"/>
      <c r="I1023" s="33"/>
      <c r="O1023" s="36"/>
      <c r="S1023" s="35"/>
      <c r="T1023" s="35"/>
    </row>
    <row r="1024" spans="2:20" x14ac:dyDescent="0.2">
      <c r="B1024" s="37"/>
      <c r="E1024" s="19"/>
      <c r="G1024" s="32"/>
      <c r="H1024" s="33"/>
      <c r="I1024" s="33"/>
      <c r="O1024" s="36"/>
      <c r="S1024" s="35"/>
      <c r="T1024" s="35"/>
    </row>
    <row r="1025" spans="2:20" x14ac:dyDescent="0.2">
      <c r="B1025" s="37"/>
      <c r="E1025" s="19"/>
      <c r="G1025" s="32"/>
      <c r="H1025" s="33"/>
      <c r="I1025" s="33"/>
      <c r="O1025" s="36"/>
      <c r="S1025" s="35"/>
      <c r="T1025" s="35"/>
    </row>
    <row r="1026" spans="2:20" x14ac:dyDescent="0.2">
      <c r="B1026" s="37"/>
      <c r="E1026" s="19"/>
      <c r="G1026" s="32"/>
      <c r="H1026" s="33"/>
      <c r="I1026" s="33"/>
      <c r="O1026" s="36"/>
      <c r="S1026" s="35"/>
      <c r="T1026" s="35"/>
    </row>
    <row r="1027" spans="2:20" x14ac:dyDescent="0.2">
      <c r="B1027" s="37"/>
      <c r="E1027" s="19"/>
      <c r="G1027" s="32"/>
      <c r="H1027" s="33"/>
      <c r="I1027" s="33"/>
      <c r="O1027" s="36"/>
      <c r="S1027" s="35"/>
      <c r="T1027" s="35"/>
    </row>
    <row r="1028" spans="2:20" x14ac:dyDescent="0.2">
      <c r="B1028" s="37"/>
      <c r="E1028" s="19"/>
      <c r="G1028" s="32"/>
      <c r="H1028" s="33"/>
      <c r="I1028" s="33"/>
      <c r="O1028" s="36"/>
      <c r="S1028" s="35"/>
      <c r="T1028" s="35"/>
    </row>
    <row r="1029" spans="2:20" x14ac:dyDescent="0.2">
      <c r="B1029" s="37"/>
      <c r="E1029" s="19"/>
      <c r="G1029" s="32"/>
      <c r="H1029" s="33"/>
      <c r="I1029" s="33"/>
      <c r="O1029" s="36"/>
      <c r="S1029" s="35"/>
      <c r="T1029" s="35"/>
    </row>
    <row r="1030" spans="2:20" x14ac:dyDescent="0.2">
      <c r="B1030" s="37"/>
      <c r="E1030" s="19"/>
      <c r="G1030" s="32"/>
      <c r="H1030" s="33"/>
      <c r="I1030" s="33"/>
      <c r="O1030" s="36"/>
      <c r="S1030" s="35"/>
      <c r="T1030" s="35"/>
    </row>
    <row r="1031" spans="2:20" x14ac:dyDescent="0.2">
      <c r="B1031" s="37"/>
      <c r="E1031" s="19"/>
      <c r="G1031" s="32"/>
      <c r="H1031" s="33"/>
      <c r="I1031" s="33"/>
      <c r="O1031" s="36"/>
      <c r="S1031" s="35"/>
      <c r="T1031" s="35"/>
    </row>
    <row r="1032" spans="2:20" x14ac:dyDescent="0.2">
      <c r="B1032" s="37"/>
      <c r="E1032" s="19"/>
      <c r="G1032" s="32"/>
      <c r="I1032" s="33"/>
      <c r="O1032" s="36"/>
      <c r="S1032" s="35"/>
      <c r="T1032" s="35"/>
    </row>
    <row r="1033" spans="2:20" x14ac:dyDescent="0.2">
      <c r="B1033" s="37"/>
      <c r="E1033" s="19"/>
      <c r="G1033" s="32"/>
      <c r="I1033" s="33"/>
      <c r="O1033" s="36"/>
      <c r="S1033" s="35"/>
      <c r="T1033" s="35"/>
    </row>
    <row r="1034" spans="2:20" x14ac:dyDescent="0.2">
      <c r="B1034" s="37"/>
      <c r="E1034" s="19"/>
      <c r="G1034" s="32"/>
      <c r="I1034" s="33"/>
      <c r="O1034" s="36"/>
      <c r="S1034" s="35"/>
      <c r="T1034" s="35"/>
    </row>
    <row r="1035" spans="2:20" x14ac:dyDescent="0.2">
      <c r="B1035" s="37"/>
      <c r="E1035" s="19"/>
      <c r="G1035" s="32"/>
      <c r="I1035" s="33"/>
      <c r="O1035" s="36"/>
      <c r="S1035" s="35"/>
      <c r="T1035" s="35"/>
    </row>
    <row r="1036" spans="2:20" x14ac:dyDescent="0.2">
      <c r="B1036" s="37"/>
      <c r="E1036" s="19"/>
      <c r="G1036" s="32"/>
      <c r="I1036" s="33"/>
      <c r="O1036" s="36"/>
      <c r="S1036" s="35"/>
      <c r="T1036" s="35"/>
    </row>
    <row r="1037" spans="2:20" x14ac:dyDescent="0.2">
      <c r="B1037" s="37"/>
      <c r="E1037" s="19"/>
      <c r="G1037" s="32"/>
      <c r="I1037" s="33"/>
      <c r="O1037" s="36"/>
      <c r="S1037" s="35"/>
      <c r="T1037" s="35"/>
    </row>
    <row r="1038" spans="2:20" x14ac:dyDescent="0.2">
      <c r="B1038" s="37"/>
      <c r="E1038" s="19"/>
      <c r="G1038" s="32"/>
      <c r="I1038" s="33"/>
      <c r="O1038" s="36"/>
      <c r="S1038" s="35"/>
      <c r="T1038" s="35"/>
    </row>
    <row r="1039" spans="2:20" x14ac:dyDescent="0.2">
      <c r="B1039" s="37"/>
      <c r="E1039" s="19"/>
      <c r="G1039" s="32"/>
      <c r="I1039" s="33"/>
      <c r="O1039" s="36"/>
      <c r="S1039" s="35"/>
      <c r="T1039" s="35"/>
    </row>
    <row r="1040" spans="2:20" x14ac:dyDescent="0.2">
      <c r="B1040" s="37"/>
      <c r="E1040" s="19"/>
      <c r="G1040" s="32"/>
      <c r="I1040" s="33"/>
      <c r="O1040" s="36"/>
      <c r="S1040" s="35"/>
      <c r="T1040" s="35"/>
    </row>
    <row r="1041" spans="2:20" x14ac:dyDescent="0.2">
      <c r="B1041" s="37"/>
      <c r="E1041" s="19"/>
      <c r="G1041" s="32"/>
      <c r="I1041" s="33"/>
      <c r="O1041" s="36"/>
      <c r="S1041" s="35"/>
      <c r="T1041" s="35"/>
    </row>
    <row r="1042" spans="2:20" x14ac:dyDescent="0.2">
      <c r="B1042" s="37"/>
      <c r="E1042" s="19"/>
      <c r="G1042" s="32"/>
      <c r="I1042" s="33"/>
      <c r="O1042" s="36"/>
      <c r="S1042" s="35"/>
      <c r="T1042" s="35"/>
    </row>
    <row r="1043" spans="2:20" x14ac:dyDescent="0.2">
      <c r="B1043" s="37"/>
      <c r="E1043" s="19"/>
      <c r="G1043" s="32"/>
      <c r="I1043" s="33"/>
      <c r="O1043" s="36"/>
      <c r="S1043" s="35"/>
      <c r="T1043" s="35"/>
    </row>
    <row r="1044" spans="2:20" x14ac:dyDescent="0.2">
      <c r="B1044" s="37"/>
      <c r="E1044" s="19"/>
      <c r="G1044" s="32"/>
      <c r="H1044" s="33"/>
      <c r="I1044" s="33"/>
      <c r="J1044" s="19"/>
      <c r="O1044" s="36"/>
      <c r="Q1044" s="30"/>
      <c r="S1044" s="35"/>
      <c r="T1044" s="35"/>
    </row>
    <row r="1045" spans="2:20" x14ac:dyDescent="0.2">
      <c r="B1045" s="37"/>
      <c r="E1045" s="19"/>
      <c r="G1045" s="32"/>
      <c r="H1045" s="33"/>
      <c r="I1045" s="33"/>
      <c r="J1045" s="19"/>
      <c r="O1045" s="36"/>
      <c r="Q1045" s="30"/>
      <c r="S1045" s="35"/>
      <c r="T1045" s="35"/>
    </row>
    <row r="1046" spans="2:20" x14ac:dyDescent="0.2">
      <c r="B1046" s="37"/>
      <c r="E1046" s="19"/>
      <c r="G1046" s="32"/>
      <c r="H1046" s="33"/>
      <c r="I1046" s="33"/>
      <c r="J1046" s="19"/>
      <c r="O1046" s="36"/>
      <c r="Q1046" s="30"/>
      <c r="S1046" s="35"/>
      <c r="T1046" s="35"/>
    </row>
    <row r="1047" spans="2:20" x14ac:dyDescent="0.2">
      <c r="B1047" s="37"/>
      <c r="E1047" s="19"/>
      <c r="G1047" s="32"/>
      <c r="H1047" s="19"/>
      <c r="I1047" s="33"/>
      <c r="J1047" s="19"/>
      <c r="O1047" s="36"/>
      <c r="Q1047" s="30"/>
      <c r="S1047" s="35"/>
      <c r="T1047" s="35"/>
    </row>
    <row r="1048" spans="2:20" x14ac:dyDescent="0.2">
      <c r="B1048" s="37"/>
      <c r="E1048" s="19"/>
      <c r="G1048" s="32"/>
      <c r="H1048" s="19"/>
      <c r="I1048" s="33"/>
      <c r="J1048" s="19"/>
      <c r="O1048" s="36"/>
      <c r="Q1048" s="30"/>
      <c r="S1048" s="35"/>
      <c r="T1048" s="35"/>
    </row>
    <row r="1049" spans="2:20" x14ac:dyDescent="0.2">
      <c r="B1049" s="37"/>
      <c r="E1049" s="19"/>
      <c r="G1049" s="32"/>
      <c r="H1049" s="19"/>
      <c r="I1049" s="33"/>
      <c r="J1049" s="19"/>
      <c r="O1049" s="36"/>
      <c r="Q1049" s="30"/>
      <c r="S1049" s="35"/>
      <c r="T1049" s="35"/>
    </row>
    <row r="1050" spans="2:20" x14ac:dyDescent="0.2">
      <c r="B1050" s="37"/>
      <c r="E1050" s="19"/>
      <c r="G1050" s="32"/>
      <c r="H1050" s="19"/>
      <c r="I1050" s="33"/>
      <c r="J1050" s="19"/>
      <c r="O1050" s="36"/>
      <c r="Q1050" s="30"/>
      <c r="S1050" s="35"/>
      <c r="T1050" s="35"/>
    </row>
    <row r="1051" spans="2:20" x14ac:dyDescent="0.2">
      <c r="B1051" s="37"/>
      <c r="E1051" s="19"/>
      <c r="G1051" s="32"/>
      <c r="H1051" s="19"/>
      <c r="I1051" s="33"/>
      <c r="J1051" s="19"/>
      <c r="O1051" s="36"/>
      <c r="Q1051" s="30"/>
      <c r="S1051" s="35"/>
      <c r="T1051" s="35"/>
    </row>
    <row r="1052" spans="2:20" x14ac:dyDescent="0.2">
      <c r="B1052" s="37"/>
      <c r="E1052" s="19"/>
      <c r="G1052" s="32"/>
      <c r="H1052" s="19"/>
      <c r="I1052" s="33"/>
      <c r="J1052" s="19"/>
      <c r="O1052" s="36"/>
      <c r="Q1052" s="30"/>
      <c r="S1052" s="35"/>
      <c r="T1052" s="35"/>
    </row>
    <row r="1053" spans="2:20" x14ac:dyDescent="0.2">
      <c r="B1053" s="37"/>
      <c r="E1053" s="19"/>
      <c r="G1053" s="32"/>
      <c r="H1053" s="19"/>
      <c r="I1053" s="33"/>
      <c r="J1053" s="19"/>
      <c r="O1053" s="36"/>
      <c r="Q1053" s="30"/>
      <c r="S1053" s="35"/>
      <c r="T1053" s="35"/>
    </row>
    <row r="1054" spans="2:20" x14ac:dyDescent="0.2">
      <c r="B1054" s="37"/>
      <c r="E1054" s="19"/>
      <c r="G1054" s="32"/>
      <c r="H1054" s="19"/>
      <c r="I1054" s="33"/>
      <c r="J1054" s="19"/>
      <c r="O1054" s="36"/>
      <c r="Q1054" s="30"/>
      <c r="S1054" s="35"/>
      <c r="T1054" s="35"/>
    </row>
    <row r="1055" spans="2:20" x14ac:dyDescent="0.2">
      <c r="B1055" s="37"/>
      <c r="E1055" s="19"/>
      <c r="G1055" s="32"/>
      <c r="H1055" s="19"/>
      <c r="I1055" s="33"/>
      <c r="J1055" s="19"/>
      <c r="O1055" s="36"/>
      <c r="Q1055" s="30"/>
      <c r="S1055" s="35"/>
      <c r="T1055" s="35"/>
    </row>
    <row r="1056" spans="2:20" x14ac:dyDescent="0.2">
      <c r="B1056" s="37"/>
      <c r="E1056" s="19"/>
      <c r="G1056" s="32"/>
      <c r="H1056" s="19"/>
      <c r="I1056" s="33"/>
      <c r="J1056" s="19"/>
      <c r="O1056" s="36"/>
      <c r="Q1056" s="30"/>
      <c r="S1056" s="35"/>
      <c r="T1056" s="35"/>
    </row>
    <row r="1057" spans="2:20" x14ac:dyDescent="0.2">
      <c r="B1057" s="37"/>
      <c r="E1057" s="19"/>
      <c r="G1057" s="32"/>
      <c r="H1057" s="19"/>
      <c r="I1057" s="33"/>
      <c r="J1057" s="19"/>
      <c r="O1057" s="36"/>
      <c r="Q1057" s="30"/>
      <c r="S1057" s="35"/>
      <c r="T1057" s="35"/>
    </row>
    <row r="1058" spans="2:20" x14ac:dyDescent="0.2">
      <c r="B1058" s="37"/>
      <c r="E1058" s="19"/>
      <c r="G1058" s="32"/>
      <c r="H1058" s="19"/>
      <c r="I1058" s="33"/>
      <c r="J1058" s="19"/>
      <c r="O1058" s="36"/>
      <c r="Q1058" s="30"/>
      <c r="S1058" s="35"/>
      <c r="T1058" s="35"/>
    </row>
    <row r="1059" spans="2:20" x14ac:dyDescent="0.2">
      <c r="B1059" s="37"/>
      <c r="E1059" s="19"/>
      <c r="G1059" s="32"/>
      <c r="H1059" s="33"/>
      <c r="I1059" s="33"/>
      <c r="J1059" s="19"/>
      <c r="O1059" s="36"/>
      <c r="Q1059" s="30"/>
      <c r="S1059" s="35"/>
      <c r="T1059" s="35"/>
    </row>
    <row r="1060" spans="2:20" x14ac:dyDescent="0.2">
      <c r="B1060" s="37"/>
      <c r="E1060" s="19"/>
      <c r="G1060" s="32"/>
      <c r="H1060" s="33"/>
      <c r="I1060" s="33"/>
      <c r="J1060" s="19"/>
      <c r="O1060" s="36"/>
      <c r="Q1060" s="30"/>
      <c r="S1060" s="35"/>
      <c r="T1060" s="35"/>
    </row>
    <row r="1061" spans="2:20" x14ac:dyDescent="0.2">
      <c r="B1061" s="37"/>
      <c r="E1061" s="19"/>
      <c r="G1061" s="32"/>
      <c r="H1061" s="33"/>
      <c r="I1061" s="33"/>
      <c r="J1061" s="19"/>
      <c r="O1061" s="36"/>
      <c r="Q1061" s="30"/>
      <c r="S1061" s="35"/>
      <c r="T1061" s="35"/>
    </row>
    <row r="1062" spans="2:20" x14ac:dyDescent="0.2">
      <c r="B1062" s="37"/>
      <c r="E1062" s="19"/>
      <c r="G1062" s="32"/>
      <c r="H1062" s="33"/>
      <c r="I1062" s="33"/>
      <c r="J1062" s="19"/>
      <c r="O1062" s="36"/>
      <c r="Q1062" s="30"/>
      <c r="S1062" s="35"/>
      <c r="T1062" s="35"/>
    </row>
    <row r="1063" spans="2:20" x14ac:dyDescent="0.2">
      <c r="B1063" s="37"/>
      <c r="E1063" s="19"/>
      <c r="G1063" s="32"/>
      <c r="H1063" s="33"/>
      <c r="I1063" s="33"/>
      <c r="J1063" s="19"/>
      <c r="O1063" s="36"/>
      <c r="Q1063" s="30"/>
      <c r="S1063" s="35"/>
      <c r="T1063" s="35"/>
    </row>
    <row r="1064" spans="2:20" x14ac:dyDescent="0.2">
      <c r="B1064" s="37"/>
      <c r="E1064" s="19"/>
      <c r="G1064" s="32"/>
      <c r="H1064" s="33"/>
      <c r="I1064" s="33"/>
      <c r="J1064" s="19"/>
      <c r="O1064" s="36"/>
      <c r="Q1064" s="30"/>
      <c r="S1064" s="35"/>
      <c r="T1064" s="35"/>
    </row>
    <row r="1065" spans="2:20" x14ac:dyDescent="0.2">
      <c r="B1065" s="37"/>
      <c r="E1065" s="19"/>
      <c r="G1065" s="32"/>
      <c r="I1065" s="33"/>
      <c r="O1065" s="36"/>
      <c r="S1065" s="35"/>
      <c r="T1065" s="35"/>
    </row>
    <row r="1066" spans="2:20" x14ac:dyDescent="0.2">
      <c r="B1066" s="37"/>
      <c r="E1066" s="19"/>
      <c r="G1066" s="32"/>
      <c r="I1066" s="33"/>
      <c r="O1066" s="36"/>
      <c r="S1066" s="35"/>
      <c r="T1066" s="35"/>
    </row>
    <row r="1067" spans="2:20" x14ac:dyDescent="0.2">
      <c r="B1067" s="37"/>
      <c r="E1067" s="19"/>
      <c r="G1067" s="32"/>
      <c r="I1067" s="33"/>
      <c r="O1067" s="36"/>
      <c r="S1067" s="35"/>
      <c r="T1067" s="35"/>
    </row>
    <row r="1068" spans="2:20" x14ac:dyDescent="0.2">
      <c r="B1068" s="37"/>
      <c r="E1068" s="19"/>
      <c r="G1068" s="32"/>
      <c r="H1068" s="33"/>
      <c r="I1068" s="33"/>
      <c r="J1068" s="19"/>
      <c r="O1068" s="36"/>
      <c r="Q1068" s="30"/>
      <c r="S1068" s="35"/>
      <c r="T1068" s="35"/>
    </row>
    <row r="1069" spans="2:20" x14ac:dyDescent="0.2">
      <c r="B1069" s="37"/>
      <c r="E1069" s="19"/>
      <c r="G1069" s="32"/>
      <c r="H1069" s="33"/>
      <c r="I1069" s="33"/>
      <c r="J1069" s="19"/>
      <c r="O1069" s="36"/>
      <c r="Q1069" s="30"/>
      <c r="S1069" s="35"/>
      <c r="T1069" s="35"/>
    </row>
    <row r="1070" spans="2:20" x14ac:dyDescent="0.2">
      <c r="B1070" s="37"/>
      <c r="E1070" s="19"/>
      <c r="G1070" s="32"/>
      <c r="H1070" s="33"/>
      <c r="I1070" s="33"/>
      <c r="J1070" s="19"/>
      <c r="O1070" s="36"/>
      <c r="Q1070" s="30"/>
      <c r="S1070" s="35"/>
      <c r="T1070" s="35"/>
    </row>
    <row r="1071" spans="2:20" x14ac:dyDescent="0.2">
      <c r="B1071" s="37"/>
      <c r="E1071" s="19"/>
      <c r="G1071" s="32"/>
      <c r="H1071" s="33"/>
      <c r="I1071" s="33"/>
      <c r="J1071" s="19"/>
      <c r="O1071" s="36"/>
      <c r="Q1071" s="30"/>
      <c r="S1071" s="35"/>
      <c r="T1071" s="35"/>
    </row>
    <row r="1072" spans="2:20" x14ac:dyDescent="0.2">
      <c r="B1072" s="37"/>
      <c r="E1072" s="19"/>
      <c r="G1072" s="32"/>
      <c r="H1072" s="33"/>
      <c r="I1072" s="33"/>
      <c r="J1072" s="19"/>
      <c r="O1072" s="36"/>
      <c r="Q1072" s="30"/>
      <c r="S1072" s="35"/>
      <c r="T1072" s="35"/>
    </row>
    <row r="1073" spans="2:20" x14ac:dyDescent="0.2">
      <c r="B1073" s="37"/>
      <c r="E1073" s="19"/>
      <c r="G1073" s="32"/>
      <c r="H1073" s="33"/>
      <c r="I1073" s="33"/>
      <c r="J1073" s="19"/>
      <c r="O1073" s="36"/>
      <c r="Q1073" s="30"/>
      <c r="S1073" s="35"/>
      <c r="T1073" s="35"/>
    </row>
    <row r="1074" spans="2:20" x14ac:dyDescent="0.2">
      <c r="B1074" s="37"/>
      <c r="E1074" s="19"/>
      <c r="G1074" s="32"/>
      <c r="H1074" s="33"/>
      <c r="I1074" s="33"/>
      <c r="J1074" s="19"/>
      <c r="O1074" s="36"/>
      <c r="Q1074" s="30"/>
      <c r="S1074" s="35"/>
      <c r="T1074" s="35"/>
    </row>
    <row r="1075" spans="2:20" x14ac:dyDescent="0.2">
      <c r="B1075" s="37"/>
      <c r="E1075" s="19"/>
      <c r="G1075" s="32"/>
      <c r="H1075" s="33"/>
      <c r="I1075" s="33"/>
      <c r="J1075" s="19"/>
      <c r="O1075" s="36"/>
      <c r="Q1075" s="30"/>
      <c r="S1075" s="35"/>
      <c r="T1075" s="35"/>
    </row>
    <row r="1076" spans="2:20" x14ac:dyDescent="0.2">
      <c r="B1076" s="37"/>
      <c r="E1076" s="19"/>
      <c r="G1076" s="32"/>
      <c r="H1076" s="33"/>
      <c r="I1076" s="33"/>
      <c r="J1076" s="19"/>
      <c r="O1076" s="36"/>
      <c r="Q1076" s="30"/>
      <c r="S1076" s="35"/>
      <c r="T1076" s="35"/>
    </row>
    <row r="1077" spans="2:20" x14ac:dyDescent="0.2">
      <c r="B1077" s="37"/>
      <c r="E1077" s="19"/>
      <c r="G1077" s="32"/>
      <c r="H1077" s="33"/>
      <c r="I1077" s="33"/>
      <c r="J1077" s="19"/>
      <c r="O1077" s="36"/>
      <c r="Q1077" s="30"/>
      <c r="S1077" s="35"/>
      <c r="T1077" s="35"/>
    </row>
    <row r="1078" spans="2:20" x14ac:dyDescent="0.2">
      <c r="B1078" s="37"/>
      <c r="E1078" s="19"/>
      <c r="G1078" s="32"/>
      <c r="H1078" s="33"/>
      <c r="I1078" s="33"/>
      <c r="J1078" s="19"/>
      <c r="O1078" s="36"/>
      <c r="Q1078" s="30"/>
      <c r="S1078" s="35"/>
      <c r="T1078" s="35"/>
    </row>
    <row r="1079" spans="2:20" x14ac:dyDescent="0.2">
      <c r="B1079" s="37"/>
      <c r="E1079" s="19"/>
      <c r="G1079" s="32"/>
      <c r="H1079" s="33"/>
      <c r="I1079" s="33"/>
      <c r="J1079" s="19"/>
      <c r="O1079" s="36"/>
      <c r="Q1079" s="30"/>
      <c r="S1079" s="35"/>
      <c r="T1079" s="35"/>
    </row>
    <row r="1080" spans="2:20" x14ac:dyDescent="0.2">
      <c r="B1080" s="37"/>
      <c r="E1080" s="19"/>
      <c r="G1080" s="32"/>
      <c r="H1080" s="19"/>
      <c r="I1080" s="33"/>
      <c r="J1080" s="19"/>
      <c r="O1080" s="36"/>
      <c r="Q1080" s="30"/>
      <c r="S1080" s="35"/>
      <c r="T1080" s="35"/>
    </row>
    <row r="1081" spans="2:20" x14ac:dyDescent="0.2">
      <c r="B1081" s="37"/>
      <c r="E1081" s="19"/>
      <c r="G1081" s="32"/>
      <c r="H1081" s="19"/>
      <c r="I1081" s="33"/>
      <c r="J1081" s="19"/>
      <c r="O1081" s="36"/>
      <c r="Q1081" s="30"/>
      <c r="S1081" s="35"/>
      <c r="T1081" s="35"/>
    </row>
    <row r="1082" spans="2:20" x14ac:dyDescent="0.2">
      <c r="B1082" s="37"/>
      <c r="E1082" s="19"/>
      <c r="G1082" s="32"/>
      <c r="H1082" s="19"/>
      <c r="I1082" s="33"/>
      <c r="J1082" s="19"/>
      <c r="O1082" s="36"/>
      <c r="Q1082" s="30"/>
      <c r="S1082" s="35"/>
      <c r="T1082" s="35"/>
    </row>
    <row r="1083" spans="2:20" x14ac:dyDescent="0.2">
      <c r="B1083" s="37"/>
      <c r="E1083" s="19"/>
      <c r="G1083" s="32"/>
      <c r="H1083" s="19"/>
      <c r="I1083" s="33"/>
      <c r="J1083" s="19"/>
      <c r="O1083" s="36"/>
      <c r="Q1083" s="30"/>
      <c r="S1083" s="35"/>
      <c r="T1083" s="35"/>
    </row>
    <row r="1084" spans="2:20" x14ac:dyDescent="0.2">
      <c r="B1084" s="37"/>
      <c r="E1084" s="19"/>
      <c r="G1084" s="32"/>
      <c r="H1084" s="19"/>
      <c r="I1084" s="33"/>
      <c r="J1084" s="19"/>
      <c r="O1084" s="36"/>
      <c r="Q1084" s="30"/>
      <c r="S1084" s="35"/>
      <c r="T1084" s="35"/>
    </row>
    <row r="1085" spans="2:20" x14ac:dyDescent="0.2">
      <c r="B1085" s="37"/>
      <c r="E1085" s="19"/>
      <c r="G1085" s="32"/>
      <c r="H1085" s="19"/>
      <c r="I1085" s="33"/>
      <c r="J1085" s="19"/>
      <c r="O1085" s="36"/>
      <c r="Q1085" s="30"/>
      <c r="S1085" s="35"/>
      <c r="T1085" s="35"/>
    </row>
    <row r="1086" spans="2:20" x14ac:dyDescent="0.2">
      <c r="B1086" s="37"/>
      <c r="E1086" s="19"/>
      <c r="G1086" s="32"/>
      <c r="H1086" s="19"/>
      <c r="I1086" s="33"/>
      <c r="J1086" s="19"/>
      <c r="O1086" s="36"/>
      <c r="Q1086" s="30"/>
      <c r="S1086" s="35"/>
      <c r="T1086" s="35"/>
    </row>
    <row r="1087" spans="2:20" x14ac:dyDescent="0.2">
      <c r="B1087" s="37"/>
      <c r="E1087" s="19"/>
      <c r="G1087" s="32"/>
      <c r="H1087" s="33"/>
      <c r="I1087" s="33"/>
      <c r="J1087" s="19"/>
      <c r="O1087" s="36"/>
      <c r="Q1087" s="30"/>
      <c r="S1087" s="35"/>
      <c r="T1087" s="35"/>
    </row>
    <row r="1088" spans="2:20" x14ac:dyDescent="0.2">
      <c r="B1088" s="37"/>
      <c r="E1088" s="19"/>
      <c r="G1088" s="32"/>
      <c r="H1088" s="33"/>
      <c r="I1088" s="33"/>
      <c r="J1088" s="19"/>
      <c r="O1088" s="36"/>
      <c r="Q1088" s="30"/>
      <c r="S1088" s="35"/>
      <c r="T1088" s="35"/>
    </row>
    <row r="1089" spans="2:20" x14ac:dyDescent="0.2">
      <c r="B1089" s="37"/>
      <c r="E1089" s="19"/>
      <c r="G1089" s="32"/>
      <c r="H1089" s="33"/>
      <c r="I1089" s="33"/>
      <c r="J1089" s="19"/>
      <c r="O1089" s="36"/>
      <c r="Q1089" s="30"/>
      <c r="S1089" s="35"/>
      <c r="T1089" s="35"/>
    </row>
    <row r="1090" spans="2:20" x14ac:dyDescent="0.2">
      <c r="B1090" s="37"/>
      <c r="E1090" s="19"/>
      <c r="G1090" s="32"/>
      <c r="H1090" s="33"/>
      <c r="I1090" s="33"/>
      <c r="J1090" s="19"/>
      <c r="O1090" s="36"/>
      <c r="Q1090" s="30"/>
      <c r="S1090" s="35"/>
      <c r="T1090" s="35"/>
    </row>
    <row r="1091" spans="2:20" x14ac:dyDescent="0.2">
      <c r="B1091" s="37"/>
      <c r="E1091" s="19"/>
      <c r="G1091" s="32"/>
      <c r="H1091" s="33"/>
      <c r="I1091" s="33"/>
      <c r="J1091" s="19"/>
      <c r="O1091" s="36"/>
      <c r="Q1091" s="30"/>
      <c r="S1091" s="35"/>
      <c r="T1091" s="35"/>
    </row>
    <row r="1092" spans="2:20" x14ac:dyDescent="0.2">
      <c r="B1092" s="37"/>
      <c r="E1092" s="19"/>
      <c r="G1092" s="32"/>
      <c r="H1092" s="33"/>
      <c r="I1092" s="33"/>
      <c r="J1092" s="19"/>
      <c r="O1092" s="36"/>
      <c r="Q1092" s="30"/>
      <c r="S1092" s="35"/>
      <c r="T1092" s="35"/>
    </row>
    <row r="1093" spans="2:20" x14ac:dyDescent="0.2">
      <c r="B1093" s="37"/>
      <c r="E1093" s="19"/>
      <c r="G1093" s="32"/>
      <c r="H1093" s="33"/>
      <c r="I1093" s="33"/>
      <c r="J1093" s="19"/>
      <c r="O1093" s="36"/>
      <c r="Q1093" s="30"/>
      <c r="S1093" s="35"/>
      <c r="T1093" s="35"/>
    </row>
    <row r="1094" spans="2:20" x14ac:dyDescent="0.2">
      <c r="B1094" s="37"/>
      <c r="E1094" s="19"/>
      <c r="G1094" s="32"/>
      <c r="H1094" s="19"/>
      <c r="I1094" s="33"/>
      <c r="J1094" s="19"/>
      <c r="O1094" s="36"/>
      <c r="Q1094" s="30"/>
      <c r="S1094" s="35"/>
      <c r="T1094" s="35"/>
    </row>
    <row r="1095" spans="2:20" x14ac:dyDescent="0.2">
      <c r="B1095" s="37"/>
      <c r="E1095" s="19"/>
      <c r="G1095" s="32"/>
      <c r="H1095" s="19"/>
      <c r="I1095" s="33"/>
      <c r="J1095" s="19"/>
      <c r="O1095" s="36"/>
      <c r="Q1095" s="30"/>
      <c r="S1095" s="35"/>
      <c r="T1095" s="35"/>
    </row>
    <row r="1096" spans="2:20" x14ac:dyDescent="0.2">
      <c r="B1096" s="37"/>
      <c r="E1096" s="19"/>
      <c r="G1096" s="32"/>
      <c r="H1096" s="33"/>
      <c r="I1096" s="33"/>
      <c r="J1096" s="19"/>
      <c r="O1096" s="36"/>
      <c r="Q1096" s="30"/>
      <c r="S1096" s="35"/>
      <c r="T1096" s="35"/>
    </row>
    <row r="1097" spans="2:20" x14ac:dyDescent="0.2">
      <c r="B1097" s="37"/>
      <c r="E1097" s="19"/>
      <c r="G1097" s="32"/>
      <c r="H1097" s="33"/>
      <c r="I1097" s="33"/>
      <c r="J1097" s="19"/>
      <c r="O1097" s="36"/>
      <c r="Q1097" s="30"/>
      <c r="S1097" s="35"/>
      <c r="T1097" s="35"/>
    </row>
    <row r="1098" spans="2:20" x14ac:dyDescent="0.2">
      <c r="B1098" s="37"/>
      <c r="E1098" s="19"/>
      <c r="G1098" s="32"/>
      <c r="H1098" s="33"/>
      <c r="I1098" s="33"/>
      <c r="O1098" s="36"/>
      <c r="S1098" s="35"/>
      <c r="T1098" s="35"/>
    </row>
    <row r="1099" spans="2:20" x14ac:dyDescent="0.2">
      <c r="B1099" s="37"/>
      <c r="E1099" s="19"/>
      <c r="G1099" s="32"/>
      <c r="H1099" s="33"/>
      <c r="I1099" s="33"/>
      <c r="O1099" s="36"/>
      <c r="S1099" s="35"/>
      <c r="T1099" s="35"/>
    </row>
    <row r="1100" spans="2:20" x14ac:dyDescent="0.2">
      <c r="B1100" s="37"/>
      <c r="E1100" s="19"/>
      <c r="G1100" s="32"/>
      <c r="H1100" s="33"/>
      <c r="I1100" s="33"/>
      <c r="O1100" s="36"/>
      <c r="S1100" s="35"/>
      <c r="T1100" s="35"/>
    </row>
    <row r="1101" spans="2:20" x14ac:dyDescent="0.2">
      <c r="B1101" s="37"/>
      <c r="E1101" s="19"/>
      <c r="G1101" s="32"/>
      <c r="H1101" s="33"/>
      <c r="I1101" s="33"/>
      <c r="J1101" s="19"/>
      <c r="O1101" s="36"/>
      <c r="Q1101" s="30"/>
      <c r="S1101" s="35"/>
      <c r="T1101" s="35"/>
    </row>
    <row r="1102" spans="2:20" x14ac:dyDescent="0.2">
      <c r="B1102" s="37"/>
      <c r="E1102" s="19"/>
      <c r="G1102" s="32"/>
      <c r="H1102" s="19"/>
      <c r="I1102" s="33"/>
      <c r="J1102" s="19"/>
      <c r="O1102" s="36"/>
      <c r="Q1102" s="30"/>
      <c r="S1102" s="35"/>
      <c r="T1102" s="35"/>
    </row>
    <row r="1103" spans="2:20" x14ac:dyDescent="0.2">
      <c r="B1103" s="37"/>
      <c r="E1103" s="19"/>
      <c r="G1103" s="32"/>
      <c r="H1103" s="33"/>
      <c r="I1103" s="33"/>
      <c r="J1103" s="19"/>
      <c r="O1103" s="36"/>
      <c r="Q1103" s="30"/>
      <c r="S1103" s="35"/>
      <c r="T1103" s="35"/>
    </row>
    <row r="1104" spans="2:20" x14ac:dyDescent="0.2">
      <c r="B1104" s="37"/>
      <c r="E1104" s="19"/>
      <c r="G1104" s="32"/>
      <c r="H1104" s="33"/>
      <c r="I1104" s="33"/>
      <c r="J1104" s="19"/>
      <c r="O1104" s="36"/>
      <c r="Q1104" s="30"/>
      <c r="S1104" s="35"/>
      <c r="T1104" s="35"/>
    </row>
    <row r="1105" spans="2:20" x14ac:dyDescent="0.2">
      <c r="B1105" s="37"/>
      <c r="E1105" s="19"/>
      <c r="G1105" s="32"/>
      <c r="H1105" s="33"/>
      <c r="I1105" s="33"/>
      <c r="J1105" s="19"/>
      <c r="O1105" s="36"/>
      <c r="Q1105" s="30"/>
      <c r="S1105" s="35"/>
      <c r="T1105" s="35"/>
    </row>
    <row r="1106" spans="2:20" x14ac:dyDescent="0.2">
      <c r="B1106" s="37"/>
      <c r="E1106" s="19"/>
      <c r="G1106" s="32"/>
      <c r="H1106" s="33"/>
      <c r="I1106" s="33"/>
      <c r="J1106" s="19"/>
      <c r="O1106" s="36"/>
      <c r="Q1106" s="30"/>
      <c r="S1106" s="35"/>
      <c r="T1106" s="35"/>
    </row>
    <row r="1107" spans="2:20" x14ac:dyDescent="0.2">
      <c r="B1107" s="37"/>
      <c r="E1107" s="19"/>
      <c r="G1107" s="32"/>
      <c r="H1107" s="19"/>
      <c r="I1107" s="33"/>
      <c r="J1107" s="19"/>
      <c r="O1107" s="36"/>
      <c r="Q1107" s="30"/>
      <c r="S1107" s="35"/>
      <c r="T1107" s="35"/>
    </row>
    <row r="1108" spans="2:20" x14ac:dyDescent="0.2">
      <c r="B1108" s="37"/>
      <c r="E1108" s="19"/>
      <c r="G1108" s="32"/>
      <c r="H1108" s="19"/>
      <c r="I1108" s="33"/>
      <c r="J1108" s="19"/>
      <c r="O1108" s="36"/>
      <c r="Q1108" s="30"/>
      <c r="S1108" s="35"/>
      <c r="T1108" s="35"/>
    </row>
    <row r="1109" spans="2:20" x14ac:dyDescent="0.2">
      <c r="B1109" s="37"/>
      <c r="E1109" s="19"/>
      <c r="G1109" s="32"/>
      <c r="H1109" s="19"/>
      <c r="I1109" s="33"/>
      <c r="J1109" s="19"/>
      <c r="O1109" s="36"/>
      <c r="Q1109" s="30"/>
      <c r="S1109" s="35"/>
      <c r="T1109" s="35"/>
    </row>
    <row r="1110" spans="2:20" x14ac:dyDescent="0.2">
      <c r="B1110" s="37"/>
      <c r="E1110" s="19"/>
      <c r="G1110" s="32"/>
      <c r="H1110" s="33"/>
      <c r="I1110" s="33"/>
      <c r="J1110" s="19"/>
      <c r="O1110" s="36"/>
      <c r="Q1110" s="30"/>
      <c r="S1110" s="35"/>
      <c r="T1110" s="35"/>
    </row>
    <row r="1111" spans="2:20" x14ac:dyDescent="0.2">
      <c r="B1111" s="37"/>
      <c r="E1111" s="19"/>
      <c r="G1111" s="32"/>
      <c r="H1111" s="33"/>
      <c r="I1111" s="33"/>
      <c r="J1111" s="19"/>
      <c r="O1111" s="36"/>
      <c r="Q1111" s="30"/>
      <c r="S1111" s="35"/>
      <c r="T1111" s="35"/>
    </row>
    <row r="1112" spans="2:20" x14ac:dyDescent="0.2">
      <c r="B1112" s="37"/>
      <c r="E1112" s="19"/>
      <c r="G1112" s="32"/>
      <c r="H1112" s="33"/>
      <c r="I1112" s="33"/>
      <c r="J1112" s="19"/>
      <c r="O1112" s="36"/>
      <c r="Q1112" s="30"/>
      <c r="S1112" s="35"/>
      <c r="T1112" s="35"/>
    </row>
    <row r="1113" spans="2:20" x14ac:dyDescent="0.2">
      <c r="B1113" s="37"/>
      <c r="E1113" s="19"/>
      <c r="G1113" s="32"/>
      <c r="H1113" s="33"/>
      <c r="I1113" s="33"/>
      <c r="J1113" s="19"/>
      <c r="O1113" s="36"/>
      <c r="Q1113" s="30"/>
      <c r="S1113" s="35"/>
      <c r="T1113" s="35"/>
    </row>
    <row r="1114" spans="2:20" x14ac:dyDescent="0.2">
      <c r="B1114" s="37"/>
      <c r="E1114" s="19"/>
      <c r="G1114" s="32"/>
      <c r="H1114" s="33"/>
      <c r="I1114" s="33"/>
      <c r="J1114" s="19"/>
      <c r="O1114" s="36"/>
      <c r="Q1114" s="30"/>
      <c r="S1114" s="35"/>
      <c r="T1114" s="35"/>
    </row>
    <row r="1115" spans="2:20" x14ac:dyDescent="0.2">
      <c r="B1115" s="37"/>
      <c r="E1115" s="19"/>
      <c r="G1115" s="32"/>
      <c r="H1115" s="19"/>
      <c r="I1115" s="33"/>
      <c r="J1115" s="19"/>
      <c r="O1115" s="36"/>
      <c r="Q1115" s="30"/>
      <c r="S1115" s="35"/>
      <c r="T1115" s="35"/>
    </row>
    <row r="1116" spans="2:20" x14ac:dyDescent="0.2">
      <c r="B1116" s="37"/>
      <c r="E1116" s="19"/>
      <c r="G1116" s="32"/>
      <c r="H1116" s="19"/>
      <c r="I1116" s="33"/>
      <c r="J1116" s="19"/>
      <c r="O1116" s="36"/>
      <c r="Q1116" s="30"/>
      <c r="S1116" s="35"/>
      <c r="T1116" s="35"/>
    </row>
    <row r="1117" spans="2:20" x14ac:dyDescent="0.2">
      <c r="B1117" s="37"/>
      <c r="E1117" s="19"/>
      <c r="G1117" s="32"/>
      <c r="H1117" s="19"/>
      <c r="I1117" s="33"/>
      <c r="J1117" s="19"/>
      <c r="O1117" s="36"/>
      <c r="Q1117" s="30"/>
      <c r="S1117" s="35"/>
      <c r="T1117" s="35"/>
    </row>
    <row r="1118" spans="2:20" x14ac:dyDescent="0.2">
      <c r="B1118" s="37"/>
      <c r="E1118" s="19"/>
      <c r="G1118" s="32"/>
      <c r="H1118" s="19"/>
      <c r="I1118" s="33"/>
      <c r="J1118" s="19"/>
      <c r="O1118" s="36"/>
      <c r="Q1118" s="30"/>
      <c r="S1118" s="35"/>
      <c r="T1118" s="35"/>
    </row>
    <row r="1119" spans="2:20" x14ac:dyDescent="0.2">
      <c r="B1119" s="37"/>
      <c r="E1119" s="19"/>
      <c r="G1119" s="32"/>
      <c r="H1119" s="19"/>
      <c r="I1119" s="33"/>
      <c r="J1119" s="19"/>
      <c r="O1119" s="36"/>
      <c r="Q1119" s="30"/>
      <c r="S1119" s="35"/>
      <c r="T1119" s="35"/>
    </row>
    <row r="1120" spans="2:20" x14ac:dyDescent="0.2">
      <c r="B1120" s="37"/>
      <c r="E1120" s="19"/>
      <c r="G1120" s="32"/>
      <c r="H1120" s="19"/>
      <c r="I1120" s="33"/>
      <c r="J1120" s="19"/>
      <c r="O1120" s="36"/>
      <c r="Q1120" s="30"/>
      <c r="S1120" s="35"/>
      <c r="T1120" s="35"/>
    </row>
    <row r="1121" spans="2:20" x14ac:dyDescent="0.2">
      <c r="B1121" s="37"/>
      <c r="E1121" s="19"/>
      <c r="G1121" s="32"/>
      <c r="H1121" s="19"/>
      <c r="I1121" s="33"/>
      <c r="J1121" s="19"/>
      <c r="O1121" s="36"/>
      <c r="Q1121" s="30"/>
      <c r="S1121" s="35"/>
      <c r="T1121" s="35"/>
    </row>
    <row r="1122" spans="2:20" x14ac:dyDescent="0.2">
      <c r="B1122" s="37"/>
      <c r="E1122" s="19"/>
      <c r="G1122" s="32"/>
      <c r="H1122" s="33"/>
      <c r="I1122" s="33"/>
      <c r="O1122" s="36"/>
      <c r="S1122" s="35"/>
      <c r="T1122" s="35"/>
    </row>
    <row r="1123" spans="2:20" x14ac:dyDescent="0.2">
      <c r="B1123" s="37"/>
      <c r="E1123" s="19"/>
      <c r="G1123" s="32"/>
      <c r="H1123" s="33"/>
      <c r="I1123" s="33"/>
      <c r="O1123" s="36"/>
      <c r="S1123" s="35"/>
      <c r="T1123" s="35"/>
    </row>
    <row r="1124" spans="2:20" x14ac:dyDescent="0.2">
      <c r="B1124" s="37"/>
      <c r="E1124" s="19"/>
      <c r="G1124" s="32"/>
      <c r="H1124" s="33"/>
      <c r="I1124" s="33"/>
      <c r="O1124" s="36"/>
      <c r="S1124" s="35"/>
      <c r="T1124" s="35"/>
    </row>
    <row r="1125" spans="2:20" x14ac:dyDescent="0.2">
      <c r="B1125" s="37"/>
      <c r="E1125" s="19"/>
      <c r="G1125" s="32"/>
      <c r="H1125" s="33"/>
      <c r="I1125" s="33"/>
      <c r="O1125" s="36"/>
      <c r="S1125" s="35"/>
      <c r="T1125" s="35"/>
    </row>
    <row r="1126" spans="2:20" x14ac:dyDescent="0.2">
      <c r="B1126" s="37"/>
      <c r="E1126" s="19"/>
      <c r="G1126" s="32"/>
      <c r="H1126" s="33"/>
      <c r="I1126" s="33"/>
      <c r="O1126" s="36"/>
      <c r="S1126" s="35"/>
      <c r="T1126" s="35"/>
    </row>
    <row r="1127" spans="2:20" x14ac:dyDescent="0.2">
      <c r="B1127" s="37"/>
      <c r="E1127" s="19"/>
      <c r="G1127" s="32"/>
      <c r="H1127" s="33"/>
      <c r="I1127" s="33"/>
      <c r="O1127" s="36"/>
      <c r="S1127" s="35"/>
      <c r="T1127" s="35"/>
    </row>
    <row r="1128" spans="2:20" x14ac:dyDescent="0.2">
      <c r="B1128" s="37"/>
      <c r="E1128" s="19"/>
      <c r="G1128" s="32"/>
      <c r="H1128" s="33"/>
      <c r="I1128" s="33"/>
      <c r="O1128" s="36"/>
      <c r="S1128" s="35"/>
      <c r="T1128" s="35"/>
    </row>
    <row r="1129" spans="2:20" x14ac:dyDescent="0.2">
      <c r="B1129" s="37"/>
      <c r="E1129" s="19"/>
      <c r="G1129" s="32"/>
      <c r="H1129" s="33"/>
      <c r="I1129" s="33"/>
      <c r="O1129" s="36"/>
      <c r="S1129" s="35"/>
      <c r="T1129" s="35"/>
    </row>
    <row r="1130" spans="2:20" x14ac:dyDescent="0.2">
      <c r="B1130" s="37"/>
      <c r="E1130" s="19"/>
      <c r="G1130" s="32"/>
      <c r="H1130" s="33"/>
      <c r="I1130" s="33"/>
      <c r="O1130" s="36"/>
      <c r="S1130" s="35"/>
      <c r="T1130" s="35"/>
    </row>
    <row r="1131" spans="2:20" x14ac:dyDescent="0.2">
      <c r="B1131" s="37"/>
      <c r="E1131" s="19"/>
      <c r="G1131" s="32"/>
      <c r="H1131" s="33"/>
      <c r="I1131" s="33"/>
      <c r="J1131" s="19"/>
      <c r="O1131" s="36"/>
      <c r="Q1131" s="30"/>
      <c r="S1131" s="35"/>
      <c r="T1131" s="35"/>
    </row>
    <row r="1132" spans="2:20" x14ac:dyDescent="0.2">
      <c r="B1132" s="37"/>
      <c r="E1132" s="19"/>
      <c r="G1132" s="32"/>
      <c r="H1132" s="33"/>
      <c r="I1132" s="33"/>
      <c r="J1132" s="19"/>
      <c r="O1132" s="36"/>
      <c r="Q1132" s="30"/>
      <c r="S1132" s="35"/>
      <c r="T1132" s="35"/>
    </row>
    <row r="1133" spans="2:20" x14ac:dyDescent="0.2">
      <c r="B1133" s="37"/>
      <c r="E1133" s="19"/>
      <c r="G1133" s="32"/>
      <c r="H1133" s="33"/>
      <c r="I1133" s="33"/>
      <c r="J1133" s="19"/>
      <c r="O1133" s="36"/>
      <c r="Q1133" s="30"/>
      <c r="S1133" s="35"/>
      <c r="T1133" s="35"/>
    </row>
    <row r="1134" spans="2:20" x14ac:dyDescent="0.2">
      <c r="B1134" s="37"/>
      <c r="E1134" s="19"/>
      <c r="G1134" s="32"/>
      <c r="H1134" s="19"/>
      <c r="I1134" s="33"/>
      <c r="J1134" s="19"/>
      <c r="O1134" s="36"/>
      <c r="Q1134" s="30"/>
      <c r="S1134" s="35"/>
      <c r="T1134" s="35"/>
    </row>
    <row r="1135" spans="2:20" x14ac:dyDescent="0.2">
      <c r="B1135" s="37"/>
      <c r="E1135" s="19"/>
      <c r="G1135" s="32"/>
      <c r="H1135" s="19"/>
      <c r="I1135" s="33"/>
      <c r="J1135" s="19"/>
      <c r="O1135" s="36"/>
      <c r="Q1135" s="30"/>
      <c r="S1135" s="35"/>
      <c r="T1135" s="35"/>
    </row>
    <row r="1136" spans="2:20" x14ac:dyDescent="0.2">
      <c r="B1136" s="37"/>
      <c r="E1136" s="19"/>
      <c r="G1136" s="32"/>
      <c r="H1136" s="19"/>
      <c r="I1136" s="33"/>
      <c r="J1136" s="19"/>
      <c r="O1136" s="36"/>
      <c r="Q1136" s="30"/>
      <c r="S1136" s="35"/>
      <c r="T1136" s="35"/>
    </row>
    <row r="1137" spans="2:20" x14ac:dyDescent="0.2">
      <c r="B1137" s="37"/>
      <c r="E1137" s="19"/>
      <c r="G1137" s="32"/>
      <c r="H1137" s="33"/>
      <c r="I1137" s="33"/>
      <c r="O1137" s="36"/>
      <c r="S1137" s="35"/>
      <c r="T1137" s="35"/>
    </row>
    <row r="1138" spans="2:20" x14ac:dyDescent="0.2">
      <c r="B1138" s="37"/>
      <c r="E1138" s="19"/>
      <c r="G1138" s="32"/>
      <c r="H1138" s="33"/>
      <c r="I1138" s="33"/>
      <c r="O1138" s="36"/>
      <c r="S1138" s="35"/>
      <c r="T1138" s="35"/>
    </row>
    <row r="1139" spans="2:20" x14ac:dyDescent="0.2">
      <c r="B1139" s="37"/>
      <c r="E1139" s="19"/>
      <c r="G1139" s="32"/>
      <c r="H1139" s="33"/>
      <c r="I1139" s="33"/>
      <c r="O1139" s="36"/>
      <c r="S1139" s="35"/>
      <c r="T1139" s="35"/>
    </row>
    <row r="1140" spans="2:20" x14ac:dyDescent="0.2">
      <c r="B1140" s="37"/>
      <c r="E1140" s="19"/>
      <c r="G1140" s="32"/>
      <c r="H1140" s="33"/>
      <c r="I1140" s="33"/>
      <c r="J1140" s="19"/>
      <c r="O1140" s="36"/>
      <c r="Q1140" s="30"/>
      <c r="S1140" s="35"/>
      <c r="T1140" s="35"/>
    </row>
    <row r="1141" spans="2:20" x14ac:dyDescent="0.2">
      <c r="B1141" s="37"/>
      <c r="E1141" s="19"/>
      <c r="G1141" s="32"/>
      <c r="H1141" s="33"/>
      <c r="I1141" s="33"/>
      <c r="J1141" s="19"/>
      <c r="O1141" s="36"/>
      <c r="Q1141" s="30"/>
      <c r="S1141" s="35"/>
      <c r="T1141" s="35"/>
    </row>
    <row r="1142" spans="2:20" x14ac:dyDescent="0.2">
      <c r="B1142" s="37"/>
      <c r="E1142" s="19"/>
      <c r="G1142" s="32"/>
      <c r="H1142" s="33"/>
      <c r="I1142" s="33"/>
      <c r="J1142" s="19"/>
      <c r="O1142" s="36"/>
      <c r="Q1142" s="30"/>
      <c r="S1142" s="35"/>
      <c r="T1142" s="35"/>
    </row>
    <row r="1143" spans="2:20" x14ac:dyDescent="0.2">
      <c r="B1143" s="37"/>
      <c r="E1143" s="19"/>
      <c r="G1143" s="32"/>
      <c r="H1143" s="33"/>
      <c r="I1143" s="33"/>
      <c r="J1143" s="19"/>
      <c r="O1143" s="36"/>
      <c r="Q1143" s="30"/>
      <c r="S1143" s="35"/>
      <c r="T1143" s="35"/>
    </row>
    <row r="1144" spans="2:20" x14ac:dyDescent="0.2">
      <c r="B1144" s="37"/>
      <c r="E1144" s="19"/>
      <c r="G1144" s="32"/>
      <c r="H1144" s="33"/>
      <c r="I1144" s="33"/>
      <c r="J1144" s="19"/>
      <c r="O1144" s="36"/>
      <c r="Q1144" s="30"/>
      <c r="S1144" s="35"/>
      <c r="T1144" s="35"/>
    </row>
    <row r="1145" spans="2:20" x14ac:dyDescent="0.2">
      <c r="B1145" s="37"/>
      <c r="E1145" s="19"/>
      <c r="G1145" s="32"/>
      <c r="H1145" s="33"/>
      <c r="I1145" s="33"/>
      <c r="J1145" s="19"/>
      <c r="O1145" s="36"/>
      <c r="Q1145" s="30"/>
      <c r="S1145" s="35"/>
      <c r="T1145" s="35"/>
    </row>
    <row r="1146" spans="2:20" x14ac:dyDescent="0.2">
      <c r="B1146" s="37"/>
      <c r="E1146" s="19"/>
      <c r="G1146" s="32"/>
      <c r="H1146" s="19"/>
      <c r="I1146" s="33"/>
      <c r="J1146" s="19"/>
      <c r="O1146" s="36"/>
      <c r="Q1146" s="30"/>
      <c r="S1146" s="35"/>
      <c r="T1146" s="35"/>
    </row>
    <row r="1147" spans="2:20" x14ac:dyDescent="0.2">
      <c r="B1147" s="37"/>
      <c r="E1147" s="19"/>
      <c r="G1147" s="32"/>
      <c r="H1147" s="19"/>
      <c r="I1147" s="33"/>
      <c r="J1147" s="19"/>
      <c r="O1147" s="36"/>
      <c r="Q1147" s="30"/>
      <c r="S1147" s="35"/>
      <c r="T1147" s="35"/>
    </row>
    <row r="1148" spans="2:20" x14ac:dyDescent="0.2">
      <c r="B1148" s="37"/>
      <c r="E1148" s="19"/>
      <c r="G1148" s="32"/>
      <c r="H1148" s="19"/>
      <c r="I1148" s="33"/>
      <c r="J1148" s="19"/>
      <c r="O1148" s="36"/>
      <c r="Q1148" s="30"/>
      <c r="S1148" s="35"/>
      <c r="T1148" s="35"/>
    </row>
    <row r="1149" spans="2:20" x14ac:dyDescent="0.2">
      <c r="B1149" s="37"/>
      <c r="E1149" s="19"/>
      <c r="G1149" s="32"/>
      <c r="H1149" s="19"/>
      <c r="I1149" s="33"/>
      <c r="J1149" s="19"/>
      <c r="O1149" s="36"/>
      <c r="Q1149" s="30"/>
      <c r="S1149" s="35"/>
      <c r="T1149" s="35"/>
    </row>
    <row r="1150" spans="2:20" x14ac:dyDescent="0.2">
      <c r="B1150" s="37"/>
      <c r="E1150" s="19"/>
      <c r="G1150" s="32"/>
      <c r="H1150" s="19"/>
      <c r="I1150" s="33"/>
      <c r="J1150" s="19"/>
      <c r="O1150" s="36"/>
      <c r="Q1150" s="30"/>
      <c r="S1150" s="35"/>
      <c r="T1150" s="35"/>
    </row>
    <row r="1151" spans="2:20" x14ac:dyDescent="0.2">
      <c r="B1151" s="37"/>
      <c r="E1151" s="19"/>
      <c r="G1151" s="32"/>
      <c r="H1151" s="19"/>
      <c r="I1151" s="33"/>
      <c r="J1151" s="19"/>
      <c r="O1151" s="36"/>
      <c r="Q1151" s="30"/>
      <c r="S1151" s="35"/>
      <c r="T1151" s="35"/>
    </row>
    <row r="1152" spans="2:20" x14ac:dyDescent="0.2">
      <c r="B1152" s="37"/>
      <c r="E1152" s="19"/>
      <c r="G1152" s="32"/>
      <c r="H1152" s="19"/>
      <c r="I1152" s="33"/>
      <c r="J1152" s="19"/>
      <c r="O1152" s="36"/>
      <c r="Q1152" s="30"/>
      <c r="S1152" s="35"/>
      <c r="T1152" s="35"/>
    </row>
    <row r="1153" spans="2:20" x14ac:dyDescent="0.2">
      <c r="B1153" s="37"/>
      <c r="E1153" s="19"/>
      <c r="G1153" s="32"/>
      <c r="H1153" s="33"/>
      <c r="I1153" s="33"/>
      <c r="J1153" s="19"/>
      <c r="O1153" s="36"/>
      <c r="Q1153" s="30"/>
      <c r="S1153" s="35"/>
      <c r="T1153" s="35"/>
    </row>
    <row r="1154" spans="2:20" x14ac:dyDescent="0.2">
      <c r="B1154" s="37"/>
      <c r="E1154" s="19"/>
      <c r="G1154" s="32"/>
      <c r="H1154" s="33"/>
      <c r="I1154" s="33"/>
      <c r="J1154" s="19"/>
      <c r="O1154" s="36"/>
      <c r="Q1154" s="30"/>
      <c r="S1154" s="35"/>
      <c r="T1154" s="35"/>
    </row>
    <row r="1155" spans="2:20" x14ac:dyDescent="0.2">
      <c r="B1155" s="37"/>
      <c r="E1155" s="19"/>
      <c r="G1155" s="32"/>
      <c r="H1155" s="19"/>
      <c r="I1155" s="33"/>
      <c r="J1155" s="19"/>
      <c r="O1155" s="36"/>
      <c r="Q1155" s="30"/>
      <c r="S1155" s="35"/>
      <c r="T1155" s="35"/>
    </row>
    <row r="1156" spans="2:20" x14ac:dyDescent="0.2">
      <c r="B1156" s="37"/>
      <c r="E1156" s="19"/>
      <c r="G1156" s="32"/>
      <c r="H1156" s="19"/>
      <c r="I1156" s="33"/>
      <c r="J1156" s="19"/>
      <c r="O1156" s="36"/>
      <c r="Q1156" s="30"/>
      <c r="S1156" s="35"/>
      <c r="T1156" s="35"/>
    </row>
    <row r="1157" spans="2:20" x14ac:dyDescent="0.2">
      <c r="B1157" s="37"/>
      <c r="E1157" s="19"/>
      <c r="G1157" s="32"/>
      <c r="H1157" s="19"/>
      <c r="I1157" s="33"/>
      <c r="J1157" s="19"/>
      <c r="O1157" s="36"/>
      <c r="Q1157" s="30"/>
      <c r="S1157" s="35"/>
      <c r="T1157" s="35"/>
    </row>
    <row r="1158" spans="2:20" x14ac:dyDescent="0.2">
      <c r="B1158" s="37"/>
      <c r="E1158" s="19"/>
      <c r="G1158" s="32"/>
      <c r="H1158" s="33"/>
      <c r="I1158" s="33"/>
      <c r="J1158" s="19"/>
      <c r="O1158" s="36"/>
      <c r="Q1158" s="30"/>
      <c r="S1158" s="35"/>
      <c r="T1158" s="35"/>
    </row>
    <row r="1159" spans="2:20" x14ac:dyDescent="0.2">
      <c r="B1159" s="37"/>
      <c r="E1159" s="19"/>
      <c r="G1159" s="32"/>
      <c r="H1159" s="33"/>
      <c r="I1159" s="33"/>
      <c r="J1159" s="19"/>
      <c r="O1159" s="36"/>
      <c r="Q1159" s="30"/>
      <c r="S1159" s="35"/>
      <c r="T1159" s="35"/>
    </row>
    <row r="1160" spans="2:20" x14ac:dyDescent="0.2">
      <c r="B1160" s="37"/>
      <c r="E1160" s="19"/>
      <c r="G1160" s="32"/>
      <c r="H1160" s="33"/>
      <c r="I1160" s="33"/>
      <c r="J1160" s="19"/>
      <c r="O1160" s="36"/>
      <c r="Q1160" s="30"/>
      <c r="S1160" s="35"/>
      <c r="T1160" s="35"/>
    </row>
    <row r="1161" spans="2:20" x14ac:dyDescent="0.2">
      <c r="B1161" s="37"/>
      <c r="E1161" s="19"/>
      <c r="G1161" s="32"/>
      <c r="H1161" s="33"/>
      <c r="I1161" s="33"/>
      <c r="J1161" s="19"/>
      <c r="O1161" s="36"/>
      <c r="Q1161" s="30"/>
      <c r="S1161" s="35"/>
      <c r="T1161" s="35"/>
    </row>
    <row r="1162" spans="2:20" x14ac:dyDescent="0.2">
      <c r="B1162" s="37"/>
      <c r="E1162" s="19"/>
      <c r="G1162" s="32"/>
      <c r="H1162" s="33"/>
      <c r="I1162" s="33"/>
      <c r="J1162" s="19"/>
      <c r="O1162" s="36"/>
      <c r="Q1162" s="30"/>
      <c r="S1162" s="35"/>
      <c r="T1162" s="35"/>
    </row>
    <row r="1163" spans="2:20" x14ac:dyDescent="0.2">
      <c r="B1163" s="37"/>
      <c r="E1163" s="19"/>
      <c r="G1163" s="32"/>
      <c r="H1163" s="33"/>
      <c r="I1163" s="33"/>
      <c r="J1163" s="19"/>
      <c r="O1163" s="36"/>
      <c r="Q1163" s="30"/>
      <c r="S1163" s="35"/>
      <c r="T1163" s="35"/>
    </row>
    <row r="1164" spans="2:20" x14ac:dyDescent="0.2">
      <c r="B1164" s="37"/>
      <c r="E1164" s="19"/>
      <c r="G1164" s="32"/>
      <c r="H1164" s="19"/>
      <c r="I1164" s="33"/>
      <c r="J1164" s="19"/>
      <c r="O1164" s="36"/>
      <c r="Q1164" s="30"/>
      <c r="S1164" s="35"/>
      <c r="T1164" s="35"/>
    </row>
    <row r="1165" spans="2:20" x14ac:dyDescent="0.2">
      <c r="B1165" s="37"/>
      <c r="E1165" s="19"/>
      <c r="G1165" s="32"/>
      <c r="H1165" s="19"/>
      <c r="I1165" s="33"/>
      <c r="J1165" s="19"/>
      <c r="O1165" s="36"/>
      <c r="Q1165" s="30"/>
      <c r="S1165" s="35"/>
      <c r="T1165" s="35"/>
    </row>
    <row r="1166" spans="2:20" x14ac:dyDescent="0.2">
      <c r="B1166" s="37"/>
      <c r="E1166" s="19"/>
      <c r="G1166" s="32"/>
      <c r="H1166" s="19"/>
      <c r="I1166" s="33"/>
      <c r="J1166" s="19"/>
      <c r="O1166" s="36"/>
      <c r="Q1166" s="30"/>
      <c r="S1166" s="35"/>
      <c r="T1166" s="35"/>
    </row>
    <row r="1167" spans="2:20" x14ac:dyDescent="0.2">
      <c r="B1167" s="37"/>
      <c r="E1167" s="19"/>
      <c r="G1167" s="32"/>
      <c r="H1167" s="33"/>
      <c r="I1167" s="33"/>
      <c r="O1167" s="36"/>
      <c r="S1167" s="35"/>
      <c r="T1167" s="35"/>
    </row>
    <row r="1168" spans="2:20" x14ac:dyDescent="0.2">
      <c r="B1168" s="37"/>
      <c r="E1168" s="19"/>
      <c r="G1168" s="32"/>
      <c r="H1168" s="33"/>
      <c r="I1168" s="33"/>
      <c r="O1168" s="36"/>
      <c r="S1168" s="35"/>
      <c r="T1168" s="35"/>
    </row>
    <row r="1169" spans="2:20" x14ac:dyDescent="0.2">
      <c r="B1169" s="37"/>
      <c r="E1169" s="19"/>
      <c r="G1169" s="32"/>
      <c r="H1169" s="33"/>
      <c r="I1169" s="33"/>
      <c r="O1169" s="36"/>
      <c r="S1169" s="35"/>
      <c r="T1169" s="35"/>
    </row>
    <row r="1170" spans="2:20" x14ac:dyDescent="0.2">
      <c r="B1170" s="37"/>
      <c r="E1170" s="19"/>
      <c r="G1170" s="32"/>
      <c r="H1170" s="33"/>
      <c r="I1170" s="33"/>
      <c r="J1170" s="19"/>
      <c r="O1170" s="36"/>
      <c r="Q1170" s="30"/>
      <c r="S1170" s="35"/>
      <c r="T1170" s="35"/>
    </row>
    <row r="1171" spans="2:20" x14ac:dyDescent="0.2">
      <c r="B1171" s="37"/>
      <c r="E1171" s="19"/>
      <c r="G1171" s="32"/>
      <c r="H1171" s="19"/>
      <c r="I1171" s="33"/>
      <c r="J1171" s="19"/>
      <c r="O1171" s="36"/>
      <c r="Q1171" s="30"/>
      <c r="S1171" s="35"/>
      <c r="T1171" s="35"/>
    </row>
    <row r="1172" spans="2:20" x14ac:dyDescent="0.2">
      <c r="B1172" s="37"/>
      <c r="E1172" s="19"/>
      <c r="G1172" s="32"/>
      <c r="H1172" s="33"/>
      <c r="I1172" s="33"/>
      <c r="J1172" s="19"/>
      <c r="O1172" s="36"/>
      <c r="Q1172" s="30"/>
      <c r="S1172" s="35"/>
      <c r="T1172" s="35"/>
    </row>
    <row r="1173" spans="2:20" x14ac:dyDescent="0.2">
      <c r="B1173" s="37"/>
      <c r="E1173" s="19"/>
      <c r="G1173" s="32"/>
      <c r="H1173" s="19"/>
      <c r="I1173" s="33"/>
      <c r="J1173" s="19"/>
      <c r="O1173" s="36"/>
      <c r="Q1173" s="30"/>
      <c r="S1173" s="35"/>
      <c r="T1173" s="35"/>
    </row>
    <row r="1174" spans="2:20" x14ac:dyDescent="0.2">
      <c r="B1174" s="37"/>
      <c r="E1174" s="19"/>
      <c r="G1174" s="32"/>
      <c r="H1174" s="19"/>
      <c r="I1174" s="33"/>
      <c r="J1174" s="19"/>
      <c r="O1174" s="36"/>
      <c r="Q1174" s="30"/>
      <c r="S1174" s="35"/>
      <c r="T1174" s="35"/>
    </row>
    <row r="1175" spans="2:20" x14ac:dyDescent="0.2">
      <c r="B1175" s="37"/>
      <c r="E1175" s="19"/>
      <c r="G1175" s="32"/>
      <c r="H1175" s="19"/>
      <c r="I1175" s="33"/>
      <c r="J1175" s="19"/>
      <c r="O1175" s="36"/>
      <c r="Q1175" s="30"/>
      <c r="S1175" s="35"/>
      <c r="T1175" s="35"/>
    </row>
    <row r="1176" spans="2:20" x14ac:dyDescent="0.2">
      <c r="B1176" s="37"/>
      <c r="E1176" s="19"/>
      <c r="G1176" s="32"/>
      <c r="H1176" s="19"/>
      <c r="I1176" s="33"/>
      <c r="J1176" s="19"/>
      <c r="O1176" s="36"/>
      <c r="Q1176" s="30"/>
      <c r="S1176" s="35"/>
      <c r="T1176" s="35"/>
    </row>
    <row r="1177" spans="2:20" x14ac:dyDescent="0.2">
      <c r="B1177" s="37"/>
      <c r="E1177" s="19"/>
      <c r="G1177" s="32"/>
      <c r="H1177" s="33"/>
      <c r="I1177" s="33"/>
      <c r="J1177" s="19"/>
      <c r="O1177" s="36"/>
      <c r="Q1177" s="30"/>
      <c r="S1177" s="35"/>
      <c r="T1177" s="35"/>
    </row>
    <row r="1178" spans="2:20" x14ac:dyDescent="0.2">
      <c r="B1178" s="37"/>
      <c r="E1178" s="19"/>
      <c r="G1178" s="32"/>
      <c r="H1178" s="33"/>
      <c r="I1178" s="33"/>
      <c r="J1178" s="19"/>
      <c r="O1178" s="36"/>
      <c r="Q1178" s="30"/>
      <c r="S1178" s="35"/>
      <c r="T1178" s="35"/>
    </row>
    <row r="1179" spans="2:20" x14ac:dyDescent="0.2">
      <c r="B1179" s="37"/>
      <c r="E1179" s="19"/>
      <c r="G1179" s="32"/>
      <c r="H1179" s="33"/>
      <c r="I1179" s="33"/>
      <c r="J1179" s="19"/>
      <c r="O1179" s="36"/>
      <c r="Q1179" s="30"/>
      <c r="S1179" s="35"/>
      <c r="T1179" s="35"/>
    </row>
    <row r="1180" spans="2:20" x14ac:dyDescent="0.2">
      <c r="B1180" s="37"/>
      <c r="E1180" s="19"/>
      <c r="G1180" s="32"/>
      <c r="H1180" s="19"/>
      <c r="I1180" s="33"/>
      <c r="J1180" s="19"/>
      <c r="O1180" s="36"/>
      <c r="Q1180" s="30"/>
      <c r="S1180" s="35"/>
      <c r="T1180" s="35"/>
    </row>
    <row r="1181" spans="2:20" x14ac:dyDescent="0.2">
      <c r="B1181" s="37"/>
      <c r="E1181" s="19"/>
      <c r="G1181" s="32"/>
      <c r="H1181" s="33"/>
      <c r="I1181" s="33"/>
      <c r="J1181" s="19"/>
      <c r="O1181" s="36"/>
      <c r="Q1181" s="30"/>
      <c r="S1181" s="35"/>
      <c r="T1181" s="35"/>
    </row>
    <row r="1182" spans="2:20" x14ac:dyDescent="0.2">
      <c r="B1182" s="37"/>
      <c r="E1182" s="19"/>
      <c r="G1182" s="32"/>
      <c r="H1182" s="33"/>
      <c r="I1182" s="33"/>
      <c r="J1182" s="19"/>
      <c r="O1182" s="36"/>
      <c r="Q1182" s="30"/>
      <c r="S1182" s="35"/>
      <c r="T1182" s="35"/>
    </row>
    <row r="1183" spans="2:20" x14ac:dyDescent="0.2">
      <c r="B1183" s="37"/>
      <c r="E1183" s="19"/>
      <c r="G1183" s="32"/>
      <c r="H1183" s="33"/>
      <c r="I1183" s="33"/>
      <c r="J1183" s="19"/>
      <c r="O1183" s="36"/>
      <c r="Q1183" s="30"/>
      <c r="S1183" s="35"/>
      <c r="T1183" s="35"/>
    </row>
    <row r="1184" spans="2:20" x14ac:dyDescent="0.2">
      <c r="B1184" s="37"/>
      <c r="E1184" s="19"/>
      <c r="G1184" s="32"/>
      <c r="H1184" s="33"/>
      <c r="I1184" s="33"/>
      <c r="J1184" s="19"/>
      <c r="O1184" s="36"/>
      <c r="Q1184" s="30"/>
      <c r="S1184" s="35"/>
      <c r="T1184" s="35"/>
    </row>
    <row r="1185" spans="2:20" x14ac:dyDescent="0.2">
      <c r="B1185" s="37"/>
      <c r="E1185" s="19"/>
      <c r="G1185" s="32"/>
      <c r="H1185" s="33"/>
      <c r="I1185" s="33"/>
      <c r="J1185" s="19"/>
      <c r="O1185" s="36"/>
      <c r="Q1185" s="30"/>
      <c r="S1185" s="35"/>
      <c r="T1185" s="35"/>
    </row>
    <row r="1186" spans="2:20" x14ac:dyDescent="0.2">
      <c r="B1186" s="37"/>
      <c r="E1186" s="19"/>
      <c r="G1186" s="32"/>
      <c r="H1186" s="33"/>
      <c r="I1186" s="33"/>
      <c r="J1186" s="19"/>
      <c r="O1186" s="36"/>
      <c r="Q1186" s="30"/>
      <c r="S1186" s="35"/>
      <c r="T1186" s="35"/>
    </row>
    <row r="1187" spans="2:20" x14ac:dyDescent="0.2">
      <c r="B1187" s="37"/>
      <c r="E1187" s="19"/>
      <c r="G1187" s="32"/>
      <c r="H1187" s="33"/>
      <c r="I1187" s="33"/>
      <c r="J1187" s="19"/>
      <c r="O1187" s="36"/>
      <c r="Q1187" s="30"/>
      <c r="S1187" s="35"/>
      <c r="T1187" s="35"/>
    </row>
    <row r="1188" spans="2:20" x14ac:dyDescent="0.2">
      <c r="B1188" s="37"/>
      <c r="E1188" s="19"/>
      <c r="G1188" s="32"/>
      <c r="H1188" s="19"/>
      <c r="I1188" s="33"/>
      <c r="J1188" s="19"/>
      <c r="O1188" s="36"/>
      <c r="Q1188" s="30"/>
      <c r="S1188" s="35"/>
      <c r="T1188" s="35"/>
    </row>
    <row r="1189" spans="2:20" x14ac:dyDescent="0.2">
      <c r="B1189" s="37"/>
      <c r="E1189" s="19"/>
      <c r="G1189" s="32"/>
      <c r="H1189" s="19"/>
      <c r="I1189" s="33"/>
      <c r="J1189" s="19"/>
      <c r="O1189" s="36"/>
      <c r="Q1189" s="30"/>
      <c r="S1189" s="35"/>
      <c r="T1189" s="35"/>
    </row>
    <row r="1190" spans="2:20" x14ac:dyDescent="0.2">
      <c r="B1190" s="37"/>
      <c r="E1190" s="19"/>
      <c r="G1190" s="32"/>
      <c r="H1190" s="19"/>
      <c r="I1190" s="33"/>
      <c r="J1190" s="19"/>
      <c r="O1190" s="36"/>
      <c r="Q1190" s="30"/>
      <c r="S1190" s="35"/>
      <c r="T1190" s="35"/>
    </row>
    <row r="1191" spans="2:20" x14ac:dyDescent="0.2">
      <c r="B1191" s="37"/>
      <c r="E1191" s="19"/>
      <c r="G1191" s="32"/>
      <c r="H1191" s="19"/>
      <c r="I1191" s="33"/>
      <c r="J1191" s="19"/>
      <c r="O1191" s="36"/>
      <c r="Q1191" s="30"/>
      <c r="S1191" s="35"/>
      <c r="T1191" s="35"/>
    </row>
    <row r="1192" spans="2:20" x14ac:dyDescent="0.2">
      <c r="B1192" s="37"/>
      <c r="E1192" s="19"/>
      <c r="G1192" s="32"/>
      <c r="H1192" s="33"/>
      <c r="I1192" s="33"/>
      <c r="J1192" s="19"/>
      <c r="O1192" s="36"/>
      <c r="Q1192" s="30"/>
      <c r="S1192" s="35"/>
      <c r="T1192" s="35"/>
    </row>
    <row r="1193" spans="2:20" x14ac:dyDescent="0.2">
      <c r="B1193" s="37"/>
      <c r="E1193" s="19"/>
      <c r="G1193" s="32"/>
      <c r="H1193" s="33"/>
      <c r="I1193" s="33"/>
      <c r="J1193" s="19"/>
      <c r="O1193" s="36"/>
      <c r="Q1193" s="30"/>
      <c r="S1193" s="35"/>
      <c r="T1193" s="35"/>
    </row>
    <row r="1194" spans="2:20" x14ac:dyDescent="0.2">
      <c r="B1194" s="37"/>
      <c r="E1194" s="19"/>
      <c r="G1194" s="32"/>
      <c r="H1194" s="19"/>
      <c r="I1194" s="33"/>
      <c r="J1194" s="19"/>
      <c r="O1194" s="36"/>
      <c r="Q1194" s="30"/>
      <c r="S1194" s="35"/>
      <c r="T1194" s="35"/>
    </row>
    <row r="1195" spans="2:20" x14ac:dyDescent="0.2">
      <c r="B1195" s="37"/>
      <c r="E1195" s="19"/>
      <c r="G1195" s="32"/>
      <c r="H1195" s="19"/>
      <c r="I1195" s="33"/>
      <c r="J1195" s="19"/>
      <c r="O1195" s="36"/>
      <c r="Q1195" s="30"/>
      <c r="S1195" s="35"/>
      <c r="T1195" s="35"/>
    </row>
    <row r="1196" spans="2:20" x14ac:dyDescent="0.2">
      <c r="B1196" s="37"/>
      <c r="E1196" s="19"/>
      <c r="G1196" s="32"/>
      <c r="H1196" s="19"/>
      <c r="I1196" s="33"/>
      <c r="J1196" s="19"/>
      <c r="O1196" s="36"/>
      <c r="Q1196" s="30"/>
      <c r="S1196" s="35"/>
      <c r="T1196" s="35"/>
    </row>
    <row r="1197" spans="2:20" x14ac:dyDescent="0.2">
      <c r="B1197" s="37"/>
      <c r="E1197" s="19"/>
      <c r="G1197" s="32"/>
      <c r="H1197" s="33"/>
      <c r="I1197" s="33"/>
      <c r="O1197" s="36"/>
      <c r="S1197" s="35"/>
      <c r="T1197" s="35"/>
    </row>
    <row r="1198" spans="2:20" x14ac:dyDescent="0.2">
      <c r="B1198" s="37"/>
      <c r="E1198" s="19"/>
      <c r="G1198" s="32"/>
      <c r="H1198" s="33"/>
      <c r="I1198" s="33"/>
      <c r="O1198" s="36"/>
      <c r="S1198" s="35"/>
      <c r="T1198" s="35"/>
    </row>
    <row r="1199" spans="2:20" x14ac:dyDescent="0.2">
      <c r="B1199" s="37"/>
      <c r="E1199" s="19"/>
      <c r="G1199" s="32"/>
      <c r="H1199" s="33"/>
      <c r="I1199" s="33"/>
      <c r="O1199" s="36"/>
      <c r="S1199" s="35"/>
      <c r="T1199" s="35"/>
    </row>
    <row r="1200" spans="2:20" x14ac:dyDescent="0.2">
      <c r="B1200" s="37"/>
      <c r="E1200" s="19"/>
      <c r="G1200" s="32"/>
      <c r="H1200" s="33"/>
      <c r="I1200" s="33"/>
      <c r="J1200" s="19"/>
      <c r="O1200" s="36"/>
      <c r="Q1200" s="30"/>
      <c r="S1200" s="35"/>
      <c r="T1200" s="35"/>
    </row>
    <row r="1201" spans="2:20" x14ac:dyDescent="0.2">
      <c r="B1201" s="37"/>
      <c r="E1201" s="19"/>
      <c r="G1201" s="32"/>
      <c r="H1201" s="33"/>
      <c r="I1201" s="33"/>
      <c r="J1201" s="19"/>
      <c r="O1201" s="36"/>
      <c r="Q1201" s="30"/>
      <c r="S1201" s="35"/>
      <c r="T1201" s="35"/>
    </row>
    <row r="1202" spans="2:20" x14ac:dyDescent="0.2">
      <c r="B1202" s="37"/>
      <c r="E1202" s="19"/>
      <c r="G1202" s="32"/>
      <c r="H1202" s="33"/>
      <c r="I1202" s="33"/>
      <c r="J1202" s="19"/>
      <c r="O1202" s="36"/>
      <c r="Q1202" s="30"/>
      <c r="S1202" s="35"/>
      <c r="T1202" s="35"/>
    </row>
    <row r="1203" spans="2:20" x14ac:dyDescent="0.2">
      <c r="B1203" s="37"/>
      <c r="E1203" s="19"/>
      <c r="G1203" s="32"/>
      <c r="H1203" s="33"/>
      <c r="I1203" s="33"/>
      <c r="J1203" s="19"/>
      <c r="O1203" s="36"/>
      <c r="Q1203" s="30"/>
      <c r="S1203" s="35"/>
      <c r="T1203" s="35"/>
    </row>
    <row r="1204" spans="2:20" x14ac:dyDescent="0.2">
      <c r="B1204" s="37"/>
      <c r="E1204" s="19"/>
      <c r="G1204" s="32"/>
      <c r="H1204" s="33"/>
      <c r="I1204" s="33"/>
      <c r="J1204" s="19"/>
      <c r="O1204" s="36"/>
      <c r="Q1204" s="30"/>
      <c r="S1204" s="35"/>
      <c r="T1204" s="35"/>
    </row>
    <row r="1205" spans="2:20" x14ac:dyDescent="0.2">
      <c r="B1205" s="37"/>
      <c r="E1205" s="19"/>
      <c r="G1205" s="32"/>
      <c r="H1205" s="33"/>
      <c r="I1205" s="33"/>
      <c r="J1205" s="19"/>
      <c r="O1205" s="36"/>
      <c r="Q1205" s="30"/>
      <c r="S1205" s="35"/>
      <c r="T1205" s="35"/>
    </row>
    <row r="1206" spans="2:20" x14ac:dyDescent="0.2">
      <c r="B1206" s="37"/>
      <c r="E1206" s="19"/>
      <c r="G1206" s="32"/>
      <c r="H1206" s="33"/>
      <c r="I1206" s="33"/>
      <c r="J1206" s="19"/>
      <c r="O1206" s="36"/>
      <c r="Q1206" s="30"/>
      <c r="S1206" s="35"/>
      <c r="T1206" s="35"/>
    </row>
    <row r="1207" spans="2:20" x14ac:dyDescent="0.2">
      <c r="B1207" s="37"/>
      <c r="E1207" s="19"/>
      <c r="G1207" s="32"/>
      <c r="H1207" s="33"/>
      <c r="I1207" s="33"/>
      <c r="J1207" s="19"/>
      <c r="O1207" s="36"/>
      <c r="Q1207" s="30"/>
      <c r="S1207" s="35"/>
      <c r="T1207" s="35"/>
    </row>
    <row r="1208" spans="2:20" x14ac:dyDescent="0.2">
      <c r="B1208" s="37"/>
      <c r="E1208" s="19"/>
      <c r="G1208" s="32"/>
      <c r="H1208" s="33"/>
      <c r="I1208" s="33"/>
      <c r="J1208" s="19"/>
      <c r="O1208" s="36"/>
      <c r="Q1208" s="30"/>
      <c r="S1208" s="35"/>
      <c r="T1208" s="35"/>
    </row>
    <row r="1209" spans="2:20" x14ac:dyDescent="0.2">
      <c r="B1209" s="37"/>
      <c r="E1209" s="19"/>
      <c r="G1209" s="32"/>
      <c r="H1209" s="33"/>
      <c r="I1209" s="33"/>
      <c r="J1209" s="19"/>
      <c r="O1209" s="36"/>
      <c r="Q1209" s="30"/>
      <c r="S1209" s="35"/>
      <c r="T1209" s="35"/>
    </row>
    <row r="1210" spans="2:20" x14ac:dyDescent="0.2">
      <c r="B1210" s="37"/>
      <c r="E1210" s="19"/>
      <c r="G1210" s="32"/>
      <c r="H1210" s="33"/>
      <c r="I1210" s="33"/>
      <c r="J1210" s="19"/>
      <c r="O1210" s="36"/>
      <c r="Q1210" s="30"/>
      <c r="S1210" s="35"/>
      <c r="T1210" s="35"/>
    </row>
    <row r="1211" spans="2:20" x14ac:dyDescent="0.2">
      <c r="B1211" s="37"/>
      <c r="E1211" s="19"/>
      <c r="G1211" s="32"/>
      <c r="H1211" s="33"/>
      <c r="I1211" s="33"/>
      <c r="J1211" s="19"/>
      <c r="O1211" s="36"/>
      <c r="Q1211" s="30"/>
      <c r="S1211" s="35"/>
      <c r="T1211" s="35"/>
    </row>
    <row r="1212" spans="2:20" x14ac:dyDescent="0.2">
      <c r="B1212" s="37"/>
      <c r="E1212" s="19"/>
      <c r="G1212" s="32"/>
      <c r="H1212" s="33"/>
      <c r="I1212" s="33"/>
      <c r="J1212" s="19"/>
      <c r="O1212" s="36"/>
      <c r="Q1212" s="30"/>
      <c r="S1212" s="35"/>
      <c r="T1212" s="35"/>
    </row>
    <row r="1213" spans="2:20" x14ac:dyDescent="0.2">
      <c r="B1213" s="37"/>
      <c r="E1213" s="19"/>
      <c r="G1213" s="32"/>
      <c r="H1213" s="33"/>
      <c r="I1213" s="33"/>
      <c r="J1213" s="19"/>
      <c r="O1213" s="36"/>
      <c r="Q1213" s="30"/>
      <c r="S1213" s="35"/>
      <c r="T1213" s="35"/>
    </row>
    <row r="1214" spans="2:20" x14ac:dyDescent="0.2">
      <c r="B1214" s="37"/>
      <c r="E1214" s="19"/>
      <c r="G1214" s="32"/>
      <c r="H1214" s="33"/>
      <c r="I1214" s="33"/>
      <c r="J1214" s="19"/>
      <c r="O1214" s="36"/>
      <c r="Q1214" s="30"/>
      <c r="S1214" s="35"/>
      <c r="T1214" s="35"/>
    </row>
    <row r="1215" spans="2:20" x14ac:dyDescent="0.2">
      <c r="B1215" s="37"/>
      <c r="E1215" s="19"/>
      <c r="G1215" s="32"/>
      <c r="H1215" s="33"/>
      <c r="I1215" s="33"/>
      <c r="O1215" s="36"/>
      <c r="S1215" s="35"/>
      <c r="T1215" s="35"/>
    </row>
    <row r="1216" spans="2:20" x14ac:dyDescent="0.2">
      <c r="B1216" s="37"/>
      <c r="E1216" s="19"/>
      <c r="G1216" s="32"/>
      <c r="H1216" s="33"/>
      <c r="I1216" s="33"/>
      <c r="O1216" s="36"/>
      <c r="S1216" s="35"/>
      <c r="T1216" s="35"/>
    </row>
    <row r="1217" spans="2:20" x14ac:dyDescent="0.2">
      <c r="B1217" s="37"/>
      <c r="E1217" s="19"/>
      <c r="G1217" s="32"/>
      <c r="H1217" s="33"/>
      <c r="I1217" s="33"/>
      <c r="O1217" s="36"/>
      <c r="S1217" s="35"/>
      <c r="T1217" s="35"/>
    </row>
    <row r="1218" spans="2:20" x14ac:dyDescent="0.2">
      <c r="B1218" s="37"/>
      <c r="E1218" s="19"/>
      <c r="G1218" s="32"/>
      <c r="H1218" s="33"/>
      <c r="I1218" s="33"/>
      <c r="O1218" s="36"/>
      <c r="S1218" s="35"/>
      <c r="T1218" s="35"/>
    </row>
    <row r="1219" spans="2:20" x14ac:dyDescent="0.2">
      <c r="B1219" s="37"/>
      <c r="E1219" s="19"/>
      <c r="G1219" s="32"/>
      <c r="H1219" s="33"/>
      <c r="I1219" s="33"/>
      <c r="O1219" s="36"/>
      <c r="S1219" s="35"/>
      <c r="T1219" s="35"/>
    </row>
    <row r="1220" spans="2:20" x14ac:dyDescent="0.2">
      <c r="B1220" s="37"/>
      <c r="E1220" s="19"/>
      <c r="G1220" s="32"/>
      <c r="H1220" s="33"/>
      <c r="I1220" s="33"/>
      <c r="O1220" s="36"/>
      <c r="S1220" s="35"/>
      <c r="T1220" s="35"/>
    </row>
    <row r="1221" spans="2:20" x14ac:dyDescent="0.2">
      <c r="B1221" s="37"/>
      <c r="E1221" s="19"/>
      <c r="G1221" s="32"/>
      <c r="H1221" s="33"/>
      <c r="I1221" s="33"/>
      <c r="O1221" s="36"/>
      <c r="S1221" s="35"/>
      <c r="T1221" s="35"/>
    </row>
    <row r="1222" spans="2:20" x14ac:dyDescent="0.2">
      <c r="B1222" s="37"/>
      <c r="E1222" s="19"/>
      <c r="G1222" s="32"/>
      <c r="I1222" s="33"/>
      <c r="O1222" s="36"/>
      <c r="S1222" s="35"/>
      <c r="T1222" s="35"/>
    </row>
    <row r="1223" spans="2:20" x14ac:dyDescent="0.2">
      <c r="B1223" s="37"/>
      <c r="E1223" s="19"/>
      <c r="G1223" s="32"/>
      <c r="H1223" s="33"/>
      <c r="I1223" s="33"/>
      <c r="O1223" s="36"/>
      <c r="S1223" s="35"/>
      <c r="T1223" s="35"/>
    </row>
    <row r="1224" spans="2:20" x14ac:dyDescent="0.2">
      <c r="B1224" s="37"/>
      <c r="E1224" s="19"/>
      <c r="G1224" s="32"/>
      <c r="I1224" s="33"/>
      <c r="O1224" s="36"/>
      <c r="S1224" s="35"/>
      <c r="T1224" s="35"/>
    </row>
    <row r="1225" spans="2:20" x14ac:dyDescent="0.2">
      <c r="B1225" s="37"/>
      <c r="E1225" s="19"/>
      <c r="G1225" s="32"/>
      <c r="I1225" s="33"/>
      <c r="O1225" s="36"/>
      <c r="S1225" s="35"/>
      <c r="T1225" s="35"/>
    </row>
    <row r="1226" spans="2:20" x14ac:dyDescent="0.2">
      <c r="B1226" s="37"/>
      <c r="E1226" s="19"/>
      <c r="G1226" s="32"/>
      <c r="I1226" s="33"/>
      <c r="O1226" s="36"/>
      <c r="S1226" s="35"/>
      <c r="T1226" s="35"/>
    </row>
    <row r="1227" spans="2:20" x14ac:dyDescent="0.2">
      <c r="B1227" s="37"/>
      <c r="E1227" s="19"/>
      <c r="G1227" s="32"/>
      <c r="H1227" s="33"/>
      <c r="I1227" s="33"/>
      <c r="J1227" s="19"/>
      <c r="O1227" s="36"/>
      <c r="Q1227" s="30"/>
      <c r="S1227" s="35"/>
      <c r="T1227" s="35"/>
    </row>
    <row r="1228" spans="2:20" x14ac:dyDescent="0.2">
      <c r="B1228" s="37"/>
      <c r="E1228" s="19"/>
      <c r="G1228" s="32"/>
      <c r="H1228" s="33"/>
      <c r="I1228" s="33"/>
      <c r="J1228" s="19"/>
      <c r="O1228" s="36"/>
      <c r="Q1228" s="30"/>
      <c r="S1228" s="35"/>
      <c r="T1228" s="35"/>
    </row>
    <row r="1229" spans="2:20" x14ac:dyDescent="0.2">
      <c r="B1229" s="37"/>
      <c r="E1229" s="19"/>
      <c r="G1229" s="32"/>
      <c r="H1229" s="33"/>
      <c r="I1229" s="33"/>
      <c r="J1229" s="19"/>
      <c r="O1229" s="36"/>
      <c r="Q1229" s="30"/>
      <c r="S1229" s="35"/>
      <c r="T1229" s="35"/>
    </row>
    <row r="1230" spans="2:20" x14ac:dyDescent="0.2">
      <c r="B1230" s="37"/>
      <c r="E1230" s="19"/>
      <c r="G1230" s="32"/>
      <c r="H1230" s="33"/>
      <c r="I1230" s="33"/>
      <c r="O1230" s="36"/>
      <c r="S1230" s="35"/>
      <c r="T1230" s="35"/>
    </row>
    <row r="1231" spans="2:20" x14ac:dyDescent="0.2">
      <c r="B1231" s="37"/>
      <c r="E1231" s="19"/>
      <c r="G1231" s="32"/>
      <c r="H1231" s="33"/>
      <c r="I1231" s="33"/>
      <c r="O1231" s="36"/>
      <c r="S1231" s="35"/>
      <c r="T1231" s="35"/>
    </row>
    <row r="1232" spans="2:20" x14ac:dyDescent="0.2">
      <c r="B1232" s="37"/>
      <c r="E1232" s="19"/>
      <c r="G1232" s="32"/>
      <c r="I1232" s="33"/>
      <c r="O1232" s="36"/>
      <c r="S1232" s="35"/>
      <c r="T1232" s="35"/>
    </row>
    <row r="1233" spans="2:20" x14ac:dyDescent="0.2">
      <c r="B1233" s="37"/>
      <c r="E1233" s="19"/>
      <c r="G1233" s="32"/>
      <c r="H1233" s="33"/>
      <c r="I1233" s="33"/>
      <c r="O1233" s="36"/>
      <c r="S1233" s="35"/>
      <c r="T1233" s="35"/>
    </row>
    <row r="1234" spans="2:20" x14ac:dyDescent="0.2">
      <c r="B1234" s="37"/>
      <c r="E1234" s="19"/>
      <c r="G1234" s="32"/>
      <c r="H1234" s="33"/>
      <c r="I1234" s="33"/>
      <c r="O1234" s="36"/>
      <c r="S1234" s="35"/>
      <c r="T1234" s="35"/>
    </row>
    <row r="1235" spans="2:20" x14ac:dyDescent="0.2">
      <c r="B1235" s="37"/>
      <c r="E1235" s="19"/>
      <c r="G1235" s="32"/>
      <c r="H1235" s="33"/>
      <c r="I1235" s="33"/>
      <c r="O1235" s="36"/>
      <c r="S1235" s="35"/>
      <c r="T1235" s="35"/>
    </row>
    <row r="1236" spans="2:20" x14ac:dyDescent="0.2">
      <c r="B1236" s="37"/>
      <c r="E1236" s="19"/>
      <c r="G1236" s="32"/>
      <c r="H1236" s="33"/>
      <c r="I1236" s="33"/>
      <c r="J1236" s="19"/>
      <c r="O1236" s="36"/>
      <c r="Q1236" s="30"/>
      <c r="S1236" s="35"/>
      <c r="T1236" s="35"/>
    </row>
    <row r="1237" spans="2:20" x14ac:dyDescent="0.2">
      <c r="B1237" s="37"/>
      <c r="E1237" s="19"/>
      <c r="G1237" s="32"/>
      <c r="H1237" s="33"/>
      <c r="I1237" s="33"/>
      <c r="J1237" s="19"/>
      <c r="O1237" s="36"/>
      <c r="Q1237" s="30"/>
      <c r="S1237" s="35"/>
      <c r="T1237" s="35"/>
    </row>
    <row r="1238" spans="2:20" x14ac:dyDescent="0.2">
      <c r="B1238" s="37"/>
      <c r="E1238" s="19"/>
      <c r="G1238" s="32"/>
      <c r="H1238" s="33"/>
      <c r="I1238" s="33"/>
      <c r="J1238" s="19"/>
      <c r="O1238" s="36"/>
      <c r="Q1238" s="30"/>
      <c r="S1238" s="35"/>
      <c r="T1238" s="35"/>
    </row>
    <row r="1239" spans="2:20" x14ac:dyDescent="0.2">
      <c r="B1239" s="37"/>
      <c r="E1239" s="19"/>
      <c r="G1239" s="32"/>
      <c r="H1239" s="33"/>
      <c r="I1239" s="33"/>
      <c r="J1239" s="19"/>
      <c r="O1239" s="36"/>
      <c r="Q1239" s="30"/>
      <c r="S1239" s="35"/>
      <c r="T1239" s="35"/>
    </row>
    <row r="1240" spans="2:20" x14ac:dyDescent="0.2">
      <c r="B1240" s="37"/>
      <c r="E1240" s="19"/>
      <c r="G1240" s="32"/>
      <c r="H1240" s="33"/>
      <c r="I1240" s="33"/>
      <c r="J1240" s="19"/>
      <c r="O1240" s="36"/>
      <c r="Q1240" s="30"/>
      <c r="S1240" s="35"/>
      <c r="T1240" s="35"/>
    </row>
    <row r="1241" spans="2:20" x14ac:dyDescent="0.2">
      <c r="B1241" s="37"/>
      <c r="E1241" s="19"/>
      <c r="G1241" s="32"/>
      <c r="H1241" s="33"/>
      <c r="I1241" s="33"/>
      <c r="J1241" s="19"/>
      <c r="O1241" s="36"/>
      <c r="Q1241" s="30"/>
      <c r="S1241" s="35"/>
      <c r="T1241" s="35"/>
    </row>
    <row r="1242" spans="2:20" x14ac:dyDescent="0.2">
      <c r="B1242" s="37"/>
      <c r="E1242" s="19"/>
      <c r="G1242" s="32"/>
      <c r="H1242" s="33"/>
      <c r="I1242" s="33"/>
      <c r="J1242" s="19"/>
      <c r="O1242" s="36"/>
      <c r="Q1242" s="30"/>
      <c r="S1242" s="35"/>
      <c r="T1242" s="35"/>
    </row>
    <row r="1243" spans="2:20" x14ac:dyDescent="0.2">
      <c r="B1243" s="37"/>
      <c r="E1243" s="19"/>
      <c r="G1243" s="32"/>
      <c r="H1243" s="33"/>
      <c r="I1243" s="33"/>
      <c r="J1243" s="19"/>
      <c r="O1243" s="36"/>
      <c r="Q1243" s="30"/>
      <c r="S1243" s="35"/>
      <c r="T1243" s="35"/>
    </row>
    <row r="1244" spans="2:20" x14ac:dyDescent="0.2">
      <c r="B1244" s="37"/>
      <c r="E1244" s="19"/>
      <c r="G1244" s="32"/>
      <c r="H1244" s="33"/>
      <c r="I1244" s="33"/>
      <c r="J1244" s="19"/>
      <c r="O1244" s="36"/>
      <c r="Q1244" s="30"/>
      <c r="S1244" s="35"/>
      <c r="T1244" s="35"/>
    </row>
    <row r="1245" spans="2:20" x14ac:dyDescent="0.2">
      <c r="B1245" s="37"/>
      <c r="E1245" s="19"/>
      <c r="G1245" s="32"/>
      <c r="H1245" s="33"/>
      <c r="I1245" s="33"/>
      <c r="J1245" s="19"/>
      <c r="O1245" s="36"/>
      <c r="Q1245" s="30"/>
      <c r="S1245" s="35"/>
      <c r="T1245" s="35"/>
    </row>
    <row r="1246" spans="2:20" x14ac:dyDescent="0.2">
      <c r="B1246" s="37"/>
      <c r="E1246" s="19"/>
      <c r="G1246" s="32"/>
      <c r="H1246" s="33"/>
      <c r="I1246" s="33"/>
      <c r="J1246" s="19"/>
      <c r="O1246" s="36"/>
      <c r="Q1246" s="30"/>
      <c r="S1246" s="35"/>
      <c r="T1246" s="35"/>
    </row>
    <row r="1247" spans="2:20" x14ac:dyDescent="0.2">
      <c r="B1247" s="37"/>
      <c r="E1247" s="19"/>
      <c r="G1247" s="32"/>
      <c r="H1247" s="33"/>
      <c r="I1247" s="33"/>
      <c r="J1247" s="19"/>
      <c r="O1247" s="36"/>
      <c r="Q1247" s="30"/>
      <c r="S1247" s="35"/>
      <c r="T1247" s="35"/>
    </row>
    <row r="1248" spans="2:20" x14ac:dyDescent="0.2">
      <c r="B1248" s="37"/>
      <c r="E1248" s="19"/>
      <c r="G1248" s="32"/>
      <c r="H1248" s="33"/>
      <c r="I1248" s="33"/>
      <c r="J1248" s="19"/>
      <c r="O1248" s="36"/>
      <c r="Q1248" s="30"/>
      <c r="S1248" s="35"/>
      <c r="T1248" s="35"/>
    </row>
    <row r="1249" spans="2:20" x14ac:dyDescent="0.2">
      <c r="B1249" s="37"/>
      <c r="E1249" s="19"/>
      <c r="G1249" s="32"/>
      <c r="H1249" s="33"/>
      <c r="I1249" s="33"/>
      <c r="J1249" s="19"/>
      <c r="O1249" s="36"/>
      <c r="Q1249" s="30"/>
      <c r="S1249" s="35"/>
      <c r="T1249" s="35"/>
    </row>
    <row r="1250" spans="2:20" x14ac:dyDescent="0.2">
      <c r="B1250" s="37"/>
      <c r="E1250" s="19"/>
      <c r="G1250" s="32"/>
      <c r="H1250" s="33"/>
      <c r="I1250" s="33"/>
      <c r="J1250" s="19"/>
      <c r="O1250" s="36"/>
      <c r="Q1250" s="30"/>
      <c r="S1250" s="35"/>
      <c r="T1250" s="35"/>
    </row>
    <row r="1251" spans="2:20" x14ac:dyDescent="0.2">
      <c r="B1251" s="37"/>
      <c r="E1251" s="19"/>
      <c r="G1251" s="32"/>
      <c r="H1251" s="33"/>
      <c r="I1251" s="33"/>
      <c r="J1251" s="19"/>
      <c r="O1251" s="36"/>
      <c r="Q1251" s="30"/>
      <c r="S1251" s="35"/>
      <c r="T1251" s="35"/>
    </row>
    <row r="1252" spans="2:20" x14ac:dyDescent="0.2">
      <c r="B1252" s="37"/>
      <c r="E1252" s="19"/>
      <c r="G1252" s="32"/>
      <c r="H1252" s="33"/>
      <c r="I1252" s="33"/>
      <c r="J1252" s="19"/>
      <c r="O1252" s="36"/>
      <c r="Q1252" s="30"/>
      <c r="S1252" s="35"/>
      <c r="T1252" s="35"/>
    </row>
    <row r="1253" spans="2:20" x14ac:dyDescent="0.2">
      <c r="B1253" s="37"/>
      <c r="E1253" s="19"/>
      <c r="G1253" s="32"/>
      <c r="H1253" s="33"/>
      <c r="I1253" s="33"/>
      <c r="J1253" s="19"/>
      <c r="O1253" s="36"/>
      <c r="Q1253" s="30"/>
      <c r="S1253" s="35"/>
      <c r="T1253" s="35"/>
    </row>
    <row r="1254" spans="2:20" x14ac:dyDescent="0.2">
      <c r="B1254" s="37"/>
      <c r="E1254" s="19"/>
      <c r="G1254" s="32"/>
      <c r="H1254" s="19"/>
      <c r="I1254" s="33"/>
      <c r="J1254" s="19"/>
      <c r="O1254" s="36"/>
      <c r="Q1254" s="30"/>
      <c r="S1254" s="35"/>
      <c r="T1254" s="35"/>
    </row>
    <row r="1255" spans="2:20" x14ac:dyDescent="0.2">
      <c r="B1255" s="37"/>
      <c r="E1255" s="19"/>
      <c r="G1255" s="32"/>
      <c r="H1255" s="19"/>
      <c r="I1255" s="33"/>
      <c r="J1255" s="19"/>
      <c r="O1255" s="36"/>
      <c r="Q1255" s="30"/>
      <c r="S1255" s="35"/>
      <c r="T1255" s="35"/>
    </row>
    <row r="1256" spans="2:20" x14ac:dyDescent="0.2">
      <c r="B1256" s="37"/>
      <c r="E1256" s="19"/>
      <c r="G1256" s="32"/>
      <c r="H1256" s="19"/>
      <c r="I1256" s="33"/>
      <c r="J1256" s="19"/>
      <c r="O1256" s="36"/>
      <c r="Q1256" s="30"/>
      <c r="S1256" s="35"/>
      <c r="T1256" s="35"/>
    </row>
    <row r="1257" spans="2:20" x14ac:dyDescent="0.2">
      <c r="B1257" s="37"/>
      <c r="E1257" s="19"/>
      <c r="G1257" s="32"/>
      <c r="H1257" s="19"/>
      <c r="I1257" s="33"/>
      <c r="J1257" s="19"/>
      <c r="O1257" s="36"/>
      <c r="Q1257" s="30"/>
      <c r="S1257" s="35"/>
      <c r="T1257" s="35"/>
    </row>
    <row r="1258" spans="2:20" x14ac:dyDescent="0.2">
      <c r="B1258" s="37"/>
      <c r="E1258" s="19"/>
      <c r="G1258" s="32"/>
      <c r="H1258" s="19"/>
      <c r="I1258" s="33"/>
      <c r="J1258" s="19"/>
      <c r="O1258" s="36"/>
      <c r="Q1258" s="30"/>
      <c r="S1258" s="35"/>
      <c r="T1258" s="35"/>
    </row>
    <row r="1259" spans="2:20" x14ac:dyDescent="0.2">
      <c r="B1259" s="37"/>
      <c r="E1259" s="19"/>
      <c r="G1259" s="32"/>
      <c r="H1259" s="19"/>
      <c r="I1259" s="33"/>
      <c r="J1259" s="19"/>
      <c r="O1259" s="36"/>
      <c r="Q1259" s="30"/>
      <c r="S1259" s="35"/>
      <c r="T1259" s="35"/>
    </row>
    <row r="1260" spans="2:20" x14ac:dyDescent="0.2">
      <c r="B1260" s="37"/>
      <c r="E1260" s="19"/>
      <c r="G1260" s="32"/>
      <c r="H1260" s="19"/>
      <c r="I1260" s="33"/>
      <c r="J1260" s="19"/>
      <c r="O1260" s="36"/>
      <c r="Q1260" s="30"/>
      <c r="S1260" s="35"/>
      <c r="T1260" s="35"/>
    </row>
    <row r="1261" spans="2:20" x14ac:dyDescent="0.2">
      <c r="B1261" s="37"/>
      <c r="E1261" s="19"/>
      <c r="G1261" s="32"/>
      <c r="H1261" s="19"/>
      <c r="I1261" s="33"/>
      <c r="J1261" s="19"/>
      <c r="O1261" s="36"/>
      <c r="Q1261" s="30"/>
      <c r="S1261" s="35"/>
      <c r="T1261" s="35"/>
    </row>
    <row r="1262" spans="2:20" x14ac:dyDescent="0.2">
      <c r="B1262" s="37"/>
      <c r="E1262" s="19"/>
      <c r="G1262" s="32"/>
      <c r="H1262" s="19"/>
      <c r="I1262" s="33"/>
      <c r="J1262" s="19"/>
      <c r="O1262" s="36"/>
      <c r="Q1262" s="30"/>
      <c r="S1262" s="35"/>
      <c r="T1262" s="35"/>
    </row>
    <row r="1263" spans="2:20" x14ac:dyDescent="0.2">
      <c r="B1263" s="37"/>
      <c r="E1263" s="19"/>
      <c r="G1263" s="32"/>
      <c r="H1263" s="33"/>
      <c r="I1263" s="33"/>
      <c r="O1263" s="36"/>
      <c r="S1263" s="35"/>
      <c r="T1263" s="35"/>
    </row>
    <row r="1264" spans="2:20" x14ac:dyDescent="0.2">
      <c r="B1264" s="37"/>
      <c r="E1264" s="19"/>
      <c r="G1264" s="32"/>
      <c r="H1264" s="33"/>
      <c r="I1264" s="33"/>
      <c r="O1264" s="36"/>
      <c r="S1264" s="35"/>
      <c r="T1264" s="35"/>
    </row>
    <row r="1265" spans="2:20" x14ac:dyDescent="0.2">
      <c r="B1265" s="37"/>
      <c r="E1265" s="19"/>
      <c r="G1265" s="32"/>
      <c r="H1265" s="33"/>
      <c r="I1265" s="33"/>
      <c r="O1265" s="36"/>
      <c r="S1265" s="35"/>
      <c r="T1265" s="35"/>
    </row>
    <row r="1266" spans="2:20" x14ac:dyDescent="0.2">
      <c r="B1266" s="37"/>
      <c r="E1266" s="19"/>
      <c r="G1266" s="32"/>
      <c r="H1266" s="33"/>
      <c r="I1266" s="33"/>
      <c r="J1266" s="19"/>
      <c r="O1266" s="36"/>
      <c r="Q1266" s="30"/>
      <c r="S1266" s="35"/>
      <c r="T1266" s="35"/>
    </row>
    <row r="1267" spans="2:20" x14ac:dyDescent="0.2">
      <c r="B1267" s="37"/>
      <c r="E1267" s="19"/>
      <c r="G1267" s="32"/>
      <c r="H1267" s="33"/>
      <c r="I1267" s="33"/>
      <c r="J1267" s="19"/>
      <c r="O1267" s="36"/>
      <c r="Q1267" s="30"/>
      <c r="S1267" s="35"/>
      <c r="T1267" s="35"/>
    </row>
    <row r="1268" spans="2:20" x14ac:dyDescent="0.2">
      <c r="B1268" s="37"/>
      <c r="E1268" s="19"/>
      <c r="G1268" s="32"/>
      <c r="H1268" s="33"/>
      <c r="I1268" s="33"/>
      <c r="J1268" s="19"/>
      <c r="O1268" s="36"/>
      <c r="Q1268" s="30"/>
      <c r="S1268" s="35"/>
      <c r="T1268" s="35"/>
    </row>
    <row r="1269" spans="2:20" x14ac:dyDescent="0.2">
      <c r="B1269" s="37"/>
      <c r="E1269" s="19"/>
      <c r="G1269" s="32"/>
      <c r="H1269" s="33"/>
      <c r="I1269" s="33"/>
      <c r="J1269" s="19"/>
      <c r="O1269" s="36"/>
      <c r="Q1269" s="30"/>
      <c r="S1269" s="35"/>
      <c r="T1269" s="35"/>
    </row>
    <row r="1270" spans="2:20" x14ac:dyDescent="0.2">
      <c r="B1270" s="37"/>
      <c r="E1270" s="19"/>
      <c r="G1270" s="32"/>
      <c r="H1270" s="33"/>
      <c r="I1270" s="33"/>
      <c r="J1270" s="19"/>
      <c r="O1270" s="36"/>
      <c r="Q1270" s="30"/>
      <c r="S1270" s="35"/>
      <c r="T1270" s="35"/>
    </row>
    <row r="1271" spans="2:20" x14ac:dyDescent="0.2">
      <c r="B1271" s="37"/>
      <c r="E1271" s="19"/>
      <c r="G1271" s="32"/>
      <c r="H1271" s="33"/>
      <c r="I1271" s="33"/>
      <c r="J1271" s="19"/>
      <c r="O1271" s="36"/>
      <c r="Q1271" s="30"/>
      <c r="S1271" s="35"/>
      <c r="T1271" s="35"/>
    </row>
    <row r="1272" spans="2:20" x14ac:dyDescent="0.2">
      <c r="B1272" s="37"/>
      <c r="E1272" s="19"/>
      <c r="G1272" s="32"/>
      <c r="H1272" s="33"/>
      <c r="I1272" s="33"/>
      <c r="J1272" s="19"/>
      <c r="O1272" s="36"/>
      <c r="Q1272" s="30"/>
      <c r="S1272" s="35"/>
      <c r="T1272" s="35"/>
    </row>
    <row r="1273" spans="2:20" x14ac:dyDescent="0.2">
      <c r="B1273" s="37"/>
      <c r="E1273" s="19"/>
      <c r="G1273" s="32"/>
      <c r="H1273" s="33"/>
      <c r="I1273" s="33"/>
      <c r="J1273" s="19"/>
      <c r="O1273" s="36"/>
      <c r="Q1273" s="30"/>
      <c r="S1273" s="35"/>
      <c r="T1273" s="35"/>
    </row>
    <row r="1274" spans="2:20" x14ac:dyDescent="0.2">
      <c r="B1274" s="37"/>
      <c r="E1274" s="19"/>
      <c r="G1274" s="32"/>
      <c r="H1274" s="33"/>
      <c r="I1274" s="33"/>
      <c r="J1274" s="19"/>
      <c r="O1274" s="36"/>
      <c r="Q1274" s="30"/>
      <c r="S1274" s="35"/>
      <c r="T1274" s="35"/>
    </row>
    <row r="1275" spans="2:20" x14ac:dyDescent="0.2">
      <c r="B1275" s="37"/>
      <c r="E1275" s="19"/>
      <c r="G1275" s="32"/>
      <c r="H1275" s="19"/>
      <c r="I1275" s="33"/>
      <c r="J1275" s="19"/>
      <c r="O1275" s="36"/>
      <c r="Q1275" s="30"/>
      <c r="S1275" s="35"/>
      <c r="T1275" s="35"/>
    </row>
    <row r="1276" spans="2:20" x14ac:dyDescent="0.2">
      <c r="B1276" s="37"/>
      <c r="E1276" s="19"/>
      <c r="G1276" s="32"/>
      <c r="H1276" s="19"/>
      <c r="I1276" s="33"/>
      <c r="J1276" s="19"/>
      <c r="O1276" s="36"/>
      <c r="Q1276" s="30"/>
      <c r="S1276" s="35"/>
      <c r="T1276" s="35"/>
    </row>
    <row r="1277" spans="2:20" x14ac:dyDescent="0.2">
      <c r="B1277" s="37"/>
      <c r="E1277" s="19"/>
      <c r="G1277" s="32"/>
      <c r="H1277" s="19"/>
      <c r="I1277" s="33"/>
      <c r="J1277" s="19"/>
      <c r="O1277" s="36"/>
      <c r="Q1277" s="30"/>
      <c r="S1277" s="35"/>
      <c r="T1277" s="35"/>
    </row>
    <row r="1278" spans="2:20" x14ac:dyDescent="0.2">
      <c r="B1278" s="37"/>
      <c r="E1278" s="19"/>
      <c r="G1278" s="32"/>
      <c r="H1278" s="33"/>
      <c r="I1278" s="33"/>
      <c r="J1278" s="19"/>
      <c r="O1278" s="36"/>
      <c r="Q1278" s="30"/>
      <c r="S1278" s="35"/>
      <c r="T1278" s="35"/>
    </row>
    <row r="1279" spans="2:20" x14ac:dyDescent="0.2">
      <c r="B1279" s="37"/>
      <c r="E1279" s="19"/>
      <c r="G1279" s="32"/>
      <c r="H1279" s="33"/>
      <c r="I1279" s="33"/>
      <c r="J1279" s="19"/>
      <c r="O1279" s="36"/>
      <c r="Q1279" s="30"/>
      <c r="S1279" s="35"/>
      <c r="T1279" s="35"/>
    </row>
    <row r="1280" spans="2:20" x14ac:dyDescent="0.2">
      <c r="B1280" s="37"/>
      <c r="E1280" s="19"/>
      <c r="G1280" s="32"/>
      <c r="H1280" s="33"/>
      <c r="I1280" s="33"/>
      <c r="J1280" s="19"/>
      <c r="O1280" s="36"/>
      <c r="Q1280" s="30"/>
      <c r="S1280" s="35"/>
      <c r="T1280" s="35"/>
    </row>
    <row r="1281" spans="2:20" x14ac:dyDescent="0.2">
      <c r="B1281" s="37"/>
      <c r="E1281" s="19"/>
      <c r="G1281" s="32"/>
      <c r="I1281" s="33"/>
      <c r="O1281" s="36"/>
      <c r="S1281" s="35"/>
      <c r="T1281" s="35"/>
    </row>
    <row r="1282" spans="2:20" x14ac:dyDescent="0.2">
      <c r="B1282" s="37"/>
      <c r="E1282" s="19"/>
      <c r="G1282" s="32"/>
      <c r="I1282" s="33"/>
      <c r="O1282" s="36"/>
      <c r="S1282" s="35"/>
      <c r="T1282" s="35"/>
    </row>
    <row r="1283" spans="2:20" x14ac:dyDescent="0.2">
      <c r="B1283" s="37"/>
      <c r="E1283" s="19"/>
      <c r="G1283" s="32"/>
      <c r="I1283" s="33"/>
      <c r="O1283" s="36"/>
      <c r="S1283" s="35"/>
      <c r="T1283" s="35"/>
    </row>
    <row r="1284" spans="2:20" x14ac:dyDescent="0.2">
      <c r="B1284" s="37"/>
      <c r="E1284" s="19"/>
      <c r="G1284" s="32"/>
      <c r="H1284" s="33"/>
      <c r="I1284" s="33"/>
      <c r="O1284" s="36"/>
      <c r="S1284" s="35"/>
      <c r="T1284" s="35"/>
    </row>
    <row r="1285" spans="2:20" x14ac:dyDescent="0.2">
      <c r="B1285" s="37"/>
      <c r="E1285" s="19"/>
      <c r="G1285" s="32"/>
      <c r="H1285" s="33"/>
      <c r="I1285" s="33"/>
      <c r="O1285" s="36"/>
      <c r="S1285" s="35"/>
      <c r="T1285" s="35"/>
    </row>
    <row r="1286" spans="2:20" x14ac:dyDescent="0.2">
      <c r="B1286" s="37"/>
      <c r="E1286" s="19"/>
      <c r="G1286" s="32"/>
      <c r="H1286" s="33"/>
      <c r="I1286" s="33"/>
      <c r="O1286" s="36"/>
      <c r="S1286" s="35"/>
      <c r="T1286" s="35"/>
    </row>
    <row r="1287" spans="2:20" x14ac:dyDescent="0.2">
      <c r="B1287" s="37"/>
      <c r="E1287" s="19"/>
      <c r="G1287" s="32"/>
      <c r="I1287" s="33"/>
      <c r="O1287" s="36"/>
      <c r="S1287" s="35"/>
      <c r="T1287" s="35"/>
    </row>
    <row r="1288" spans="2:20" x14ac:dyDescent="0.2">
      <c r="B1288" s="37"/>
      <c r="E1288" s="19"/>
      <c r="G1288" s="32"/>
      <c r="I1288" s="33"/>
      <c r="O1288" s="36"/>
      <c r="S1288" s="35"/>
      <c r="T1288" s="35"/>
    </row>
    <row r="1289" spans="2:20" x14ac:dyDescent="0.2">
      <c r="B1289" s="37"/>
      <c r="E1289" s="19"/>
      <c r="G1289" s="32"/>
      <c r="I1289" s="33"/>
      <c r="O1289" s="36"/>
      <c r="S1289" s="35"/>
      <c r="T1289" s="35"/>
    </row>
    <row r="1290" spans="2:20" x14ac:dyDescent="0.2">
      <c r="B1290" s="37"/>
      <c r="E1290" s="19"/>
      <c r="G1290" s="32"/>
      <c r="I1290" s="33"/>
      <c r="O1290" s="36"/>
      <c r="S1290" s="35"/>
      <c r="T1290" s="35"/>
    </row>
    <row r="1291" spans="2:20" x14ac:dyDescent="0.2">
      <c r="B1291" s="37"/>
      <c r="E1291" s="19"/>
      <c r="G1291" s="32"/>
      <c r="I1291" s="33"/>
      <c r="O1291" s="36"/>
      <c r="S1291" s="35"/>
      <c r="T1291" s="35"/>
    </row>
    <row r="1292" spans="2:20" x14ac:dyDescent="0.2">
      <c r="B1292" s="37"/>
      <c r="E1292" s="19"/>
      <c r="G1292" s="32"/>
      <c r="I1292" s="33"/>
      <c r="O1292" s="36"/>
      <c r="S1292" s="35"/>
      <c r="T1292" s="35"/>
    </row>
    <row r="1293" spans="2:20" x14ac:dyDescent="0.2">
      <c r="B1293" s="37"/>
      <c r="E1293" s="19"/>
      <c r="G1293" s="32"/>
      <c r="I1293" s="33"/>
      <c r="O1293" s="36"/>
      <c r="S1293" s="35"/>
      <c r="T1293" s="35"/>
    </row>
    <row r="1294" spans="2:20" x14ac:dyDescent="0.2">
      <c r="B1294" s="37"/>
      <c r="E1294" s="19"/>
      <c r="G1294" s="32"/>
      <c r="H1294" s="33"/>
      <c r="I1294" s="33"/>
      <c r="O1294" s="36"/>
      <c r="S1294" s="35"/>
      <c r="T1294" s="35"/>
    </row>
    <row r="1295" spans="2:20" x14ac:dyDescent="0.2">
      <c r="B1295" s="37"/>
      <c r="E1295" s="19"/>
      <c r="G1295" s="32"/>
      <c r="H1295" s="33"/>
      <c r="I1295" s="33"/>
      <c r="O1295" s="36"/>
      <c r="S1295" s="35"/>
      <c r="T1295" s="35"/>
    </row>
    <row r="1296" spans="2:20" x14ac:dyDescent="0.2">
      <c r="B1296" s="37"/>
      <c r="E1296" s="19"/>
      <c r="G1296" s="32"/>
      <c r="H1296" s="19"/>
      <c r="I1296" s="33"/>
      <c r="J1296" s="19"/>
      <c r="O1296" s="36"/>
      <c r="Q1296" s="30"/>
      <c r="S1296" s="35"/>
      <c r="T1296" s="35"/>
    </row>
    <row r="1297" spans="2:20" x14ac:dyDescent="0.2">
      <c r="B1297" s="37"/>
      <c r="E1297" s="19"/>
      <c r="G1297" s="32"/>
      <c r="H1297" s="19"/>
      <c r="I1297" s="33"/>
      <c r="J1297" s="19"/>
      <c r="O1297" s="36"/>
      <c r="Q1297" s="30"/>
      <c r="S1297" s="35"/>
      <c r="T1297" s="35"/>
    </row>
    <row r="1298" spans="2:20" x14ac:dyDescent="0.2">
      <c r="B1298" s="37"/>
      <c r="E1298" s="19"/>
      <c r="G1298" s="32"/>
      <c r="H1298" s="19"/>
      <c r="I1298" s="33"/>
      <c r="J1298" s="19"/>
      <c r="O1298" s="36"/>
      <c r="Q1298" s="30"/>
      <c r="S1298" s="35"/>
      <c r="T1298" s="35"/>
    </row>
    <row r="1299" spans="2:20" x14ac:dyDescent="0.2">
      <c r="B1299" s="37"/>
      <c r="E1299" s="19"/>
      <c r="G1299" s="32"/>
      <c r="H1299" s="33"/>
      <c r="I1299" s="33"/>
      <c r="J1299" s="19"/>
      <c r="O1299" s="36"/>
      <c r="Q1299" s="30"/>
      <c r="S1299" s="35"/>
      <c r="T1299" s="35"/>
    </row>
    <row r="1300" spans="2:20" x14ac:dyDescent="0.2">
      <c r="B1300" s="37"/>
      <c r="E1300" s="19"/>
      <c r="G1300" s="32"/>
      <c r="H1300" s="33"/>
      <c r="I1300" s="33"/>
      <c r="J1300" s="19"/>
      <c r="O1300" s="36"/>
      <c r="Q1300" s="30"/>
      <c r="S1300" s="35"/>
      <c r="T1300" s="35"/>
    </row>
    <row r="1301" spans="2:20" x14ac:dyDescent="0.2">
      <c r="B1301" s="37"/>
      <c r="E1301" s="19"/>
      <c r="G1301" s="32"/>
      <c r="H1301" s="33"/>
      <c r="I1301" s="33"/>
      <c r="J1301" s="19"/>
      <c r="O1301" s="36"/>
      <c r="Q1301" s="30"/>
      <c r="S1301" s="35"/>
      <c r="T1301" s="35"/>
    </row>
    <row r="1302" spans="2:20" x14ac:dyDescent="0.2">
      <c r="B1302" s="37"/>
      <c r="E1302" s="19"/>
      <c r="G1302" s="32"/>
      <c r="H1302" s="33"/>
      <c r="I1302" s="33"/>
      <c r="J1302" s="19"/>
      <c r="O1302" s="36"/>
      <c r="Q1302" s="30"/>
      <c r="S1302" s="35"/>
      <c r="T1302" s="35"/>
    </row>
    <row r="1303" spans="2:20" x14ac:dyDescent="0.2">
      <c r="B1303" s="37"/>
      <c r="E1303" s="19"/>
      <c r="G1303" s="32"/>
      <c r="H1303" s="33"/>
      <c r="I1303" s="33"/>
      <c r="J1303" s="19"/>
      <c r="O1303" s="36"/>
      <c r="Q1303" s="30"/>
      <c r="S1303" s="35"/>
      <c r="T1303" s="35"/>
    </row>
    <row r="1304" spans="2:20" x14ac:dyDescent="0.2">
      <c r="B1304" s="37"/>
      <c r="E1304" s="19"/>
      <c r="G1304" s="32"/>
      <c r="H1304" s="33"/>
      <c r="I1304" s="33"/>
      <c r="J1304" s="19"/>
      <c r="O1304" s="36"/>
      <c r="Q1304" s="30"/>
      <c r="S1304" s="35"/>
      <c r="T1304" s="35"/>
    </row>
    <row r="1305" spans="2:20" x14ac:dyDescent="0.2">
      <c r="B1305" s="37"/>
      <c r="E1305" s="19"/>
      <c r="G1305" s="32"/>
      <c r="H1305" s="33"/>
      <c r="I1305" s="33"/>
      <c r="J1305" s="19"/>
      <c r="O1305" s="36"/>
      <c r="Q1305" s="30"/>
      <c r="S1305" s="35"/>
      <c r="T1305" s="35"/>
    </row>
    <row r="1306" spans="2:20" x14ac:dyDescent="0.2">
      <c r="B1306" s="37"/>
      <c r="E1306" s="19"/>
      <c r="G1306" s="32"/>
      <c r="H1306" s="33"/>
      <c r="I1306" s="33"/>
      <c r="J1306" s="19"/>
      <c r="O1306" s="36"/>
      <c r="Q1306" s="30"/>
      <c r="S1306" s="35"/>
      <c r="T1306" s="35"/>
    </row>
    <row r="1307" spans="2:20" x14ac:dyDescent="0.2">
      <c r="B1307" s="37"/>
      <c r="E1307" s="19"/>
      <c r="G1307" s="32"/>
      <c r="H1307" s="19"/>
      <c r="I1307" s="33"/>
      <c r="J1307" s="19"/>
      <c r="O1307" s="36"/>
      <c r="Q1307" s="30"/>
      <c r="S1307" s="35"/>
      <c r="T1307" s="35"/>
    </row>
    <row r="1308" spans="2:20" x14ac:dyDescent="0.2">
      <c r="B1308" s="37"/>
      <c r="E1308" s="19"/>
      <c r="G1308" s="32"/>
      <c r="H1308" s="33"/>
      <c r="I1308" s="33"/>
      <c r="J1308" s="19"/>
      <c r="O1308" s="36"/>
      <c r="Q1308" s="30"/>
      <c r="S1308" s="35"/>
      <c r="T1308" s="35"/>
    </row>
    <row r="1309" spans="2:20" x14ac:dyDescent="0.2">
      <c r="B1309" s="37"/>
      <c r="E1309" s="19"/>
      <c r="G1309" s="32"/>
      <c r="H1309" s="33"/>
      <c r="I1309" s="33"/>
      <c r="J1309" s="19"/>
      <c r="O1309" s="36"/>
      <c r="Q1309" s="30"/>
      <c r="S1309" s="35"/>
      <c r="T1309" s="35"/>
    </row>
    <row r="1310" spans="2:20" x14ac:dyDescent="0.2">
      <c r="B1310" s="37"/>
      <c r="E1310" s="19"/>
      <c r="G1310" s="32"/>
      <c r="H1310" s="33"/>
      <c r="I1310" s="33"/>
      <c r="J1310" s="19"/>
      <c r="O1310" s="36"/>
      <c r="Q1310" s="30"/>
      <c r="S1310" s="35"/>
      <c r="T1310" s="35"/>
    </row>
    <row r="1311" spans="2:20" x14ac:dyDescent="0.2">
      <c r="B1311" s="37"/>
      <c r="E1311" s="19"/>
      <c r="G1311" s="32"/>
      <c r="H1311" s="33"/>
      <c r="I1311" s="33"/>
      <c r="J1311" s="19"/>
      <c r="O1311" s="36"/>
      <c r="Q1311" s="30"/>
      <c r="S1311" s="35"/>
      <c r="T1311" s="35"/>
    </row>
    <row r="1312" spans="2:20" x14ac:dyDescent="0.2">
      <c r="B1312" s="37"/>
      <c r="E1312" s="19"/>
      <c r="G1312" s="32"/>
      <c r="H1312" s="33"/>
      <c r="I1312" s="33"/>
      <c r="J1312" s="19"/>
      <c r="O1312" s="36"/>
      <c r="Q1312" s="30"/>
      <c r="S1312" s="35"/>
      <c r="T1312" s="35"/>
    </row>
    <row r="1313" spans="2:20" x14ac:dyDescent="0.2">
      <c r="B1313" s="37"/>
      <c r="E1313" s="19"/>
      <c r="G1313" s="32"/>
      <c r="H1313" s="33"/>
      <c r="I1313" s="33"/>
      <c r="J1313" s="19"/>
      <c r="O1313" s="36"/>
      <c r="Q1313" s="30"/>
      <c r="S1313" s="35"/>
      <c r="T1313" s="35"/>
    </row>
    <row r="1314" spans="2:20" x14ac:dyDescent="0.2">
      <c r="B1314" s="37"/>
      <c r="E1314" s="19"/>
      <c r="G1314" s="32"/>
      <c r="H1314" s="33"/>
      <c r="I1314" s="33"/>
      <c r="J1314" s="19"/>
      <c r="O1314" s="36"/>
      <c r="Q1314" s="30"/>
      <c r="S1314" s="35"/>
      <c r="T1314" s="35"/>
    </row>
    <row r="1315" spans="2:20" x14ac:dyDescent="0.2">
      <c r="B1315" s="37"/>
      <c r="E1315" s="19"/>
      <c r="G1315" s="32"/>
      <c r="H1315" s="33"/>
      <c r="I1315" s="33"/>
      <c r="J1315" s="19"/>
      <c r="O1315" s="36"/>
      <c r="Q1315" s="30"/>
      <c r="S1315" s="35"/>
      <c r="T1315" s="35"/>
    </row>
    <row r="1316" spans="2:20" x14ac:dyDescent="0.2">
      <c r="B1316" s="37"/>
      <c r="E1316" s="19"/>
      <c r="G1316" s="32"/>
      <c r="H1316" s="33"/>
      <c r="I1316" s="33"/>
      <c r="J1316" s="19"/>
      <c r="O1316" s="36"/>
      <c r="Q1316" s="30"/>
      <c r="S1316" s="35"/>
      <c r="T1316" s="35"/>
    </row>
    <row r="1317" spans="2:20" x14ac:dyDescent="0.2">
      <c r="B1317" s="37"/>
      <c r="E1317" s="19"/>
      <c r="G1317" s="32"/>
      <c r="H1317" s="19"/>
      <c r="I1317" s="33"/>
      <c r="J1317" s="19"/>
      <c r="O1317" s="36"/>
      <c r="Q1317" s="30"/>
      <c r="S1317" s="35"/>
      <c r="T1317" s="35"/>
    </row>
    <row r="1318" spans="2:20" x14ac:dyDescent="0.2">
      <c r="B1318" s="37"/>
      <c r="E1318" s="19"/>
      <c r="G1318" s="32"/>
      <c r="H1318" s="19"/>
      <c r="I1318" s="33"/>
      <c r="J1318" s="19"/>
      <c r="O1318" s="36"/>
      <c r="Q1318" s="30"/>
      <c r="S1318" s="35"/>
      <c r="T1318" s="35"/>
    </row>
    <row r="1319" spans="2:20" x14ac:dyDescent="0.2">
      <c r="B1319" s="37"/>
      <c r="E1319" s="19"/>
      <c r="G1319" s="32"/>
      <c r="H1319" s="19"/>
      <c r="I1319" s="33"/>
      <c r="J1319" s="19"/>
      <c r="O1319" s="36"/>
      <c r="Q1319" s="30"/>
      <c r="S1319" s="35"/>
      <c r="T1319" s="35"/>
    </row>
    <row r="1320" spans="2:20" x14ac:dyDescent="0.2">
      <c r="B1320" s="37"/>
      <c r="E1320" s="19"/>
      <c r="G1320" s="32"/>
      <c r="H1320" s="19"/>
      <c r="I1320" s="33"/>
      <c r="J1320" s="19"/>
      <c r="O1320" s="36"/>
      <c r="Q1320" s="30"/>
      <c r="S1320" s="35"/>
      <c r="T1320" s="35"/>
    </row>
    <row r="1321" spans="2:20" x14ac:dyDescent="0.2">
      <c r="B1321" s="37"/>
      <c r="E1321" s="19"/>
      <c r="G1321" s="32"/>
      <c r="H1321" s="19"/>
      <c r="I1321" s="33"/>
      <c r="J1321" s="19"/>
      <c r="O1321" s="36"/>
      <c r="Q1321" s="30"/>
      <c r="S1321" s="35"/>
      <c r="T1321" s="35"/>
    </row>
    <row r="1322" spans="2:20" x14ac:dyDescent="0.2">
      <c r="B1322" s="37"/>
      <c r="E1322" s="19"/>
      <c r="G1322" s="32"/>
      <c r="H1322" s="19"/>
      <c r="I1322" s="33"/>
      <c r="J1322" s="19"/>
      <c r="O1322" s="36"/>
      <c r="Q1322" s="30"/>
      <c r="S1322" s="35"/>
      <c r="T1322" s="35"/>
    </row>
    <row r="1323" spans="2:20" x14ac:dyDescent="0.2">
      <c r="B1323" s="37"/>
      <c r="E1323" s="19"/>
      <c r="G1323" s="32"/>
      <c r="H1323" s="19"/>
      <c r="I1323" s="33"/>
      <c r="J1323" s="19"/>
      <c r="O1323" s="36"/>
      <c r="Q1323" s="30"/>
      <c r="S1323" s="35"/>
      <c r="T1323" s="35"/>
    </row>
    <row r="1324" spans="2:20" x14ac:dyDescent="0.2">
      <c r="B1324" s="37"/>
      <c r="E1324" s="19"/>
      <c r="G1324" s="32"/>
      <c r="H1324" s="19"/>
      <c r="I1324" s="33"/>
      <c r="J1324" s="19"/>
      <c r="O1324" s="36"/>
      <c r="Q1324" s="30"/>
      <c r="S1324" s="35"/>
      <c r="T1324" s="35"/>
    </row>
    <row r="1325" spans="2:20" x14ac:dyDescent="0.2">
      <c r="B1325" s="37"/>
      <c r="E1325" s="19"/>
      <c r="G1325" s="32"/>
      <c r="H1325" s="19"/>
      <c r="I1325" s="33"/>
      <c r="J1325" s="19"/>
      <c r="O1325" s="36"/>
      <c r="Q1325" s="30"/>
      <c r="S1325" s="35"/>
      <c r="T1325" s="35"/>
    </row>
    <row r="1326" spans="2:20" x14ac:dyDescent="0.2">
      <c r="B1326" s="37"/>
      <c r="E1326" s="19"/>
      <c r="G1326" s="32"/>
      <c r="H1326" s="33"/>
      <c r="I1326" s="33"/>
      <c r="J1326" s="19"/>
      <c r="O1326" s="36"/>
      <c r="Q1326" s="30"/>
      <c r="S1326" s="35"/>
      <c r="T1326" s="35"/>
    </row>
    <row r="1327" spans="2:20" x14ac:dyDescent="0.2">
      <c r="B1327" s="37"/>
      <c r="E1327" s="19"/>
      <c r="G1327" s="32"/>
      <c r="H1327" s="33"/>
      <c r="I1327" s="33"/>
      <c r="J1327" s="19"/>
      <c r="O1327" s="36"/>
      <c r="Q1327" s="30"/>
      <c r="S1327" s="35"/>
      <c r="T1327" s="35"/>
    </row>
    <row r="1328" spans="2:20" x14ac:dyDescent="0.2">
      <c r="B1328" s="37"/>
      <c r="E1328" s="19"/>
      <c r="G1328" s="32"/>
      <c r="H1328" s="33"/>
      <c r="I1328" s="33"/>
      <c r="J1328" s="19"/>
      <c r="O1328" s="36"/>
      <c r="Q1328" s="30"/>
      <c r="S1328" s="35"/>
      <c r="T1328" s="35"/>
    </row>
    <row r="1329" spans="2:20" x14ac:dyDescent="0.2">
      <c r="B1329" s="37"/>
      <c r="E1329" s="19"/>
      <c r="G1329" s="32"/>
      <c r="H1329" s="19"/>
      <c r="I1329" s="33"/>
      <c r="J1329" s="19"/>
      <c r="O1329" s="36"/>
      <c r="Q1329" s="30"/>
      <c r="S1329" s="35"/>
      <c r="T1329" s="35"/>
    </row>
    <row r="1330" spans="2:20" x14ac:dyDescent="0.2">
      <c r="B1330" s="37"/>
      <c r="E1330" s="19"/>
      <c r="G1330" s="32"/>
      <c r="H1330" s="19"/>
      <c r="I1330" s="33"/>
      <c r="J1330" s="19"/>
      <c r="O1330" s="36"/>
      <c r="Q1330" s="30"/>
      <c r="S1330" s="35"/>
      <c r="T1330" s="35"/>
    </row>
    <row r="1331" spans="2:20" x14ac:dyDescent="0.2">
      <c r="B1331" s="37"/>
      <c r="E1331" s="19"/>
      <c r="G1331" s="32"/>
      <c r="H1331" s="19"/>
      <c r="I1331" s="33"/>
      <c r="J1331" s="19"/>
      <c r="O1331" s="36"/>
      <c r="Q1331" s="30"/>
      <c r="S1331" s="35"/>
      <c r="T1331" s="35"/>
    </row>
    <row r="1332" spans="2:20" x14ac:dyDescent="0.2">
      <c r="B1332" s="37"/>
      <c r="E1332" s="19"/>
      <c r="G1332" s="32"/>
      <c r="I1332" s="33"/>
      <c r="O1332" s="36"/>
      <c r="S1332" s="35"/>
      <c r="T1332" s="35"/>
    </row>
    <row r="1333" spans="2:20" x14ac:dyDescent="0.2">
      <c r="B1333" s="37"/>
      <c r="E1333" s="19"/>
      <c r="G1333" s="32"/>
      <c r="I1333" s="33"/>
      <c r="O1333" s="36"/>
      <c r="S1333" s="35"/>
      <c r="T1333" s="35"/>
    </row>
    <row r="1334" spans="2:20" x14ac:dyDescent="0.2">
      <c r="B1334" s="37"/>
      <c r="E1334" s="19"/>
      <c r="G1334" s="32"/>
      <c r="H1334" s="33"/>
      <c r="I1334" s="33"/>
      <c r="O1334" s="36"/>
      <c r="S1334" s="35"/>
      <c r="T1334" s="35"/>
    </row>
    <row r="1335" spans="2:20" x14ac:dyDescent="0.2">
      <c r="B1335" s="37"/>
      <c r="E1335" s="19"/>
      <c r="G1335" s="32"/>
      <c r="H1335" s="33"/>
      <c r="I1335" s="33"/>
      <c r="O1335" s="36"/>
      <c r="S1335" s="35"/>
      <c r="T1335" s="35"/>
    </row>
    <row r="1336" spans="2:20" x14ac:dyDescent="0.2">
      <c r="B1336" s="37"/>
      <c r="E1336" s="19"/>
      <c r="G1336" s="32"/>
      <c r="H1336" s="33"/>
      <c r="I1336" s="33"/>
      <c r="O1336" s="36"/>
      <c r="S1336" s="35"/>
      <c r="T1336" s="35"/>
    </row>
    <row r="1337" spans="2:20" x14ac:dyDescent="0.2">
      <c r="B1337" s="37"/>
      <c r="E1337" s="19"/>
      <c r="G1337" s="32"/>
      <c r="H1337" s="33"/>
      <c r="I1337" s="33"/>
      <c r="O1337" s="36"/>
      <c r="S1337" s="35"/>
      <c r="T1337" s="35"/>
    </row>
    <row r="1338" spans="2:20" x14ac:dyDescent="0.2">
      <c r="B1338" s="37"/>
      <c r="E1338" s="19"/>
      <c r="G1338" s="32"/>
      <c r="H1338" s="33"/>
      <c r="I1338" s="33"/>
      <c r="O1338" s="36"/>
      <c r="S1338" s="35"/>
      <c r="T1338" s="35"/>
    </row>
    <row r="1339" spans="2:20" x14ac:dyDescent="0.2">
      <c r="B1339" s="37"/>
      <c r="E1339" s="19"/>
      <c r="G1339" s="32"/>
      <c r="H1339" s="33"/>
      <c r="I1339" s="33"/>
      <c r="O1339" s="36"/>
      <c r="S1339" s="35"/>
      <c r="T1339" s="35"/>
    </row>
    <row r="1340" spans="2:20" x14ac:dyDescent="0.2">
      <c r="B1340" s="37"/>
      <c r="E1340" s="19"/>
      <c r="G1340" s="32"/>
      <c r="H1340" s="33"/>
      <c r="I1340" s="33"/>
      <c r="O1340" s="36"/>
      <c r="S1340" s="35"/>
      <c r="T1340" s="35"/>
    </row>
    <row r="1341" spans="2:20" x14ac:dyDescent="0.2">
      <c r="B1341" s="37"/>
      <c r="E1341" s="19"/>
      <c r="G1341" s="32"/>
      <c r="H1341" s="33"/>
      <c r="I1341" s="33"/>
      <c r="J1341" s="19"/>
      <c r="O1341" s="36"/>
      <c r="Q1341" s="30"/>
      <c r="S1341" s="35"/>
      <c r="T1341" s="35"/>
    </row>
    <row r="1342" spans="2:20" x14ac:dyDescent="0.2">
      <c r="B1342" s="37"/>
      <c r="E1342" s="19"/>
      <c r="G1342" s="32"/>
      <c r="H1342" s="33"/>
      <c r="I1342" s="33"/>
      <c r="J1342" s="19"/>
      <c r="O1342" s="36"/>
      <c r="Q1342" s="30"/>
      <c r="S1342" s="35"/>
      <c r="T1342" s="35"/>
    </row>
    <row r="1343" spans="2:20" x14ac:dyDescent="0.2">
      <c r="B1343" s="37"/>
      <c r="E1343" s="19"/>
      <c r="G1343" s="32"/>
      <c r="H1343" s="33"/>
      <c r="I1343" s="33"/>
      <c r="J1343" s="19"/>
      <c r="O1343" s="36"/>
      <c r="Q1343" s="30"/>
      <c r="S1343" s="35"/>
      <c r="T1343" s="35"/>
    </row>
    <row r="1344" spans="2:20" x14ac:dyDescent="0.2">
      <c r="B1344" s="37"/>
      <c r="E1344" s="19"/>
      <c r="G1344" s="32"/>
      <c r="H1344" s="33"/>
      <c r="I1344" s="33"/>
      <c r="J1344" s="19"/>
      <c r="O1344" s="36"/>
      <c r="Q1344" s="30"/>
      <c r="S1344" s="35"/>
      <c r="T1344" s="35"/>
    </row>
    <row r="1345" spans="2:20" x14ac:dyDescent="0.2">
      <c r="B1345" s="37"/>
      <c r="E1345" s="19"/>
      <c r="G1345" s="32"/>
      <c r="H1345" s="33"/>
      <c r="I1345" s="33"/>
      <c r="J1345" s="19"/>
      <c r="O1345" s="36"/>
      <c r="Q1345" s="30"/>
      <c r="S1345" s="35"/>
      <c r="T1345" s="35"/>
    </row>
    <row r="1346" spans="2:20" x14ac:dyDescent="0.2">
      <c r="B1346" s="37"/>
      <c r="E1346" s="19"/>
      <c r="G1346" s="32"/>
      <c r="H1346" s="33"/>
      <c r="I1346" s="33"/>
      <c r="J1346" s="19"/>
      <c r="O1346" s="36"/>
      <c r="Q1346" s="30"/>
      <c r="S1346" s="35"/>
      <c r="T1346" s="35"/>
    </row>
    <row r="1347" spans="2:20" x14ac:dyDescent="0.2">
      <c r="B1347" s="37"/>
      <c r="E1347" s="19"/>
      <c r="G1347" s="32"/>
      <c r="H1347" s="33"/>
      <c r="I1347" s="33"/>
      <c r="O1347" s="36"/>
      <c r="S1347" s="35"/>
      <c r="T1347" s="35"/>
    </row>
    <row r="1348" spans="2:20" x14ac:dyDescent="0.2">
      <c r="B1348" s="37"/>
      <c r="E1348" s="19"/>
      <c r="G1348" s="32"/>
      <c r="H1348" s="33"/>
      <c r="I1348" s="33"/>
      <c r="O1348" s="36"/>
      <c r="S1348" s="35"/>
      <c r="T1348" s="35"/>
    </row>
    <row r="1349" spans="2:20" x14ac:dyDescent="0.2">
      <c r="B1349" s="37"/>
      <c r="E1349" s="19"/>
      <c r="G1349" s="32"/>
      <c r="H1349" s="33"/>
      <c r="I1349" s="33"/>
      <c r="O1349" s="36"/>
      <c r="S1349" s="35"/>
      <c r="T1349" s="35"/>
    </row>
    <row r="1350" spans="2:20" x14ac:dyDescent="0.2">
      <c r="B1350" s="37"/>
      <c r="E1350" s="19"/>
      <c r="G1350" s="32"/>
      <c r="H1350" s="33"/>
      <c r="I1350" s="33"/>
      <c r="J1350" s="19"/>
      <c r="O1350" s="36"/>
      <c r="Q1350" s="30"/>
      <c r="S1350" s="35"/>
      <c r="T1350" s="35"/>
    </row>
    <row r="1351" spans="2:20" x14ac:dyDescent="0.2">
      <c r="B1351" s="37"/>
      <c r="E1351" s="19"/>
      <c r="G1351" s="32"/>
      <c r="H1351" s="33"/>
      <c r="I1351" s="33"/>
      <c r="J1351" s="19"/>
      <c r="O1351" s="36"/>
      <c r="Q1351" s="30"/>
      <c r="S1351" s="35"/>
      <c r="T1351" s="35"/>
    </row>
    <row r="1352" spans="2:20" x14ac:dyDescent="0.2">
      <c r="B1352" s="37"/>
      <c r="E1352" s="19"/>
      <c r="G1352" s="32"/>
      <c r="H1352" s="33"/>
      <c r="I1352" s="33"/>
      <c r="J1352" s="19"/>
      <c r="O1352" s="36"/>
      <c r="Q1352" s="30"/>
      <c r="S1352" s="35"/>
      <c r="T1352" s="35"/>
    </row>
    <row r="1353" spans="2:20" x14ac:dyDescent="0.2">
      <c r="B1353" s="37"/>
      <c r="E1353" s="19"/>
      <c r="G1353" s="32"/>
      <c r="H1353" s="19"/>
      <c r="I1353" s="33"/>
      <c r="J1353" s="19"/>
      <c r="O1353" s="36"/>
      <c r="Q1353" s="30"/>
      <c r="S1353" s="35"/>
      <c r="T1353" s="35"/>
    </row>
    <row r="1354" spans="2:20" x14ac:dyDescent="0.2">
      <c r="B1354" s="37"/>
      <c r="E1354" s="19"/>
      <c r="G1354" s="32"/>
      <c r="H1354" s="19"/>
      <c r="I1354" s="33"/>
      <c r="J1354" s="19"/>
      <c r="O1354" s="36"/>
      <c r="Q1354" s="30"/>
      <c r="S1354" s="35"/>
      <c r="T1354" s="35"/>
    </row>
    <row r="1355" spans="2:20" x14ac:dyDescent="0.2">
      <c r="B1355" s="37"/>
      <c r="E1355" s="19"/>
      <c r="G1355" s="32"/>
      <c r="H1355" s="19"/>
      <c r="I1355" s="33"/>
      <c r="J1355" s="19"/>
      <c r="O1355" s="36"/>
      <c r="Q1355" s="30"/>
      <c r="S1355" s="35"/>
      <c r="T1355" s="35"/>
    </row>
    <row r="1356" spans="2:20" x14ac:dyDescent="0.2">
      <c r="B1356" s="37"/>
      <c r="E1356" s="19"/>
      <c r="G1356" s="32"/>
      <c r="H1356" s="33"/>
      <c r="I1356" s="33"/>
      <c r="O1356" s="36"/>
      <c r="S1356" s="35"/>
      <c r="T1356" s="35"/>
    </row>
    <row r="1357" spans="2:20" x14ac:dyDescent="0.2">
      <c r="B1357" s="37"/>
      <c r="E1357" s="19"/>
      <c r="G1357" s="32"/>
      <c r="H1357" s="33"/>
      <c r="I1357" s="33"/>
      <c r="O1357" s="36"/>
      <c r="S1357" s="35"/>
      <c r="T1357" s="35"/>
    </row>
    <row r="1358" spans="2:20" x14ac:dyDescent="0.2">
      <c r="B1358" s="37"/>
      <c r="E1358" s="19"/>
      <c r="G1358" s="32"/>
      <c r="H1358" s="33"/>
      <c r="I1358" s="33"/>
      <c r="O1358" s="36"/>
      <c r="S1358" s="35"/>
      <c r="T1358" s="35"/>
    </row>
    <row r="1359" spans="2:20" x14ac:dyDescent="0.2">
      <c r="B1359" s="37"/>
      <c r="E1359" s="19"/>
      <c r="G1359" s="32"/>
      <c r="H1359" s="33"/>
      <c r="I1359" s="33"/>
      <c r="J1359" s="19"/>
      <c r="O1359" s="36"/>
      <c r="Q1359" s="30"/>
      <c r="S1359" s="35"/>
      <c r="T1359" s="35"/>
    </row>
    <row r="1360" spans="2:20" x14ac:dyDescent="0.2">
      <c r="B1360" s="37"/>
      <c r="E1360" s="19"/>
      <c r="G1360" s="32"/>
      <c r="H1360" s="33"/>
      <c r="I1360" s="33"/>
      <c r="J1360" s="19"/>
      <c r="O1360" s="36"/>
      <c r="Q1360" s="30"/>
      <c r="S1360" s="35"/>
      <c r="T1360" s="35"/>
    </row>
    <row r="1361" spans="2:20" x14ac:dyDescent="0.2">
      <c r="B1361" s="37"/>
      <c r="E1361" s="19"/>
      <c r="G1361" s="32"/>
      <c r="H1361" s="33"/>
      <c r="I1361" s="33"/>
      <c r="J1361" s="19"/>
      <c r="O1361" s="36"/>
      <c r="Q1361" s="30"/>
      <c r="S1361" s="35"/>
      <c r="T1361" s="35"/>
    </row>
    <row r="1362" spans="2:20" x14ac:dyDescent="0.2">
      <c r="B1362" s="37"/>
      <c r="E1362" s="19"/>
      <c r="G1362" s="32"/>
      <c r="H1362" s="33"/>
      <c r="I1362" s="33"/>
      <c r="O1362" s="36"/>
      <c r="S1362" s="35"/>
      <c r="T1362" s="35"/>
    </row>
    <row r="1363" spans="2:20" x14ac:dyDescent="0.2">
      <c r="B1363" s="37"/>
      <c r="E1363" s="19"/>
      <c r="G1363" s="32"/>
      <c r="H1363" s="33"/>
      <c r="I1363" s="33"/>
      <c r="O1363" s="36"/>
      <c r="S1363" s="35"/>
      <c r="T1363" s="35"/>
    </row>
    <row r="1364" spans="2:20" x14ac:dyDescent="0.2">
      <c r="B1364" s="37"/>
      <c r="E1364" s="19"/>
      <c r="G1364" s="32"/>
      <c r="H1364" s="33"/>
      <c r="I1364" s="33"/>
      <c r="O1364" s="36"/>
      <c r="S1364" s="35"/>
      <c r="T1364" s="35"/>
    </row>
    <row r="1365" spans="2:20" x14ac:dyDescent="0.2">
      <c r="B1365" s="37"/>
      <c r="E1365" s="19"/>
      <c r="G1365" s="32"/>
      <c r="I1365" s="33"/>
      <c r="O1365" s="36"/>
      <c r="S1365" s="35"/>
      <c r="T1365" s="35"/>
    </row>
    <row r="1366" spans="2:20" x14ac:dyDescent="0.2">
      <c r="B1366" s="37"/>
      <c r="E1366" s="19"/>
      <c r="G1366" s="32"/>
      <c r="I1366" s="33"/>
      <c r="O1366" s="36"/>
      <c r="S1366" s="35"/>
      <c r="T1366" s="35"/>
    </row>
    <row r="1367" spans="2:20" x14ac:dyDescent="0.2">
      <c r="B1367" s="37"/>
      <c r="E1367" s="19"/>
      <c r="G1367" s="32"/>
      <c r="I1367" s="33"/>
      <c r="O1367" s="36"/>
      <c r="S1367" s="35"/>
      <c r="T1367" s="35"/>
    </row>
    <row r="1368" spans="2:20" x14ac:dyDescent="0.2">
      <c r="B1368" s="37"/>
      <c r="E1368" s="19"/>
      <c r="G1368" s="32"/>
      <c r="I1368" s="33"/>
      <c r="O1368" s="36"/>
      <c r="S1368" s="35"/>
      <c r="T1368" s="35"/>
    </row>
    <row r="1369" spans="2:20" x14ac:dyDescent="0.2">
      <c r="B1369" s="37"/>
      <c r="E1369" s="19"/>
      <c r="G1369" s="32"/>
      <c r="I1369" s="33"/>
      <c r="O1369" s="36"/>
      <c r="S1369" s="35"/>
      <c r="T1369" s="35"/>
    </row>
    <row r="1370" spans="2:20" x14ac:dyDescent="0.2">
      <c r="B1370" s="37"/>
      <c r="E1370" s="19"/>
      <c r="G1370" s="32"/>
      <c r="I1370" s="33"/>
      <c r="O1370" s="36"/>
      <c r="S1370" s="35"/>
      <c r="T1370" s="35"/>
    </row>
    <row r="1371" spans="2:20" x14ac:dyDescent="0.2">
      <c r="B1371" s="37"/>
      <c r="E1371" s="19"/>
      <c r="G1371" s="32"/>
      <c r="H1371" s="33"/>
      <c r="I1371" s="33"/>
      <c r="J1371" s="19"/>
      <c r="O1371" s="36"/>
      <c r="Q1371" s="30"/>
      <c r="S1371" s="35"/>
      <c r="T1371" s="35"/>
    </row>
    <row r="1372" spans="2:20" x14ac:dyDescent="0.2">
      <c r="B1372" s="37"/>
      <c r="E1372" s="19"/>
      <c r="G1372" s="32"/>
      <c r="H1372" s="33"/>
      <c r="I1372" s="33"/>
      <c r="J1372" s="19"/>
      <c r="O1372" s="36"/>
      <c r="Q1372" s="30"/>
      <c r="S1372" s="35"/>
      <c r="T1372" s="35"/>
    </row>
    <row r="1373" spans="2:20" x14ac:dyDescent="0.2">
      <c r="B1373" s="37"/>
      <c r="E1373" s="19"/>
      <c r="G1373" s="32"/>
      <c r="H1373" s="33"/>
      <c r="I1373" s="33"/>
      <c r="J1373" s="19"/>
      <c r="O1373" s="36"/>
      <c r="Q1373" s="30"/>
      <c r="S1373" s="35"/>
      <c r="T1373" s="35"/>
    </row>
    <row r="1374" spans="2:20" x14ac:dyDescent="0.2">
      <c r="B1374" s="37"/>
      <c r="E1374" s="19"/>
      <c r="G1374" s="32"/>
      <c r="H1374" s="19"/>
      <c r="I1374" s="33"/>
      <c r="J1374" s="19"/>
      <c r="O1374" s="36"/>
      <c r="Q1374" s="30"/>
      <c r="S1374" s="35"/>
      <c r="T1374" s="35"/>
    </row>
    <row r="1375" spans="2:20" x14ac:dyDescent="0.2">
      <c r="B1375" s="37"/>
      <c r="E1375" s="19"/>
      <c r="G1375" s="32"/>
      <c r="H1375" s="19"/>
      <c r="I1375" s="33"/>
      <c r="J1375" s="19"/>
      <c r="O1375" s="36"/>
      <c r="Q1375" s="30"/>
      <c r="S1375" s="35"/>
      <c r="T1375" s="35"/>
    </row>
    <row r="1376" spans="2:20" x14ac:dyDescent="0.2">
      <c r="B1376" s="37"/>
      <c r="E1376" s="19"/>
      <c r="G1376" s="32"/>
      <c r="H1376" s="19"/>
      <c r="I1376" s="33"/>
      <c r="J1376" s="19"/>
      <c r="O1376" s="36"/>
      <c r="Q1376" s="30"/>
      <c r="S1376" s="35"/>
      <c r="T1376" s="35"/>
    </row>
    <row r="1377" spans="2:20" x14ac:dyDescent="0.2">
      <c r="B1377" s="37"/>
      <c r="E1377" s="19"/>
      <c r="G1377" s="32"/>
      <c r="H1377" s="19"/>
      <c r="I1377" s="33"/>
      <c r="J1377" s="19"/>
      <c r="O1377" s="36"/>
      <c r="Q1377" s="30"/>
      <c r="S1377" s="35"/>
      <c r="T1377" s="35"/>
    </row>
    <row r="1378" spans="2:20" x14ac:dyDescent="0.2">
      <c r="B1378" s="37"/>
      <c r="E1378" s="19"/>
      <c r="G1378" s="32"/>
      <c r="H1378" s="19"/>
      <c r="I1378" s="33"/>
      <c r="J1378" s="19"/>
      <c r="O1378" s="36"/>
      <c r="Q1378" s="30"/>
      <c r="S1378" s="35"/>
      <c r="T1378" s="35"/>
    </row>
    <row r="1379" spans="2:20" x14ac:dyDescent="0.2">
      <c r="B1379" s="37"/>
      <c r="E1379" s="19"/>
      <c r="G1379" s="32"/>
      <c r="H1379" s="19"/>
      <c r="I1379" s="33"/>
      <c r="J1379" s="19"/>
      <c r="O1379" s="36"/>
      <c r="Q1379" s="30"/>
      <c r="S1379" s="35"/>
      <c r="T1379" s="35"/>
    </row>
    <row r="1380" spans="2:20" x14ac:dyDescent="0.2">
      <c r="B1380" s="37"/>
      <c r="E1380" s="19"/>
      <c r="G1380" s="32"/>
      <c r="H1380" s="33"/>
      <c r="I1380" s="33"/>
      <c r="J1380" s="19"/>
      <c r="O1380" s="36"/>
      <c r="Q1380" s="30"/>
      <c r="S1380" s="35"/>
      <c r="T1380" s="35"/>
    </row>
    <row r="1381" spans="2:20" x14ac:dyDescent="0.2">
      <c r="B1381" s="37"/>
      <c r="E1381" s="19"/>
      <c r="G1381" s="32"/>
      <c r="H1381" s="33"/>
      <c r="I1381" s="33"/>
      <c r="J1381" s="19"/>
      <c r="O1381" s="36"/>
      <c r="Q1381" s="30"/>
      <c r="S1381" s="35"/>
      <c r="T1381" s="35"/>
    </row>
    <row r="1382" spans="2:20" x14ac:dyDescent="0.2">
      <c r="B1382" s="37"/>
      <c r="E1382" s="19"/>
      <c r="G1382" s="32"/>
      <c r="H1382" s="33"/>
      <c r="I1382" s="33"/>
      <c r="J1382" s="19"/>
      <c r="O1382" s="36"/>
      <c r="Q1382" s="30"/>
      <c r="S1382" s="35"/>
      <c r="T1382" s="35"/>
    </row>
    <row r="1383" spans="2:20" x14ac:dyDescent="0.2">
      <c r="B1383" s="37"/>
      <c r="E1383" s="19"/>
      <c r="G1383" s="32"/>
      <c r="H1383" s="33"/>
      <c r="I1383" s="33"/>
      <c r="J1383" s="19"/>
      <c r="O1383" s="36"/>
      <c r="Q1383" s="30"/>
      <c r="S1383" s="35"/>
      <c r="T1383" s="35"/>
    </row>
    <row r="1384" spans="2:20" x14ac:dyDescent="0.2">
      <c r="B1384" s="37"/>
      <c r="E1384" s="19"/>
      <c r="G1384" s="32"/>
      <c r="H1384" s="33"/>
      <c r="I1384" s="33"/>
      <c r="J1384" s="19"/>
      <c r="O1384" s="36"/>
      <c r="Q1384" s="30"/>
      <c r="S1384" s="35"/>
      <c r="T1384" s="35"/>
    </row>
    <row r="1385" spans="2:20" x14ac:dyDescent="0.2">
      <c r="B1385" s="37"/>
      <c r="E1385" s="19"/>
      <c r="G1385" s="32"/>
      <c r="H1385" s="33"/>
      <c r="I1385" s="33"/>
      <c r="J1385" s="19"/>
      <c r="O1385" s="36"/>
      <c r="Q1385" s="30"/>
      <c r="S1385" s="35"/>
      <c r="T1385" s="35"/>
    </row>
    <row r="1386" spans="2:20" x14ac:dyDescent="0.2">
      <c r="B1386" s="37"/>
      <c r="E1386" s="19"/>
      <c r="G1386" s="32"/>
      <c r="H1386" s="19"/>
      <c r="I1386" s="33"/>
      <c r="J1386" s="19"/>
      <c r="O1386" s="36"/>
      <c r="Q1386" s="30"/>
      <c r="S1386" s="35"/>
      <c r="T1386" s="35"/>
    </row>
    <row r="1387" spans="2:20" x14ac:dyDescent="0.2">
      <c r="B1387" s="37"/>
      <c r="E1387" s="19"/>
      <c r="G1387" s="32"/>
      <c r="H1387" s="19"/>
      <c r="I1387" s="33"/>
      <c r="J1387" s="19"/>
      <c r="O1387" s="36"/>
      <c r="Q1387" s="30"/>
      <c r="S1387" s="35"/>
      <c r="T1387" s="35"/>
    </row>
    <row r="1388" spans="2:20" x14ac:dyDescent="0.2">
      <c r="B1388" s="37"/>
      <c r="E1388" s="19"/>
      <c r="G1388" s="32"/>
      <c r="H1388" s="19"/>
      <c r="I1388" s="33"/>
      <c r="J1388" s="19"/>
      <c r="O1388" s="36"/>
      <c r="Q1388" s="30"/>
      <c r="S1388" s="35"/>
      <c r="T1388" s="35"/>
    </row>
    <row r="1389" spans="2:20" x14ac:dyDescent="0.2">
      <c r="B1389" s="37"/>
      <c r="E1389" s="19"/>
      <c r="G1389" s="32"/>
      <c r="H1389" s="19"/>
      <c r="I1389" s="33"/>
      <c r="J1389" s="19"/>
      <c r="O1389" s="36"/>
      <c r="Q1389" s="30"/>
      <c r="S1389" s="35"/>
      <c r="T1389" s="35"/>
    </row>
    <row r="1390" spans="2:20" x14ac:dyDescent="0.2">
      <c r="B1390" s="37"/>
      <c r="E1390" s="19"/>
      <c r="G1390" s="32"/>
      <c r="H1390" s="19"/>
      <c r="I1390" s="33"/>
      <c r="J1390" s="19"/>
      <c r="O1390" s="36"/>
      <c r="Q1390" s="30"/>
      <c r="S1390" s="35"/>
      <c r="T1390" s="35"/>
    </row>
    <row r="1391" spans="2:20" x14ac:dyDescent="0.2">
      <c r="B1391" s="37"/>
      <c r="E1391" s="19"/>
      <c r="G1391" s="32"/>
      <c r="H1391" s="33"/>
      <c r="I1391" s="33"/>
      <c r="J1391" s="19"/>
      <c r="O1391" s="36"/>
      <c r="Q1391" s="30"/>
      <c r="S1391" s="35"/>
      <c r="T1391" s="35"/>
    </row>
    <row r="1392" spans="2:20" x14ac:dyDescent="0.2">
      <c r="B1392" s="37"/>
      <c r="E1392" s="19"/>
      <c r="G1392" s="32"/>
      <c r="H1392" s="33"/>
      <c r="I1392" s="33"/>
      <c r="J1392" s="19"/>
      <c r="O1392" s="36"/>
      <c r="Q1392" s="30"/>
      <c r="S1392" s="35"/>
      <c r="T1392" s="35"/>
    </row>
    <row r="1393" spans="2:20" x14ac:dyDescent="0.2">
      <c r="B1393" s="37"/>
      <c r="E1393" s="19"/>
      <c r="G1393" s="32"/>
      <c r="H1393" s="33"/>
      <c r="I1393" s="33"/>
      <c r="J1393" s="19"/>
      <c r="O1393" s="36"/>
      <c r="Q1393" s="30"/>
      <c r="S1393" s="35"/>
      <c r="T1393" s="35"/>
    </row>
    <row r="1394" spans="2:20" x14ac:dyDescent="0.2">
      <c r="B1394" s="37"/>
      <c r="E1394" s="19"/>
      <c r="G1394" s="32"/>
      <c r="H1394" s="19"/>
      <c r="I1394" s="33"/>
      <c r="J1394" s="19"/>
      <c r="O1394" s="36"/>
      <c r="Q1394" s="30"/>
      <c r="S1394" s="35"/>
      <c r="T1394" s="35"/>
    </row>
    <row r="1395" spans="2:20" x14ac:dyDescent="0.2">
      <c r="B1395" s="37"/>
      <c r="E1395" s="19"/>
      <c r="G1395" s="32"/>
      <c r="H1395" s="19"/>
      <c r="I1395" s="33"/>
      <c r="J1395" s="19"/>
      <c r="O1395" s="36"/>
      <c r="Q1395" s="30"/>
      <c r="S1395" s="35"/>
      <c r="T1395" s="35"/>
    </row>
    <row r="1396" spans="2:20" x14ac:dyDescent="0.2">
      <c r="B1396" s="37"/>
      <c r="E1396" s="19"/>
      <c r="G1396" s="32"/>
      <c r="H1396" s="19"/>
      <c r="I1396" s="33"/>
      <c r="J1396" s="19"/>
      <c r="O1396" s="36"/>
      <c r="Q1396" s="30"/>
      <c r="S1396" s="35"/>
      <c r="T1396" s="35"/>
    </row>
    <row r="1397" spans="2:20" x14ac:dyDescent="0.2">
      <c r="B1397" s="37"/>
      <c r="E1397" s="19"/>
      <c r="G1397" s="32"/>
      <c r="H1397" s="33"/>
      <c r="I1397" s="33"/>
      <c r="O1397" s="36"/>
      <c r="S1397" s="35"/>
      <c r="T1397" s="35"/>
    </row>
    <row r="1398" spans="2:20" x14ac:dyDescent="0.2">
      <c r="B1398" s="37"/>
      <c r="E1398" s="19"/>
      <c r="G1398" s="32"/>
      <c r="H1398" s="33"/>
      <c r="I1398" s="33"/>
      <c r="O1398" s="36"/>
      <c r="S1398" s="35"/>
      <c r="T1398" s="35"/>
    </row>
    <row r="1399" spans="2:20" x14ac:dyDescent="0.2">
      <c r="B1399" s="37"/>
      <c r="E1399" s="19"/>
      <c r="G1399" s="32"/>
      <c r="H1399" s="33"/>
      <c r="I1399" s="33"/>
      <c r="O1399" s="36"/>
      <c r="S1399" s="35"/>
      <c r="T1399" s="35"/>
    </row>
    <row r="1400" spans="2:20" x14ac:dyDescent="0.2">
      <c r="B1400" s="37"/>
      <c r="E1400" s="19"/>
      <c r="G1400" s="32"/>
      <c r="H1400" s="33"/>
      <c r="I1400" s="33"/>
      <c r="O1400" s="36"/>
      <c r="S1400" s="35"/>
      <c r="T1400" s="35"/>
    </row>
    <row r="1401" spans="2:20" x14ac:dyDescent="0.2">
      <c r="B1401" s="37"/>
      <c r="E1401" s="19"/>
      <c r="G1401" s="32"/>
      <c r="H1401" s="33"/>
      <c r="I1401" s="33"/>
      <c r="O1401" s="36"/>
      <c r="S1401" s="35"/>
      <c r="T1401" s="35"/>
    </row>
    <row r="1402" spans="2:20" x14ac:dyDescent="0.2">
      <c r="B1402" s="37"/>
      <c r="E1402" s="19"/>
      <c r="G1402" s="32"/>
      <c r="H1402" s="33"/>
      <c r="I1402" s="33"/>
      <c r="O1402" s="36"/>
      <c r="S1402" s="35"/>
      <c r="T1402" s="35"/>
    </row>
    <row r="1403" spans="2:20" x14ac:dyDescent="0.2">
      <c r="B1403" s="37"/>
      <c r="E1403" s="19"/>
      <c r="G1403" s="32"/>
      <c r="H1403" s="33"/>
      <c r="I1403" s="33"/>
      <c r="J1403" s="19"/>
      <c r="O1403" s="36"/>
      <c r="Q1403" s="30"/>
      <c r="S1403" s="35"/>
      <c r="T1403" s="35"/>
    </row>
    <row r="1404" spans="2:20" x14ac:dyDescent="0.2">
      <c r="B1404" s="37"/>
      <c r="E1404" s="19"/>
      <c r="G1404" s="32"/>
      <c r="H1404" s="33"/>
      <c r="I1404" s="33"/>
      <c r="J1404" s="19"/>
      <c r="O1404" s="36"/>
      <c r="Q1404" s="30"/>
      <c r="S1404" s="35"/>
      <c r="T1404" s="35"/>
    </row>
    <row r="1405" spans="2:20" x14ac:dyDescent="0.2">
      <c r="B1405" s="37"/>
      <c r="E1405" s="19"/>
      <c r="G1405" s="32"/>
      <c r="H1405" s="33"/>
      <c r="I1405" s="33"/>
      <c r="J1405" s="19"/>
      <c r="O1405" s="36"/>
      <c r="Q1405" s="30"/>
      <c r="S1405" s="35"/>
      <c r="T1405" s="35"/>
    </row>
    <row r="1406" spans="2:20" x14ac:dyDescent="0.2">
      <c r="B1406" s="37"/>
      <c r="E1406" s="19"/>
      <c r="G1406" s="32"/>
      <c r="H1406" s="33"/>
      <c r="I1406" s="33"/>
      <c r="J1406" s="19"/>
      <c r="O1406" s="36"/>
      <c r="Q1406" s="30"/>
      <c r="S1406" s="35"/>
      <c r="T1406" s="35"/>
    </row>
    <row r="1407" spans="2:20" x14ac:dyDescent="0.2">
      <c r="B1407" s="37"/>
      <c r="E1407" s="19"/>
      <c r="G1407" s="32"/>
      <c r="H1407" s="33"/>
      <c r="I1407" s="33"/>
      <c r="J1407" s="19"/>
      <c r="O1407" s="36"/>
      <c r="Q1407" s="30"/>
      <c r="S1407" s="35"/>
      <c r="T1407" s="35"/>
    </row>
    <row r="1408" spans="2:20" x14ac:dyDescent="0.2">
      <c r="B1408" s="37"/>
      <c r="E1408" s="19"/>
      <c r="G1408" s="32"/>
      <c r="H1408" s="33"/>
      <c r="I1408" s="33"/>
      <c r="J1408" s="19"/>
      <c r="O1408" s="36"/>
      <c r="Q1408" s="30"/>
      <c r="S1408" s="35"/>
      <c r="T1408" s="35"/>
    </row>
    <row r="1409" spans="2:20" x14ac:dyDescent="0.2">
      <c r="B1409" s="37"/>
      <c r="E1409" s="19"/>
      <c r="G1409" s="32"/>
      <c r="H1409" s="33"/>
      <c r="I1409" s="33"/>
      <c r="J1409" s="19"/>
      <c r="O1409" s="36"/>
      <c r="Q1409" s="30"/>
      <c r="S1409" s="35"/>
      <c r="T1409" s="35"/>
    </row>
    <row r="1410" spans="2:20" x14ac:dyDescent="0.2">
      <c r="B1410" s="37"/>
      <c r="E1410" s="19"/>
      <c r="G1410" s="32"/>
      <c r="H1410" s="33"/>
      <c r="I1410" s="33"/>
      <c r="J1410" s="19"/>
      <c r="O1410" s="36"/>
      <c r="Q1410" s="30"/>
      <c r="S1410" s="35"/>
      <c r="T1410" s="35"/>
    </row>
    <row r="1411" spans="2:20" x14ac:dyDescent="0.2">
      <c r="B1411" s="37"/>
      <c r="E1411" s="19"/>
      <c r="G1411" s="32"/>
      <c r="H1411" s="33"/>
      <c r="I1411" s="33"/>
      <c r="J1411" s="19"/>
      <c r="O1411" s="36"/>
      <c r="Q1411" s="30"/>
      <c r="S1411" s="35"/>
      <c r="T1411" s="35"/>
    </row>
    <row r="1412" spans="2:20" x14ac:dyDescent="0.2">
      <c r="B1412" s="37"/>
      <c r="E1412" s="19"/>
      <c r="G1412" s="32"/>
      <c r="H1412" s="33"/>
      <c r="I1412" s="33"/>
      <c r="J1412" s="19"/>
      <c r="O1412" s="36"/>
      <c r="Q1412" s="30"/>
      <c r="S1412" s="35"/>
      <c r="T1412" s="35"/>
    </row>
    <row r="1413" spans="2:20" x14ac:dyDescent="0.2">
      <c r="B1413" s="37"/>
      <c r="E1413" s="19"/>
      <c r="G1413" s="32"/>
      <c r="H1413" s="33"/>
      <c r="I1413" s="33"/>
      <c r="J1413" s="19"/>
      <c r="O1413" s="36"/>
      <c r="Q1413" s="30"/>
      <c r="S1413" s="35"/>
      <c r="T1413" s="35"/>
    </row>
    <row r="1414" spans="2:20" x14ac:dyDescent="0.2">
      <c r="B1414" s="37"/>
      <c r="E1414" s="19"/>
      <c r="G1414" s="32"/>
      <c r="H1414" s="33"/>
      <c r="I1414" s="33"/>
      <c r="J1414" s="19"/>
      <c r="O1414" s="36"/>
      <c r="Q1414" s="30"/>
      <c r="S1414" s="35"/>
      <c r="T1414" s="35"/>
    </row>
    <row r="1415" spans="2:20" x14ac:dyDescent="0.2">
      <c r="B1415" s="37"/>
      <c r="E1415" s="19"/>
      <c r="G1415" s="32"/>
      <c r="H1415" s="19"/>
      <c r="I1415" s="33"/>
      <c r="J1415" s="19"/>
      <c r="O1415" s="36"/>
      <c r="Q1415" s="30"/>
      <c r="S1415" s="35"/>
      <c r="T1415" s="35"/>
    </row>
    <row r="1416" spans="2:20" x14ac:dyDescent="0.2">
      <c r="B1416" s="37"/>
      <c r="E1416" s="19"/>
      <c r="G1416" s="32"/>
      <c r="H1416" s="19"/>
      <c r="I1416" s="33"/>
      <c r="J1416" s="19"/>
      <c r="O1416" s="36"/>
      <c r="Q1416" s="30"/>
      <c r="S1416" s="35"/>
      <c r="T1416" s="35"/>
    </row>
    <row r="1417" spans="2:20" x14ac:dyDescent="0.2">
      <c r="B1417" s="37"/>
      <c r="E1417" s="19"/>
      <c r="G1417" s="32"/>
      <c r="H1417" s="19"/>
      <c r="I1417" s="33"/>
      <c r="J1417" s="19"/>
      <c r="O1417" s="36"/>
      <c r="Q1417" s="30"/>
      <c r="S1417" s="35"/>
      <c r="T1417" s="35"/>
    </row>
    <row r="1418" spans="2:20" x14ac:dyDescent="0.2">
      <c r="B1418" s="37"/>
      <c r="E1418" s="19"/>
      <c r="G1418" s="32"/>
      <c r="H1418" s="19"/>
      <c r="I1418" s="33"/>
      <c r="J1418" s="19"/>
      <c r="O1418" s="36"/>
      <c r="Q1418" s="30"/>
      <c r="S1418" s="35"/>
      <c r="T1418" s="35"/>
    </row>
    <row r="1419" spans="2:20" x14ac:dyDescent="0.2">
      <c r="B1419" s="37"/>
      <c r="E1419" s="19"/>
      <c r="G1419" s="32"/>
      <c r="H1419" s="19"/>
      <c r="I1419" s="33"/>
      <c r="J1419" s="19"/>
      <c r="O1419" s="36"/>
      <c r="Q1419" s="30"/>
      <c r="S1419" s="35"/>
      <c r="T1419" s="35"/>
    </row>
    <row r="1420" spans="2:20" x14ac:dyDescent="0.2">
      <c r="B1420" s="37"/>
      <c r="E1420" s="19"/>
      <c r="G1420" s="32"/>
      <c r="H1420" s="19"/>
      <c r="I1420" s="33"/>
      <c r="J1420" s="19"/>
      <c r="O1420" s="36"/>
      <c r="Q1420" s="30"/>
      <c r="S1420" s="35"/>
      <c r="T1420" s="35"/>
    </row>
    <row r="1421" spans="2:20" x14ac:dyDescent="0.2">
      <c r="B1421" s="37"/>
      <c r="E1421" s="19"/>
      <c r="G1421" s="32"/>
      <c r="H1421" s="33"/>
      <c r="I1421" s="33"/>
      <c r="J1421" s="19"/>
      <c r="O1421" s="36"/>
      <c r="Q1421" s="30"/>
      <c r="S1421" s="35"/>
      <c r="T1421" s="35"/>
    </row>
    <row r="1422" spans="2:20" x14ac:dyDescent="0.2">
      <c r="B1422" s="37"/>
      <c r="E1422" s="19"/>
      <c r="G1422" s="32"/>
      <c r="H1422" s="33"/>
      <c r="I1422" s="33"/>
      <c r="J1422" s="19"/>
      <c r="O1422" s="36"/>
      <c r="Q1422" s="30"/>
      <c r="S1422" s="35"/>
      <c r="T1422" s="35"/>
    </row>
    <row r="1423" spans="2:20" x14ac:dyDescent="0.2">
      <c r="B1423" s="37"/>
      <c r="E1423" s="19"/>
      <c r="G1423" s="32"/>
      <c r="H1423" s="33"/>
      <c r="I1423" s="33"/>
      <c r="J1423" s="19"/>
      <c r="O1423" s="36"/>
      <c r="Q1423" s="30"/>
      <c r="S1423" s="35"/>
      <c r="T1423" s="35"/>
    </row>
    <row r="1424" spans="2:20" x14ac:dyDescent="0.2">
      <c r="B1424" s="37"/>
      <c r="E1424" s="19"/>
      <c r="G1424" s="32"/>
      <c r="H1424" s="33"/>
      <c r="I1424" s="33"/>
      <c r="J1424" s="19"/>
      <c r="O1424" s="36"/>
      <c r="Q1424" s="30"/>
      <c r="S1424" s="35"/>
      <c r="T1424" s="35"/>
    </row>
    <row r="1425" spans="2:20" x14ac:dyDescent="0.2">
      <c r="B1425" s="37"/>
      <c r="E1425" s="19"/>
      <c r="G1425" s="32"/>
      <c r="H1425" s="33"/>
      <c r="I1425" s="33"/>
      <c r="J1425" s="19"/>
      <c r="O1425" s="36"/>
      <c r="Q1425" s="30"/>
      <c r="S1425" s="35"/>
      <c r="T1425" s="35"/>
    </row>
    <row r="1426" spans="2:20" x14ac:dyDescent="0.2">
      <c r="B1426" s="37"/>
      <c r="E1426" s="19"/>
      <c r="G1426" s="32"/>
      <c r="H1426" s="33"/>
      <c r="I1426" s="33"/>
      <c r="J1426" s="19"/>
      <c r="O1426" s="36"/>
      <c r="Q1426" s="30"/>
      <c r="S1426" s="35"/>
      <c r="T1426" s="35"/>
    </row>
    <row r="1427" spans="2:20" x14ac:dyDescent="0.2">
      <c r="B1427" s="37"/>
      <c r="E1427" s="19"/>
      <c r="G1427" s="32"/>
      <c r="H1427" s="33"/>
      <c r="I1427" s="33"/>
      <c r="J1427" s="19"/>
      <c r="O1427" s="36"/>
      <c r="Q1427" s="30"/>
      <c r="S1427" s="35"/>
      <c r="T1427" s="35"/>
    </row>
    <row r="1428" spans="2:20" x14ac:dyDescent="0.2">
      <c r="B1428" s="37"/>
      <c r="E1428" s="19"/>
      <c r="G1428" s="32"/>
      <c r="H1428" s="33"/>
      <c r="I1428" s="33"/>
      <c r="J1428" s="19"/>
      <c r="O1428" s="36"/>
      <c r="Q1428" s="30"/>
      <c r="S1428" s="35"/>
      <c r="T1428" s="35"/>
    </row>
    <row r="1429" spans="2:20" x14ac:dyDescent="0.2">
      <c r="B1429" s="37"/>
      <c r="E1429" s="19"/>
      <c r="G1429" s="32"/>
      <c r="H1429" s="33"/>
      <c r="I1429" s="33"/>
      <c r="J1429" s="19"/>
      <c r="O1429" s="36"/>
      <c r="Q1429" s="30"/>
      <c r="S1429" s="35"/>
      <c r="T1429" s="35"/>
    </row>
    <row r="1430" spans="2:20" x14ac:dyDescent="0.2">
      <c r="B1430" s="37"/>
      <c r="E1430" s="19"/>
      <c r="G1430" s="32"/>
      <c r="I1430" s="33"/>
      <c r="O1430" s="36"/>
      <c r="S1430" s="35"/>
      <c r="T1430" s="35"/>
    </row>
    <row r="1431" spans="2:20" x14ac:dyDescent="0.2">
      <c r="B1431" s="37"/>
      <c r="E1431" s="19"/>
      <c r="G1431" s="32"/>
      <c r="I1431" s="33"/>
      <c r="O1431" s="36"/>
      <c r="S1431" s="35"/>
      <c r="T1431" s="35"/>
    </row>
    <row r="1432" spans="2:20" x14ac:dyDescent="0.2">
      <c r="B1432" s="37"/>
      <c r="E1432" s="19"/>
      <c r="G1432" s="32"/>
      <c r="I1432" s="33"/>
      <c r="O1432" s="36"/>
      <c r="S1432" s="35"/>
      <c r="T1432" s="35"/>
    </row>
    <row r="1433" spans="2:20" x14ac:dyDescent="0.2">
      <c r="B1433" s="37"/>
      <c r="E1433" s="19"/>
      <c r="G1433" s="32"/>
      <c r="H1433" s="33"/>
      <c r="I1433" s="33"/>
      <c r="J1433" s="19"/>
      <c r="O1433" s="36"/>
      <c r="Q1433" s="30"/>
      <c r="S1433" s="35"/>
      <c r="T1433" s="35"/>
    </row>
    <row r="1434" spans="2:20" x14ac:dyDescent="0.2">
      <c r="B1434" s="37"/>
      <c r="E1434" s="19"/>
      <c r="G1434" s="32"/>
      <c r="H1434" s="33"/>
      <c r="I1434" s="33"/>
      <c r="J1434" s="19"/>
      <c r="O1434" s="36"/>
      <c r="Q1434" s="30"/>
      <c r="S1434" s="35"/>
      <c r="T1434" s="35"/>
    </row>
    <row r="1435" spans="2:20" x14ac:dyDescent="0.2">
      <c r="B1435" s="37"/>
      <c r="E1435" s="19"/>
      <c r="G1435" s="32"/>
      <c r="H1435" s="33"/>
      <c r="I1435" s="33"/>
      <c r="J1435" s="19"/>
      <c r="O1435" s="36"/>
      <c r="Q1435" s="30"/>
      <c r="S1435" s="35"/>
      <c r="T1435" s="35"/>
    </row>
    <row r="1436" spans="2:20" x14ac:dyDescent="0.2">
      <c r="B1436" s="37"/>
      <c r="E1436" s="19"/>
      <c r="G1436" s="32"/>
      <c r="H1436" s="33"/>
      <c r="I1436" s="33"/>
      <c r="O1436" s="36"/>
      <c r="S1436" s="35"/>
      <c r="T1436" s="35"/>
    </row>
    <row r="1437" spans="2:20" x14ac:dyDescent="0.2">
      <c r="B1437" s="37"/>
      <c r="E1437" s="19"/>
      <c r="G1437" s="32"/>
      <c r="H1437" s="33"/>
      <c r="I1437" s="33"/>
      <c r="O1437" s="36"/>
      <c r="S1437" s="35"/>
      <c r="T1437" s="35"/>
    </row>
    <row r="1438" spans="2:20" x14ac:dyDescent="0.2">
      <c r="B1438" s="37"/>
      <c r="E1438" s="19"/>
      <c r="G1438" s="32"/>
      <c r="H1438" s="33"/>
      <c r="I1438" s="33"/>
      <c r="O1438" s="36"/>
      <c r="S1438" s="35"/>
      <c r="T1438" s="35"/>
    </row>
    <row r="1439" spans="2:20" x14ac:dyDescent="0.2">
      <c r="B1439" s="37"/>
      <c r="E1439" s="19"/>
      <c r="G1439" s="32"/>
      <c r="H1439" s="33"/>
      <c r="I1439" s="33"/>
      <c r="O1439" s="36"/>
      <c r="S1439" s="35"/>
      <c r="T1439" s="35"/>
    </row>
    <row r="1440" spans="2:20" x14ac:dyDescent="0.2">
      <c r="B1440" s="37"/>
      <c r="E1440" s="19"/>
      <c r="G1440" s="32"/>
      <c r="H1440" s="33"/>
      <c r="I1440" s="33"/>
      <c r="O1440" s="36"/>
      <c r="S1440" s="35"/>
      <c r="T1440" s="35"/>
    </row>
    <row r="1441" spans="2:20" x14ac:dyDescent="0.2">
      <c r="B1441" s="37"/>
      <c r="E1441" s="19"/>
      <c r="G1441" s="32"/>
      <c r="H1441" s="33"/>
      <c r="I1441" s="33"/>
      <c r="O1441" s="36"/>
      <c r="S1441" s="35"/>
      <c r="T1441" s="35"/>
    </row>
    <row r="1442" spans="2:20" x14ac:dyDescent="0.2">
      <c r="B1442" s="37"/>
      <c r="E1442" s="19"/>
      <c r="G1442" s="32"/>
      <c r="I1442" s="33"/>
      <c r="O1442" s="36"/>
      <c r="S1442" s="35"/>
      <c r="T1442" s="35"/>
    </row>
    <row r="1443" spans="2:20" x14ac:dyDescent="0.2">
      <c r="B1443" s="37"/>
      <c r="E1443" s="19"/>
      <c r="G1443" s="32"/>
      <c r="I1443" s="33"/>
      <c r="O1443" s="36"/>
      <c r="S1443" s="35"/>
      <c r="T1443" s="35"/>
    </row>
    <row r="1444" spans="2:20" x14ac:dyDescent="0.2">
      <c r="B1444" s="37"/>
      <c r="E1444" s="19"/>
      <c r="G1444" s="32"/>
      <c r="I1444" s="33"/>
      <c r="O1444" s="36"/>
      <c r="S1444" s="35"/>
      <c r="T1444" s="35"/>
    </row>
    <row r="1445" spans="2:20" x14ac:dyDescent="0.2">
      <c r="B1445" s="37"/>
      <c r="E1445" s="19"/>
      <c r="G1445" s="32"/>
      <c r="H1445" s="19"/>
      <c r="I1445" s="33"/>
      <c r="J1445" s="19"/>
      <c r="O1445" s="36"/>
      <c r="Q1445" s="30"/>
      <c r="S1445" s="35"/>
      <c r="T1445" s="35"/>
    </row>
    <row r="1446" spans="2:20" x14ac:dyDescent="0.2">
      <c r="B1446" s="37"/>
      <c r="E1446" s="19"/>
      <c r="G1446" s="32"/>
      <c r="H1446" s="19"/>
      <c r="I1446" s="33"/>
      <c r="J1446" s="19"/>
      <c r="O1446" s="36"/>
      <c r="Q1446" s="30"/>
      <c r="S1446" s="35"/>
      <c r="T1446" s="35"/>
    </row>
    <row r="1447" spans="2:20" x14ac:dyDescent="0.2">
      <c r="B1447" s="37"/>
      <c r="E1447" s="19"/>
      <c r="G1447" s="32"/>
      <c r="H1447" s="19"/>
      <c r="I1447" s="33"/>
      <c r="J1447" s="19"/>
      <c r="O1447" s="36"/>
      <c r="Q1447" s="30"/>
      <c r="S1447" s="35"/>
      <c r="T1447" s="35"/>
    </row>
    <row r="1448" spans="2:20" x14ac:dyDescent="0.2">
      <c r="B1448" s="37"/>
      <c r="E1448" s="19"/>
      <c r="G1448" s="32"/>
      <c r="H1448" s="33"/>
      <c r="I1448" s="33"/>
      <c r="J1448" s="19"/>
      <c r="O1448" s="36"/>
      <c r="Q1448" s="30"/>
      <c r="S1448" s="35"/>
      <c r="T1448" s="35"/>
    </row>
    <row r="1449" spans="2:20" x14ac:dyDescent="0.2">
      <c r="B1449" s="37"/>
      <c r="E1449" s="19"/>
      <c r="G1449" s="32"/>
      <c r="H1449" s="33"/>
      <c r="I1449" s="33"/>
      <c r="J1449" s="19"/>
      <c r="O1449" s="36"/>
      <c r="Q1449" s="30"/>
      <c r="S1449" s="35"/>
      <c r="T1449" s="35"/>
    </row>
    <row r="1450" spans="2:20" x14ac:dyDescent="0.2">
      <c r="B1450" s="37"/>
      <c r="E1450" s="19"/>
      <c r="G1450" s="32"/>
      <c r="H1450" s="33"/>
      <c r="I1450" s="33"/>
      <c r="J1450" s="19"/>
      <c r="O1450" s="36"/>
      <c r="Q1450" s="30"/>
      <c r="S1450" s="35"/>
      <c r="T1450" s="35"/>
    </row>
    <row r="1451" spans="2:20" x14ac:dyDescent="0.2">
      <c r="B1451" s="37"/>
      <c r="E1451" s="19"/>
      <c r="G1451" s="32"/>
      <c r="H1451" s="33"/>
      <c r="I1451" s="33"/>
      <c r="J1451" s="19"/>
      <c r="O1451" s="36"/>
      <c r="Q1451" s="30"/>
      <c r="S1451" s="35"/>
      <c r="T1451" s="35"/>
    </row>
    <row r="1452" spans="2:20" x14ac:dyDescent="0.2">
      <c r="B1452" s="37"/>
      <c r="E1452" s="19"/>
      <c r="G1452" s="32"/>
      <c r="H1452" s="33"/>
      <c r="I1452" s="33"/>
      <c r="J1452" s="19"/>
      <c r="O1452" s="36"/>
      <c r="Q1452" s="30"/>
      <c r="S1452" s="35"/>
      <c r="T1452" s="35"/>
    </row>
    <row r="1453" spans="2:20" x14ac:dyDescent="0.2">
      <c r="B1453" s="37"/>
      <c r="E1453" s="19"/>
      <c r="G1453" s="32"/>
      <c r="H1453" s="33"/>
      <c r="I1453" s="33"/>
      <c r="J1453" s="19"/>
      <c r="O1453" s="36"/>
      <c r="Q1453" s="30"/>
      <c r="S1453" s="35"/>
      <c r="T1453" s="35"/>
    </row>
    <row r="1454" spans="2:20" x14ac:dyDescent="0.2">
      <c r="B1454" s="37"/>
      <c r="E1454" s="19"/>
      <c r="G1454" s="32"/>
      <c r="H1454" s="33"/>
      <c r="I1454" s="33"/>
      <c r="J1454" s="19"/>
      <c r="O1454" s="36"/>
      <c r="Q1454" s="30"/>
      <c r="S1454" s="35"/>
      <c r="T1454" s="35"/>
    </row>
    <row r="1455" spans="2:20" x14ac:dyDescent="0.2">
      <c r="B1455" s="37"/>
      <c r="E1455" s="19"/>
      <c r="G1455" s="32"/>
      <c r="H1455" s="33"/>
      <c r="I1455" s="33"/>
      <c r="J1455" s="19"/>
      <c r="O1455" s="36"/>
      <c r="Q1455" s="30"/>
      <c r="S1455" s="35"/>
      <c r="T1455" s="35"/>
    </row>
    <row r="1456" spans="2:20" x14ac:dyDescent="0.2">
      <c r="B1456" s="37"/>
      <c r="E1456" s="19"/>
      <c r="G1456" s="32"/>
      <c r="H1456" s="33"/>
      <c r="I1456" s="33"/>
      <c r="J1456" s="19"/>
      <c r="O1456" s="36"/>
      <c r="Q1456" s="30"/>
      <c r="S1456" s="35"/>
      <c r="T1456" s="35"/>
    </row>
    <row r="1457" spans="2:20" x14ac:dyDescent="0.2">
      <c r="B1457" s="37"/>
      <c r="E1457" s="19"/>
      <c r="G1457" s="32"/>
      <c r="H1457" s="19"/>
      <c r="I1457" s="33"/>
      <c r="J1457" s="19"/>
      <c r="O1457" s="36"/>
      <c r="Q1457" s="30"/>
      <c r="S1457" s="35"/>
      <c r="T1457" s="35"/>
    </row>
    <row r="1458" spans="2:20" x14ac:dyDescent="0.2">
      <c r="B1458" s="37"/>
      <c r="E1458" s="19"/>
      <c r="G1458" s="32"/>
      <c r="H1458" s="19"/>
      <c r="I1458" s="33"/>
      <c r="J1458" s="19"/>
      <c r="O1458" s="36"/>
      <c r="Q1458" s="30"/>
      <c r="S1458" s="35"/>
      <c r="T1458" s="35"/>
    </row>
    <row r="1459" spans="2:20" x14ac:dyDescent="0.2">
      <c r="B1459" s="37"/>
      <c r="E1459" s="19"/>
      <c r="G1459" s="32"/>
      <c r="H1459" s="33"/>
      <c r="I1459" s="33"/>
      <c r="J1459" s="19"/>
      <c r="O1459" s="36"/>
      <c r="Q1459" s="30"/>
      <c r="S1459" s="35"/>
      <c r="T1459" s="35"/>
    </row>
    <row r="1460" spans="2:20" x14ac:dyDescent="0.2">
      <c r="B1460" s="37"/>
      <c r="E1460" s="19"/>
      <c r="G1460" s="32"/>
      <c r="H1460" s="19"/>
      <c r="I1460" s="33"/>
      <c r="J1460" s="19"/>
      <c r="O1460" s="36"/>
      <c r="Q1460" s="30"/>
      <c r="S1460" s="35"/>
      <c r="T1460" s="35"/>
    </row>
    <row r="1461" spans="2:20" x14ac:dyDescent="0.2">
      <c r="B1461" s="37"/>
      <c r="E1461" s="19"/>
      <c r="G1461" s="32"/>
      <c r="H1461" s="19"/>
      <c r="I1461" s="33"/>
      <c r="J1461" s="19"/>
      <c r="O1461" s="36"/>
      <c r="Q1461" s="30"/>
      <c r="S1461" s="35"/>
      <c r="T1461" s="35"/>
    </row>
    <row r="1462" spans="2:20" x14ac:dyDescent="0.2">
      <c r="B1462" s="37"/>
      <c r="E1462" s="19"/>
      <c r="G1462" s="32"/>
      <c r="H1462" s="19"/>
      <c r="I1462" s="33"/>
      <c r="J1462" s="19"/>
      <c r="O1462" s="36"/>
      <c r="Q1462" s="30"/>
      <c r="S1462" s="35"/>
      <c r="T1462" s="35"/>
    </row>
    <row r="1463" spans="2:20" x14ac:dyDescent="0.2">
      <c r="B1463" s="37"/>
      <c r="E1463" s="19"/>
      <c r="G1463" s="32"/>
      <c r="H1463" s="19"/>
      <c r="I1463" s="33"/>
      <c r="J1463" s="19"/>
      <c r="O1463" s="36"/>
      <c r="Q1463" s="30"/>
      <c r="S1463" s="35"/>
      <c r="T1463" s="35"/>
    </row>
    <row r="1464" spans="2:20" x14ac:dyDescent="0.2">
      <c r="B1464" s="37"/>
      <c r="E1464" s="19"/>
      <c r="G1464" s="32"/>
      <c r="H1464" s="19"/>
      <c r="I1464" s="33"/>
      <c r="J1464" s="19"/>
      <c r="O1464" s="36"/>
      <c r="Q1464" s="30"/>
      <c r="S1464" s="35"/>
      <c r="T1464" s="35"/>
    </row>
    <row r="1465" spans="2:20" x14ac:dyDescent="0.2">
      <c r="B1465" s="37"/>
      <c r="E1465" s="19"/>
      <c r="G1465" s="32"/>
      <c r="H1465" s="19"/>
      <c r="I1465" s="33"/>
      <c r="J1465" s="19"/>
      <c r="O1465" s="36"/>
      <c r="Q1465" s="30"/>
      <c r="S1465" s="35"/>
      <c r="T1465" s="35"/>
    </row>
    <row r="1466" spans="2:20" x14ac:dyDescent="0.2">
      <c r="H1466" s="35"/>
    </row>
    <row r="1468" spans="2:20" x14ac:dyDescent="0.2">
      <c r="F1468" s="40"/>
    </row>
  </sheetData>
  <printOptions horizontalCentered="1"/>
  <pageMargins left="0.47" right="0.25" top="0.61" bottom="0.62" header="0.5" footer="0.5"/>
  <pageSetup scale="58" fitToHeight="2" orientation="portrait" horizontalDpi="300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Button 27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Button 28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Button 29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Button 30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Button 31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Button 32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Button 33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Button 34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Button 35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Button 36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Button 37">
              <controlPr defaultSize="0" print="0" autoFill="0" autoLine="0" autoPict="0" macro="[0]!SortCurMarketData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666750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Company>FCC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</dc:creator>
  <cp:lastModifiedBy>Ilya Voytov</cp:lastModifiedBy>
  <cp:lastPrinted>1997-04-25T14:35:40Z</cp:lastPrinted>
  <dcterms:created xsi:type="dcterms:W3CDTF">1997-04-15T17:04:45Z</dcterms:created>
  <dcterms:modified xsi:type="dcterms:W3CDTF">2015-07-13T18:01:20Z</dcterms:modified>
</cp:coreProperties>
</file>