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Веста\Pinout\"/>
    </mc:Choice>
  </mc:AlternateContent>
  <xr:revisionPtr revIDLastSave="0" documentId="13_ncr:1_{BF69FC41-CB45-4690-9AA5-ABA0E432644A}" xr6:coauthVersionLast="47" xr6:coauthVersionMax="47" xr10:uidLastSave="{00000000-0000-0000-0000-000000000000}"/>
  <bookViews>
    <workbookView xWindow="135" yWindow="165" windowWidth="26430" windowHeight="15840" tabRatio="694" activeTab="3" xr2:uid="{00000000-000D-0000-FFFF-FFFF00000000}"/>
  </bookViews>
  <sheets>
    <sheet name="Навигационная подсистема" sheetId="1" r:id="rId1"/>
    <sheet name="Модемная подсистема" sheetId="3" r:id="rId2"/>
    <sheet name="Пользовательская подситема (UI)" sheetId="2" r:id="rId3"/>
    <sheet name="Пользовательская подситема (PS)" sheetId="4" r:id="rId4"/>
    <sheet name="План выводов микросхем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4" l="1"/>
  <c r="V27" i="5"/>
  <c r="C59" i="3"/>
  <c r="V25" i="5"/>
  <c r="C68" i="2"/>
  <c r="O29" i="5"/>
  <c r="O31" i="5" s="1"/>
  <c r="H29" i="5"/>
  <c r="H31" i="5" s="1"/>
  <c r="C32" i="4"/>
  <c r="F35" i="4" l="1"/>
  <c r="E35" i="4"/>
  <c r="V28" i="5" l="1"/>
  <c r="U29" i="5"/>
  <c r="U31" i="5" s="1"/>
  <c r="T29" i="5"/>
  <c r="T31" i="5" s="1"/>
  <c r="S29" i="5"/>
  <c r="S31" i="5" s="1"/>
  <c r="R29" i="5"/>
  <c r="R31" i="5" s="1"/>
  <c r="Q29" i="5"/>
  <c r="Q31" i="5" s="1"/>
  <c r="P29" i="5"/>
  <c r="P31" i="5" s="1"/>
  <c r="N29" i="5"/>
  <c r="N31" i="5" s="1"/>
  <c r="M29" i="5"/>
  <c r="M31" i="5" s="1"/>
  <c r="L29" i="5"/>
  <c r="L31" i="5" s="1"/>
  <c r="K29" i="5"/>
  <c r="K31" i="5" s="1"/>
  <c r="J29" i="5"/>
  <c r="J31" i="5" s="1"/>
  <c r="I29" i="5"/>
  <c r="I31" i="5" s="1"/>
  <c r="G29" i="5"/>
  <c r="G31" i="5" s="1"/>
  <c r="F29" i="5"/>
  <c r="F31" i="5" s="1"/>
  <c r="E29" i="5"/>
  <c r="E31" i="5" s="1"/>
  <c r="D29" i="5"/>
  <c r="D31" i="5" s="1"/>
  <c r="C29" i="5"/>
  <c r="C31" i="5" s="1"/>
  <c r="B29" i="5"/>
  <c r="B31" i="5" s="1"/>
  <c r="V26" i="5"/>
  <c r="V30" i="5" s="1"/>
  <c r="V31" i="5" l="1"/>
  <c r="C60" i="3"/>
  <c r="D35" i="4"/>
  <c r="C37" i="4" s="1"/>
  <c r="F59" i="3"/>
  <c r="E59" i="3"/>
  <c r="D59" i="3"/>
  <c r="C33" i="4" l="1"/>
  <c r="C36" i="4" s="1"/>
  <c r="F39" i="1" l="1"/>
  <c r="E39" i="1"/>
  <c r="D39" i="1"/>
  <c r="C39" i="1"/>
  <c r="C40" i="4" s="1"/>
  <c r="C41" i="4" s="1"/>
  <c r="C40" i="1" l="1"/>
</calcChain>
</file>

<file path=xl/sharedStrings.xml><?xml version="1.0" encoding="utf-8"?>
<sst xmlns="http://schemas.openxmlformats.org/spreadsheetml/2006/main" count="1200" uniqueCount="685">
  <si>
    <t>OA</t>
  </si>
  <si>
    <t>AVDD_VR_ADC</t>
  </si>
  <si>
    <t>U</t>
  </si>
  <si>
    <t>Вход стабилизатора АЦП 3,3 В</t>
  </si>
  <si>
    <t>AGND_VR_ADC</t>
  </si>
  <si>
    <t>CVDD_ADC</t>
  </si>
  <si>
    <t>CGND_ADC</t>
  </si>
  <si>
    <t xml:space="preserve">Питание УПЧ GPS 3,3В </t>
  </si>
  <si>
    <t>AVDD_PPFS</t>
  </si>
  <si>
    <t>Питание полифазных фильтров 3,3 В</t>
  </si>
  <si>
    <t>AGND_PPFS</t>
  </si>
  <si>
    <t>AVDD_IREF</t>
  </si>
  <si>
    <t>Питание источника опорных токов 3,3 В</t>
  </si>
  <si>
    <t>AGND_IREF</t>
  </si>
  <si>
    <t>Подключение внешнего 10 кОм сопротивления для задания опорного тока 1 В/10 кОм = 100 мкА</t>
  </si>
  <si>
    <t>ADC_IN</t>
  </si>
  <si>
    <t>I/OA</t>
  </si>
  <si>
    <t xml:space="preserve">Вход АЦП двойного интегрирования. Может использоваться также для измерения внутренних напряжений. </t>
  </si>
  <si>
    <t>DVDD</t>
  </si>
  <si>
    <t>DGND</t>
  </si>
  <si>
    <t>gnss_spi_miso </t>
  </si>
  <si>
    <t>ID</t>
  </si>
  <si>
    <t>gnss_spi_mosi </t>
  </si>
  <si>
    <t>OD_Z</t>
  </si>
  <si>
    <t>gnss_spi_sclk</t>
  </si>
  <si>
    <t>Тактовый сигнал интерфейса SPI</t>
  </si>
  <si>
    <t>gnss_spi_scsn0</t>
  </si>
  <si>
    <t>OD</t>
  </si>
  <si>
    <t>gnss_spi_scsn1</t>
  </si>
  <si>
    <t>CVDD_PLL</t>
  </si>
  <si>
    <t>CGND_PLL</t>
  </si>
  <si>
    <t>AVDD_PLL</t>
  </si>
  <si>
    <t>AGND_PLL</t>
  </si>
  <si>
    <t>Подключение внешнего фильтра ФАПЧ</t>
  </si>
  <si>
    <t>IA</t>
  </si>
  <si>
    <t>Вход первого МШУ</t>
  </si>
  <si>
    <t>G</t>
  </si>
  <si>
    <t>AGND_ESD</t>
  </si>
  <si>
    <t>gnss_rst</t>
  </si>
  <si>
    <t>IOD</t>
  </si>
  <si>
    <t>Шина данных внешнего RFFE</t>
  </si>
  <si>
    <t>gnss_ext_clk</t>
  </si>
  <si>
    <t>Тактовый сигнал внешнего RFFE</t>
  </si>
  <si>
    <t>gnss_pps</t>
  </si>
  <si>
    <t>Выходной сигнал PPS</t>
  </si>
  <si>
    <t>Subtotal</t>
  </si>
  <si>
    <t>Земля</t>
  </si>
  <si>
    <t>Наименование вывода</t>
  </si>
  <si>
    <t>Тип вывода</t>
  </si>
  <si>
    <t>Количество</t>
  </si>
  <si>
    <t>Описание вывода</t>
  </si>
  <si>
    <t>QSPI</t>
  </si>
  <si>
    <t>QSPI_MISO_D1</t>
  </si>
  <si>
    <t>QSPI_MOSI_D0</t>
  </si>
  <si>
    <t>QSPI_SCK</t>
  </si>
  <si>
    <t>QSPI_nCS[3:0]</t>
  </si>
  <si>
    <t>QSPI_nHOLD_D3</t>
  </si>
  <si>
    <t>QSPI_nWP_D2</t>
  </si>
  <si>
    <t>SPI</t>
  </si>
  <si>
    <t>I2C</t>
  </si>
  <si>
    <t>SCL</t>
  </si>
  <si>
    <t>IOD  </t>
  </si>
  <si>
    <t>SDA</t>
  </si>
  <si>
    <t>IOD </t>
  </si>
  <si>
    <t>UART</t>
  </si>
  <si>
    <t>UART_SIN_0</t>
  </si>
  <si>
    <t>UART_SOUT_0</t>
  </si>
  <si>
    <t>UART_SIN_1</t>
  </si>
  <si>
    <t>UART_SOUT_1</t>
  </si>
  <si>
    <t>UART_SIN_2</t>
  </si>
  <si>
    <t>UART_SOUT_2</t>
  </si>
  <si>
    <t>USB</t>
  </si>
  <si>
    <t>SDMMC</t>
  </si>
  <si>
    <t>SD_DAT0</t>
  </si>
  <si>
    <t>SD_DAT1</t>
  </si>
  <si>
    <t>SD_DAT2</t>
  </si>
  <si>
    <t>SD_DAT3_CD</t>
  </si>
  <si>
    <t>SD_CMD</t>
  </si>
  <si>
    <t>SD_CLK</t>
  </si>
  <si>
    <t>SD_CDET</t>
  </si>
  <si>
    <t>COREOFFn</t>
  </si>
  <si>
    <t xml:space="preserve">Многорежимный MFPSP c функцией QSPI </t>
  </si>
  <si>
    <t>UART_CTS_0</t>
  </si>
  <si>
    <t>UART_RTS_0</t>
  </si>
  <si>
    <t>XTI32</t>
  </si>
  <si>
    <t>Выводы подключения кварцевого резонатора TCXO</t>
  </si>
  <si>
    <t>XTO32</t>
  </si>
  <si>
    <t>XTI</t>
  </si>
  <si>
    <t xml:space="preserve">Вход тактовой частоты 10МГц </t>
  </si>
  <si>
    <t>TDO</t>
  </si>
  <si>
    <t>JTAG</t>
  </si>
  <si>
    <t>TDI</t>
  </si>
  <si>
    <t>nTRST</t>
  </si>
  <si>
    <t>TCK</t>
  </si>
  <si>
    <t>TMS</t>
  </si>
  <si>
    <t>nRST</t>
  </si>
  <si>
    <t>Сброс микросхемы</t>
  </si>
  <si>
    <t>BOOT</t>
  </si>
  <si>
    <t>0-BOOT SPI / 1 - BOOT XIP QSP</t>
  </si>
  <si>
    <t>BOOT_EN</t>
  </si>
  <si>
    <t>0-no run / 1 - normal_boot</t>
  </si>
  <si>
    <t>Тактовые сигналы</t>
  </si>
  <si>
    <t>NMI</t>
  </si>
  <si>
    <t>Немаскируемое прерывание</t>
  </si>
  <si>
    <t>INT[3:0]</t>
  </si>
  <si>
    <t>Маскируемые прерывания</t>
  </si>
  <si>
    <t>Питание</t>
  </si>
  <si>
    <t>CVDD</t>
  </si>
  <si>
    <t>IOVDD</t>
  </si>
  <si>
    <t xml:space="preserve">modem_spi_sclk, </t>
  </si>
  <si>
    <t>modem_spi_scsn</t>
  </si>
  <si>
    <t>modem_spi_mosi </t>
  </si>
  <si>
    <t>modem_spi_miso</t>
  </si>
  <si>
    <t>SIM</t>
  </si>
  <si>
    <t>SC_VCC_O</t>
  </si>
  <si>
    <t>SC_CLK_O</t>
  </si>
  <si>
    <t>SC_RST_O</t>
  </si>
  <si>
    <t>SC_DATA_IO</t>
  </si>
  <si>
    <t>SC_PLUG_I</t>
  </si>
  <si>
    <t>GNSS_RF_IN</t>
  </si>
  <si>
    <t>GND_GNSS_RFIN</t>
  </si>
  <si>
    <t>MODEM_RF_IN</t>
  </si>
  <si>
    <t>Вход МШУ</t>
  </si>
  <si>
    <t>MODEM_RF_OUT</t>
  </si>
  <si>
    <t>GND_MODEM_RF_OUT</t>
  </si>
  <si>
    <t>GND_MODEM_RF_IN</t>
  </si>
  <si>
    <t>modem_dfe_rxframe</t>
  </si>
  <si>
    <t>modem_dfe_txframe</t>
  </si>
  <si>
    <t>modem_dfe_txnrx</t>
  </si>
  <si>
    <t>modem_dfe_ena</t>
  </si>
  <si>
    <t>modem_paen_rxtx</t>
  </si>
  <si>
    <t>modem_rst</t>
  </si>
  <si>
    <t>Внешний тактовый сигнал для шины данных и вход опорной частоты внутреннего RFFE</t>
  </si>
  <si>
    <t>AVDD_TX_PA</t>
  </si>
  <si>
    <t>AVDD_RX_LNA</t>
  </si>
  <si>
    <t>AVDD_MODEM_PLL</t>
  </si>
  <si>
    <t>AVDD_MODEM_RF_TX</t>
  </si>
  <si>
    <t>AVDD_MODEM_RF_RX</t>
  </si>
  <si>
    <t>AVDD_MODEM_IF_TX</t>
  </si>
  <si>
    <t>AVDD_MODEM_IF_RX</t>
  </si>
  <si>
    <t>AVDD_MODEM_BB_TX</t>
  </si>
  <si>
    <t>AGND_TX_PA</t>
  </si>
  <si>
    <t>AGND_RX_LNA</t>
  </si>
  <si>
    <t>AGND_MODEM_PLL</t>
  </si>
  <si>
    <t>AGND_MODEM_RF_TX</t>
  </si>
  <si>
    <t>AGND_MODEM_RF_RX</t>
  </si>
  <si>
    <t>AGND_MODEM_IF_TX</t>
  </si>
  <si>
    <t>AGND_MODEM_IF_RX</t>
  </si>
  <si>
    <t>AGND_MODEM_BB_TX</t>
  </si>
  <si>
    <t>AGND_MODEM_BB_RX</t>
  </si>
  <si>
    <t>modem_dfe_clk_tcxo</t>
  </si>
  <si>
    <t>Выход УМ передатчика</t>
  </si>
  <si>
    <t>Из них выводов питания</t>
  </si>
  <si>
    <t>Всего</t>
  </si>
  <si>
    <t>AVDD_LNA</t>
  </si>
  <si>
    <t>AVDD_VGA</t>
  </si>
  <si>
    <t>AGND_VGA</t>
  </si>
  <si>
    <t>Питание ФАПЧ 3,3 В, Вход стабилизатора напряжения ФАПЧ, квадратурного генератора 3,3 В</t>
  </si>
  <si>
    <t>Из них питаний</t>
  </si>
  <si>
    <t>Питание IO буферов 3,3 В. Вход стабилизатора цифрового блока 3,3 В</t>
  </si>
  <si>
    <t>DVDD_IO</t>
  </si>
  <si>
    <t>DGND_IO</t>
  </si>
  <si>
    <t>Высокочастотные выводы</t>
  </si>
  <si>
    <t>Земли высокочастотных выводов.</t>
  </si>
  <si>
    <t>Питание  МШУ ESD и смесителя 3,3 В</t>
  </si>
  <si>
    <t>modem_dfe_data_io[9]</t>
  </si>
  <si>
    <t>modem_dfe_data_io[7]</t>
  </si>
  <si>
    <t>modem_dfe_data_io[5]</t>
  </si>
  <si>
    <t>modem_dfe_data_io[3]</t>
  </si>
  <si>
    <t>modem_dfe_data_io[1]</t>
  </si>
  <si>
    <t>modem_dfe_data_io[0]</t>
  </si>
  <si>
    <t>Выводы навигационной  подсистемы Аналоговый кристалл</t>
  </si>
  <si>
    <t>Выводы навигационной  подсистемы Цифровой кристалл</t>
  </si>
  <si>
    <t>Выводы Модемной  подсистемы Цифровой кристалл</t>
  </si>
  <si>
    <t>Выводы Модемной  подсистемы Аналоговый кристалл</t>
  </si>
  <si>
    <t>QSPI_nCS[0]</t>
  </si>
  <si>
    <t>QSPI_nCS[1]</t>
  </si>
  <si>
    <t>QSPI_nCS[2]</t>
  </si>
  <si>
    <t>QSPI_nCS[3]</t>
  </si>
  <si>
    <t>SPI_MISO</t>
  </si>
  <si>
    <t>SPI_MOSI</t>
  </si>
  <si>
    <t>SPI_SCK</t>
  </si>
  <si>
    <t>SPI_nCS[3]</t>
  </si>
  <si>
    <t>SPI_nCS[2]</t>
  </si>
  <si>
    <t>SPI_nCS[1]</t>
  </si>
  <si>
    <t>SPI_nCS[0]</t>
  </si>
  <si>
    <t>VDD_PLL</t>
  </si>
  <si>
    <t>AVDD_MODEM_BB_RX</t>
  </si>
  <si>
    <t>modem_dfe_clk</t>
  </si>
  <si>
    <t>R10K_GNSS</t>
  </si>
  <si>
    <t>R10K_MODEM</t>
  </si>
  <si>
    <t>TCXO_GNSS</t>
  </si>
  <si>
    <t>F_OUT_GNSS</t>
  </si>
  <si>
    <t>F_OUT_MODEM</t>
  </si>
  <si>
    <t>Питание интерфейса SIM карты</t>
  </si>
  <si>
    <t>Сигнал CLK интерфейса SIM карты</t>
  </si>
  <si>
    <t>Сигнал RST интерфейса SIM карты</t>
  </si>
  <si>
    <t>Сигнал DATA интерфейса SIM карты</t>
  </si>
  <si>
    <t>Сигнал PLUG интерфейса SIM карты</t>
  </si>
  <si>
    <t>Сигнал сброса внешнего RFFE</t>
  </si>
  <si>
    <t>Сигнал выключения питания домена PD_CORE</t>
  </si>
  <si>
    <t>DGND_MODEM</t>
  </si>
  <si>
    <t>CVDD_MODEM</t>
  </si>
  <si>
    <t>CGND_MODEM</t>
  </si>
  <si>
    <t>DVDD_MODEM</t>
  </si>
  <si>
    <t>SPI_nCS[3:0]</t>
  </si>
  <si>
    <t>INT[3]</t>
  </si>
  <si>
    <t>INT[2]</t>
  </si>
  <si>
    <t>INT[1]</t>
  </si>
  <si>
    <t>INT[0]</t>
  </si>
  <si>
    <t>GPIO[0]</t>
  </si>
  <si>
    <t>GPIO[1]</t>
  </si>
  <si>
    <t>GPIO[2]</t>
  </si>
  <si>
    <t>GPIO[3]</t>
  </si>
  <si>
    <t>GPIO[4]</t>
  </si>
  <si>
    <t>GPIO[5]</t>
  </si>
  <si>
    <t>GPIO[6]</t>
  </si>
  <si>
    <t>GPIO[7]</t>
  </si>
  <si>
    <t>O</t>
  </si>
  <si>
    <t>Шина адреса.</t>
  </si>
  <si>
    <t>Шина данных</t>
  </si>
  <si>
    <t>nWE</t>
  </si>
  <si>
    <t>Запись асинхронной памяти</t>
  </si>
  <si>
    <t>nRD</t>
  </si>
  <si>
    <t>Чтение асинхронной памяти</t>
  </si>
  <si>
    <t>ACK</t>
  </si>
  <si>
    <t>Готовность асинхронной памяти</t>
  </si>
  <si>
    <t>Разрешение выборки блоков внешней памяти</t>
  </si>
  <si>
    <t>SRAS</t>
  </si>
  <si>
    <t>Строб адреса строки</t>
  </si>
  <si>
    <t>SCAS</t>
  </si>
  <si>
    <t>Строб адреса колонки</t>
  </si>
  <si>
    <t>SWE</t>
  </si>
  <si>
    <t>Разрешение записи</t>
  </si>
  <si>
    <t>Маска выборки байта</t>
  </si>
  <si>
    <t>SCLK</t>
  </si>
  <si>
    <t>Тактовая частота работы MPORT</t>
  </si>
  <si>
    <t>CKE</t>
  </si>
  <si>
    <t>Разрешение частоты</t>
  </si>
  <si>
    <t>A10</t>
  </si>
  <si>
    <t>10 разряд адреса</t>
  </si>
  <si>
    <t>BA[1:0]</t>
  </si>
  <si>
    <t>Номер банка</t>
  </si>
  <si>
    <t>Разрешение выборки байтов асинхронной памяти</t>
  </si>
  <si>
    <t>I2S</t>
  </si>
  <si>
    <t>I2S_CLK</t>
  </si>
  <si>
    <t>I2S_SDO</t>
  </si>
  <si>
    <t>I2S_SDI</t>
  </si>
  <si>
    <t>I2S_WS</t>
  </si>
  <si>
    <t>WDT</t>
  </si>
  <si>
    <t>Тактовая частота</t>
  </si>
  <si>
    <t>Последовательные данные</t>
  </si>
  <si>
    <t>Вход последовательных данных</t>
  </si>
  <si>
    <t>Выход последовательных данных</t>
  </si>
  <si>
    <t>Выбор слова</t>
  </si>
  <si>
    <t xml:space="preserve">Тактовая частота </t>
  </si>
  <si>
    <t xml:space="preserve">Резерв </t>
  </si>
  <si>
    <t xml:space="preserve">Можно для всех портов </t>
  </si>
  <si>
    <t>UART_CTS_1_CanRxd</t>
  </si>
  <si>
    <t>UART_RTS_1_CanTxd</t>
  </si>
  <si>
    <t>modem_dfe_fbclk</t>
  </si>
  <si>
    <t>Порт внешней памяти</t>
  </si>
  <si>
    <t>A[14:0]</t>
  </si>
  <si>
    <t>D[15:0]</t>
  </si>
  <si>
    <t>nBE[1:0]</t>
  </si>
  <si>
    <t>nCS[3:0]</t>
  </si>
  <si>
    <t>DQM[1:0]</t>
  </si>
  <si>
    <t>RSV</t>
  </si>
  <si>
    <t>gnss_gpio[7]</t>
  </si>
  <si>
    <t>gnss_gpio[6]</t>
  </si>
  <si>
    <t>gnss_gpio[5]</t>
  </si>
  <si>
    <t>gnss_gpio[4]</t>
  </si>
  <si>
    <t>gnss_gpio[3]</t>
  </si>
  <si>
    <t>gnss_gpio[1]</t>
  </si>
  <si>
    <t>gnss_gpio[0]</t>
  </si>
  <si>
    <t>gnss_gpio[2]</t>
  </si>
  <si>
    <t>D[0]</t>
  </si>
  <si>
    <t>D[1]</t>
  </si>
  <si>
    <t>D[2]</t>
  </si>
  <si>
    <t>D[4]</t>
  </si>
  <si>
    <t>D[6]</t>
  </si>
  <si>
    <t>D[8]</t>
  </si>
  <si>
    <t>D[10]</t>
  </si>
  <si>
    <t>D[12]</t>
  </si>
  <si>
    <t>D[14]</t>
  </si>
  <si>
    <t>D[3]</t>
  </si>
  <si>
    <t>D[5]</t>
  </si>
  <si>
    <t>D[7]</t>
  </si>
  <si>
    <t>D9]</t>
  </si>
  <si>
    <t>D[11]</t>
  </si>
  <si>
    <t>D[13]</t>
  </si>
  <si>
    <t>D[15]</t>
  </si>
  <si>
    <t>A[14]</t>
  </si>
  <si>
    <t>A[13]</t>
  </si>
  <si>
    <t>A[12]</t>
  </si>
  <si>
    <t>A[11]</t>
  </si>
  <si>
    <t>A[10]</t>
  </si>
  <si>
    <t>A[9]</t>
  </si>
  <si>
    <t>A[8]</t>
  </si>
  <si>
    <t>A[7]</t>
  </si>
  <si>
    <t>A[6]</t>
  </si>
  <si>
    <t>A[5]</t>
  </si>
  <si>
    <t>A[4]</t>
  </si>
  <si>
    <t>A[3]</t>
  </si>
  <si>
    <t>A[2]</t>
  </si>
  <si>
    <t>A[1]</t>
  </si>
  <si>
    <t>A[0]</t>
  </si>
  <si>
    <t>nBE[1]</t>
  </si>
  <si>
    <t>nBE[0]</t>
  </si>
  <si>
    <t>DQM[1]</t>
  </si>
  <si>
    <t>DQM[0]</t>
  </si>
  <si>
    <t>BA[1]</t>
  </si>
  <si>
    <t>BA[0]</t>
  </si>
  <si>
    <t>nCS[0]</t>
  </si>
  <si>
    <t>nCS[1]</t>
  </si>
  <si>
    <t>nCS[2]</t>
  </si>
  <si>
    <t>nCS[3]</t>
  </si>
  <si>
    <t>GPIO[7:0]</t>
  </si>
  <si>
    <t>GPIO[15:8]</t>
  </si>
  <si>
    <t xml:space="preserve">GPIO интерфейс с функцией PWM </t>
  </si>
  <si>
    <t>GPIO интерфейс</t>
  </si>
  <si>
    <t>GPIO[15]</t>
  </si>
  <si>
    <t>GPIO[14]</t>
  </si>
  <si>
    <t>GPIO[13]</t>
  </si>
  <si>
    <t>GPIO[12]</t>
  </si>
  <si>
    <t>GPIO[11]</t>
  </si>
  <si>
    <t>GPIO[10]</t>
  </si>
  <si>
    <t>GPIO[9]</t>
  </si>
  <si>
    <t>GPIO[8]</t>
  </si>
  <si>
    <t>Пользовательская</t>
  </si>
  <si>
    <t>Навигац</t>
  </si>
  <si>
    <t>Модем</t>
  </si>
  <si>
    <t>Общее</t>
  </si>
  <si>
    <t>В столюце</t>
  </si>
  <si>
    <t>всего</t>
  </si>
  <si>
    <t>Резерв</t>
  </si>
  <si>
    <t>BAT_CVDD</t>
  </si>
  <si>
    <t>BAT_PVDD</t>
  </si>
  <si>
    <t> TST_CORE_PORn</t>
  </si>
  <si>
    <t>TST_BAT_PORn</t>
  </si>
  <si>
    <t>CORE_PORn</t>
  </si>
  <si>
    <t>TEST_MODE</t>
  </si>
  <si>
    <t>TESTOUT</t>
  </si>
  <si>
    <t>Перевод в тестовый режим DFT</t>
  </si>
  <si>
    <t>Вывод с программируемого мультиплексора внутренних тестовых точек</t>
  </si>
  <si>
    <t>TST_CORE_PORn</t>
  </si>
  <si>
    <t>Выход WatchDog таймера</t>
  </si>
  <si>
    <t>USB_XTI</t>
  </si>
  <si>
    <t>Вход частоты внешнего генератора 60 МГц</t>
  </si>
  <si>
    <t>USB_STP</t>
  </si>
  <si>
    <t>USB_DATA[7:0]</t>
  </si>
  <si>
    <t>USB_DIR</t>
  </si>
  <si>
    <t>USB_NXT</t>
  </si>
  <si>
    <t>modem_gpio[3]</t>
  </si>
  <si>
    <t>modem_gpio[2]</t>
  </si>
  <si>
    <t>modem_gpio[1]</t>
  </si>
  <si>
    <t>modem_gpio[0]</t>
  </si>
  <si>
    <t>modem_gpio[3:0]</t>
  </si>
  <si>
    <t>Управление и контроль внешней периферии (аттенюаторы, ключи)</t>
  </si>
  <si>
    <t>Общесистемные выводы</t>
  </si>
  <si>
    <t>Пользовательские</t>
  </si>
  <si>
    <r>
      <t>BAT_POR</t>
    </r>
    <r>
      <rPr>
        <b/>
        <sz val="8"/>
        <color theme="1"/>
        <rFont val="Times New Roman"/>
        <family val="1"/>
        <charset val="204"/>
      </rPr>
      <t>n</t>
    </r>
  </si>
  <si>
    <r>
      <t>BAT_POR</t>
    </r>
    <r>
      <rPr>
        <b/>
        <sz val="10"/>
        <color theme="1"/>
        <rFont val="Times New Roman"/>
        <family val="1"/>
        <charset val="204"/>
      </rPr>
      <t>n</t>
    </r>
  </si>
  <si>
    <t>modem_dfe_data_adc[11:0]</t>
  </si>
  <si>
    <t>modem_dfe_data_dac[11:0]</t>
  </si>
  <si>
    <t>modem_dfe_data_adc[11]</t>
  </si>
  <si>
    <t>modem_dfe_data_adc[9]</t>
  </si>
  <si>
    <t>modem_dfe_data_adc[7]</t>
  </si>
  <si>
    <t>modem_dfe_data_adc[5]</t>
  </si>
  <si>
    <t>modem_dfe_data_adc[3]</t>
  </si>
  <si>
    <t>modem_dfe_data_adc[1]</t>
  </si>
  <si>
    <t>modem_dfe_data_adc[10]</t>
  </si>
  <si>
    <t>modem_dfe_data_adc[8]</t>
  </si>
  <si>
    <t>modem_dfe_data_adc[6]</t>
  </si>
  <si>
    <t>modem_dfe_data_adc[4]</t>
  </si>
  <si>
    <t>modem_dfe_data_adc[2]</t>
  </si>
  <si>
    <t>modem_dfe_data_adc[0]</t>
  </si>
  <si>
    <t>modem_dfe_data_dac[0]</t>
  </si>
  <si>
    <t>modem_dfe_data_dac[1]</t>
  </si>
  <si>
    <t>modem_dfe_data_dac[2]</t>
  </si>
  <si>
    <t>modem_dfe_data_dac[3]</t>
  </si>
  <si>
    <t>modem_dfe_data_dac[4]</t>
  </si>
  <si>
    <t>modem_dfe_data_dac[5]</t>
  </si>
  <si>
    <t>modem_dfe_data_dac[6]</t>
  </si>
  <si>
    <t>modem_dfe_data_dac[7]</t>
  </si>
  <si>
    <t>modem_dfe_data_dac[8]</t>
  </si>
  <si>
    <t>modem_dfe_data_dac[9]</t>
  </si>
  <si>
    <t>modem_dfe_data_dac[10]</t>
  </si>
  <si>
    <t>modem_dfe_data_dac[11]</t>
  </si>
  <si>
    <t>Питание 1.1</t>
  </si>
  <si>
    <t>Питание 3.3</t>
  </si>
  <si>
    <t>Питание АЦП 1,1 В</t>
  </si>
  <si>
    <t xml:space="preserve">Выход стабилизатора цифровой части микросхемы 1,1 В. Питание цифровой части микросхемы 1,1 В </t>
  </si>
  <si>
    <t>Питания ФАПЧ, квадратурного генератора 1,1 В, выход стабилизатора напряжения ФАПЧ, квадратурного генератора</t>
  </si>
  <si>
    <t>RFFE_REL</t>
  </si>
  <si>
    <t>0-RFEE интерфейсы активны  1 - RFFE интерфейсы в Z состоянии</t>
  </si>
  <si>
    <t>USB_DATA[7]</t>
  </si>
  <si>
    <t>USB_DATA[6]</t>
  </si>
  <si>
    <t>USB_DATA[5]</t>
  </si>
  <si>
    <t>USB_DATA[4]</t>
  </si>
  <si>
    <t>USB_DATA[3]</t>
  </si>
  <si>
    <t>USB_DATA[2]</t>
  </si>
  <si>
    <t>USB_DATA[1]</t>
  </si>
  <si>
    <t>USB_DATA[0]</t>
  </si>
  <si>
    <t>Сигнал сброса  JTAG интерфейса</t>
  </si>
  <si>
    <t>Тактовый сигнал  JTAG интерфейса</t>
  </si>
  <si>
    <t>Сигнал выходных ранных JTAG интерфейса</t>
  </si>
  <si>
    <t>Сигнал входных данных  JTAG интерфейса</t>
  </si>
  <si>
    <t>Сигнал выбора режима тестирования JTAG интерфейса</t>
  </si>
  <si>
    <t>Power-On сброс батарейного питания.</t>
  </si>
  <si>
    <t>Power-On сброс домена батарейного питания.</t>
  </si>
  <si>
    <t>Power-On сброс ядра.</t>
  </si>
  <si>
    <t>Тестовый Power-On сброс домена  батарейного питания.</t>
  </si>
  <si>
    <t>Общий цифрового питания</t>
  </si>
  <si>
    <t>CS0 сигнал SPI</t>
  </si>
  <si>
    <t>CS1 сигнал SPI</t>
  </si>
  <si>
    <t xml:space="preserve"> Вход последовательных данных интерфейса SPI.</t>
  </si>
  <si>
    <t>Выход последовательных данных интерфейса SPI.</t>
  </si>
  <si>
    <t>Внешняя шина данных АЦП</t>
  </si>
  <si>
    <t>Внешняя шина данных ЦАП</t>
  </si>
  <si>
    <t>Сигнал фреймовой синхронизации шины данных АЦП</t>
  </si>
  <si>
    <t>Сигнал фреймовой синхронизации шины данных ЦАП</t>
  </si>
  <si>
    <t xml:space="preserve">Сигнал управления режимом прием-передача </t>
  </si>
  <si>
    <t>Сигнал разрешения работы внешних АЦП и ЦАП</t>
  </si>
  <si>
    <t>Тактовый сигнал АЦП</t>
  </si>
  <si>
    <t>Тактовый сигнал ЦАП</t>
  </si>
  <si>
    <t>Бит 0 шины данных QSPI</t>
  </si>
  <si>
    <t>Бит 1 шины данных QSPI</t>
  </si>
  <si>
    <t>Бит 3 шины данных QSPI</t>
  </si>
  <si>
    <t>Бит 2 шины данных QSPI</t>
  </si>
  <si>
    <t>Тактовый сигнал QSPI</t>
  </si>
  <si>
    <t>Линии выбора интерфейса QSPI</t>
  </si>
  <si>
    <t>Cигналы Chip Select SPI</t>
  </si>
  <si>
    <t>Наличие карты интерфейса SDMMC</t>
  </si>
  <si>
    <t>Тактовый сигнал интерфейса SDMMC</t>
  </si>
  <si>
    <t>Сигнал команды интерфейса SDMMC</t>
  </si>
  <si>
    <t>Бит 0 шины данных интерфейса SDMMC</t>
  </si>
  <si>
    <t>Бит 1 шины данных интерфейса SDMMC</t>
  </si>
  <si>
    <t>Бит 2 шины данных интерфейса SDMMC</t>
  </si>
  <si>
    <t>Бит 3 шины данных интерфейса SDMMC</t>
  </si>
  <si>
    <t>Питание усилителя мощности Tx  3,3 В.</t>
  </si>
  <si>
    <t>Питание LNA RX  3,3 В.</t>
  </si>
  <si>
    <t>Питание ВЧ узлов и смесителя Tx 3,3 В.</t>
  </si>
  <si>
    <t>Питание ВЧ узлов и смесителя Rx 3,3 В.</t>
  </si>
  <si>
    <t>Питание УПЧ, фильтров узлов от смесителя до ЦАП Тх 3,3 В.</t>
  </si>
  <si>
    <t>Питание УПЧ, фильтров узлов от смесителя до АЦП Rх 3,3 В.</t>
  </si>
  <si>
    <t>Питание  ЦАП Тх 3,3 В.</t>
  </si>
  <si>
    <t>Питание  АЦП Rx 3,3 В.</t>
  </si>
  <si>
    <t>Питание интерфейсов цифровой части модема 3,3 В.</t>
  </si>
  <si>
    <t xml:space="preserve">Питание ядра цифровой части модема 1,1 В </t>
  </si>
  <si>
    <t xml:space="preserve">Питание ядра 1,1 В </t>
  </si>
  <si>
    <t>Питание выводов  3,3 В</t>
  </si>
  <si>
    <t>Питание трех PLL  3,3 В</t>
  </si>
  <si>
    <t xml:space="preserve">Питание ядра батарейного домена 1,1 В </t>
  </si>
  <si>
    <t>Питание периферии батарейного домена 3,3 В</t>
  </si>
  <si>
    <t>Переключение режима Rx/Tx, включение усилителя мощности</t>
  </si>
  <si>
    <t>Общий входа  МШУ</t>
  </si>
  <si>
    <t>Общий стабилизатора АЦП 3,3 В</t>
  </si>
  <si>
    <t>Общий АЦП 1,1 В</t>
  </si>
  <si>
    <t xml:space="preserve">Общий УПЧ GPS 3,3В </t>
  </si>
  <si>
    <t>Общий полифазных фильтров 3,3 В</t>
  </si>
  <si>
    <t>Общий источника опорных токов 3,3 В</t>
  </si>
  <si>
    <t>Общий IO буферов 3,3 В. Общий стабилизатора цифрового блока 3,3 В</t>
  </si>
  <si>
    <t xml:space="preserve">Общий цифровой части микросхемы </t>
  </si>
  <si>
    <t xml:space="preserve">Общий ФАПЧ, квадратурного генератора </t>
  </si>
  <si>
    <t>Общий  МШУ и смесителя</t>
  </si>
  <si>
    <t>Общий систем ESD двух МШУ</t>
  </si>
  <si>
    <t>Общий ФАПЧ 3,3 В. Общий стабилизатора напряжения ФАПЧ, квадратурного генератора 3,3 В</t>
  </si>
  <si>
    <t>Общий УМ передатчика</t>
  </si>
  <si>
    <t>Общий усилителя мощности Tx</t>
  </si>
  <si>
    <t>Общий LNA RX</t>
  </si>
  <si>
    <t>Общий ВЧ узлов и смесителя Tx</t>
  </si>
  <si>
    <t>Общий ВЧ узлов и смесителя Rx</t>
  </si>
  <si>
    <t>Общий УПЧ, фильтров узлов от смесителя до ЦАП Тх</t>
  </si>
  <si>
    <t>Общий УПЧ, фильтров узлов от смесителя до АЦП Rх</t>
  </si>
  <si>
    <t>Общий  ЦАП Тх</t>
  </si>
  <si>
    <t>Общий  АЦП Rx</t>
  </si>
  <si>
    <t>Общий интерфейсов цифровой части модема</t>
  </si>
  <si>
    <t>Общий ядра цифровой части модема</t>
  </si>
  <si>
    <t>Вход тактового сигнала  источника опорной частоты.</t>
  </si>
  <si>
    <t>Шина данных ULPI интерфейса</t>
  </si>
  <si>
    <t>Управление направлением шины данных ULPI интерфейса</t>
  </si>
  <si>
    <t>Сигнал STOP ULPI интерфейса</t>
  </si>
  <si>
    <t>Сигнал NEXT ULPI интерфейса</t>
  </si>
  <si>
    <t>Запрос на отправку UART или линия TX интерфейса CAN</t>
  </si>
  <si>
    <t>Запрос на отправку UART</t>
  </si>
  <si>
    <t>Разрешение отправки UART</t>
  </si>
  <si>
    <t>Разрешение отправки UART или линия RX интерфейса CAN</t>
  </si>
  <si>
    <t>Интерфейс для ad9364</t>
  </si>
  <si>
    <t>CVDD_MODEM_PLL</t>
  </si>
  <si>
    <t>CGND_MODEM_PLL</t>
  </si>
  <si>
    <t>Общиий ядра PLL модема</t>
  </si>
  <si>
    <t>Общий PLL модема</t>
  </si>
  <si>
    <t>Питание PLL модема 3,3 В.</t>
  </si>
  <si>
    <t>Питание ядра PLL модема 1,1В.</t>
  </si>
  <si>
    <t>DFE_REL</t>
  </si>
  <si>
    <t>0-DFE интерфейсы активны  1 - DFE интерфейсы в Z состоянии</t>
  </si>
  <si>
    <t>A</t>
  </si>
  <si>
    <t>B</t>
  </si>
  <si>
    <t>E</t>
  </si>
  <si>
    <t>D</t>
  </si>
  <si>
    <t>C</t>
  </si>
  <si>
    <t>F</t>
  </si>
  <si>
    <t>H</t>
  </si>
  <si>
    <t>M</t>
  </si>
  <si>
    <t>J</t>
  </si>
  <si>
    <t>K</t>
  </si>
  <si>
    <t>L</t>
  </si>
  <si>
    <t>N</t>
  </si>
  <si>
    <t>P</t>
  </si>
  <si>
    <t>R</t>
  </si>
  <si>
    <t>T</t>
  </si>
  <si>
    <t>V</t>
  </si>
  <si>
    <t>W</t>
  </si>
  <si>
    <t>Y</t>
  </si>
  <si>
    <t>APP_BAT_PORn</t>
  </si>
  <si>
    <t>APP_BOOT</t>
  </si>
  <si>
    <t>APP_BOOT_EN</t>
  </si>
  <si>
    <t>APP_COREOFFn</t>
  </si>
  <si>
    <t>APP_CORE_PORn</t>
  </si>
  <si>
    <t>APP_GPIO_7….APP_GPIO_0 соответственно</t>
  </si>
  <si>
    <t>APP_USB_DATA_7… APP_USB_DATA_0  соответственно</t>
  </si>
  <si>
    <t>APP_I2S_CLK</t>
  </si>
  <si>
    <t>APP_I2S_SDI0</t>
  </si>
  <si>
    <t>APP_I2S_SDO0</t>
  </si>
  <si>
    <t>APP_I2S_WS</t>
  </si>
  <si>
    <t>APP_INT_3...APP_INT_0 соответственно</t>
  </si>
  <si>
    <t>APP_NMI</t>
  </si>
  <si>
    <t>APP_QSPI_nCS_3...APP_QSPI_nCS_0</t>
  </si>
  <si>
    <t>APP_QSPI_SCK</t>
  </si>
  <si>
    <t>APP_UART_SIN_0</t>
  </si>
  <si>
    <t>APP_UART_SOUT_0</t>
  </si>
  <si>
    <t>APP_UART_CTS_0</t>
  </si>
  <si>
    <t>APP_UART_RTS_0</t>
  </si>
  <si>
    <t>APP_UART_SIN_1</t>
  </si>
  <si>
    <t>APP_UART_SOUT_1</t>
  </si>
  <si>
    <t>APP_UART_SIN_2</t>
  </si>
  <si>
    <t>APP_RSTn</t>
  </si>
  <si>
    <t>APP_SCL</t>
  </si>
  <si>
    <t>APP_SDA</t>
  </si>
  <si>
    <t>APP_SD_CDET</t>
  </si>
  <si>
    <t>APP_SD_CLK</t>
  </si>
  <si>
    <t>APP_SD_CMD</t>
  </si>
  <si>
    <t>APP_SD_DAT3_CD</t>
  </si>
  <si>
    <t>APP_SD_DAT2</t>
  </si>
  <si>
    <t>APP_SD_DAT1</t>
  </si>
  <si>
    <t>APP_SD_DAT0</t>
  </si>
  <si>
    <t>APP_SSI_MISO</t>
  </si>
  <si>
    <t>APP_SSI_MOSI</t>
  </si>
  <si>
    <t>APP_SSI_SCK</t>
  </si>
  <si>
    <t>APP_SSI_nCS_3… APP_SSI_nCS_0 соответственно</t>
  </si>
  <si>
    <t>APP_TCK</t>
  </si>
  <si>
    <t>APP_TDI</t>
  </si>
  <si>
    <t>APP_TDO</t>
  </si>
  <si>
    <t>APP_TMS</t>
  </si>
  <si>
    <t>APP_TRSTN</t>
  </si>
  <si>
    <t>APP_TESTOUT</t>
  </si>
  <si>
    <t>APP_TEST_MODE</t>
  </si>
  <si>
    <t>MODEM_GPIO_3… MODEM_GPIO_0 соответственно</t>
  </si>
  <si>
    <t>MODEM_RFFE_RST</t>
  </si>
  <si>
    <t>MODEM_SC_CLK_O</t>
  </si>
  <si>
    <t>MODEM_SC_DATA_IO</t>
  </si>
  <si>
    <t>MODEM_SC_PLUG_I</t>
  </si>
  <si>
    <t>MODEM_SC_RST_O</t>
  </si>
  <si>
    <t>MODEM_SC_VCC_O</t>
  </si>
  <si>
    <t>MODEM_SPI_MISO</t>
  </si>
  <si>
    <t>MODEM_SPI_MOSI</t>
  </si>
  <si>
    <t>MODEM_SPI_SCLK</t>
  </si>
  <si>
    <t>MODEM_SPI_SCSN</t>
  </si>
  <si>
    <t>APP_UART_CTS_1</t>
  </si>
  <si>
    <t>APP_UART_SOUT_2</t>
  </si>
  <si>
    <t>APP_USB_XTI</t>
  </si>
  <si>
    <t>APP_USB_STP</t>
  </si>
  <si>
    <t>APP_USB_DIR</t>
  </si>
  <si>
    <t>APP_USB_NXT</t>
  </si>
  <si>
    <t>APP_UART_RTS_1</t>
  </si>
  <si>
    <t>APP_WDT</t>
  </si>
  <si>
    <t>APP_XTI</t>
  </si>
  <si>
    <t>APP_XTI32</t>
  </si>
  <si>
    <t>APP_XTO32</t>
  </si>
  <si>
    <t>GNSS_GPMC_A_14… GNSS_GPMC_A_0 соответственно</t>
  </si>
  <si>
    <t>GNSS_GPMC_A10</t>
  </si>
  <si>
    <t>GNSS_GPMC_ACK</t>
  </si>
  <si>
    <t>GNSS_GPMC_SRAS</t>
  </si>
  <si>
    <t>GNSS_GPMC_SCAS</t>
  </si>
  <si>
    <t>GNSS_GPMC_SWE</t>
  </si>
  <si>
    <t>GNSS_GPMC_SCLK</t>
  </si>
  <si>
    <t>GNSS_GPMC_CKE</t>
  </si>
  <si>
    <t>GNSS_GPMC_BA_1...GNSS_GPMC_BA_0 соответственно</t>
  </si>
  <si>
    <t>GNSS_GPMC_DQM_1… GNSS_GPMC_DQM_0 соответственно</t>
  </si>
  <si>
    <t>GNSS_GPMC_D_15 … GNSS_GPMC_D_0 соответственно</t>
  </si>
  <si>
    <t>GNSS_GPMC_NBE_1… GNSS_GPMC_NBE_0 соответственно</t>
  </si>
  <si>
    <t>GNSS_GPMC_NCS_3… GNSS_GPMC_NCS_0 соответственно</t>
  </si>
  <si>
    <t>GNSS_GPMC_NRD</t>
  </si>
  <si>
    <t>GNSS_GPMC_NWE</t>
  </si>
  <si>
    <t>GNSS_PPS</t>
  </si>
  <si>
    <t>GNSS_RFFE_RST</t>
  </si>
  <si>
    <t>GNSS_SPI_MISO</t>
  </si>
  <si>
    <t>GNSS_SPI_MOSI</t>
  </si>
  <si>
    <t>GNSS_SPI_SCSN_0</t>
  </si>
  <si>
    <t>GNSS_SPI_SCSN_1</t>
  </si>
  <si>
    <t>GNSS_SPI_SCLK</t>
  </si>
  <si>
    <t>MODEM_DFE_REL</t>
  </si>
  <si>
    <t>APP_QSPI_MISO</t>
  </si>
  <si>
    <t>APP_QSPI_MOSI</t>
  </si>
  <si>
    <t>APP_QSPI_nHOLD</t>
  </si>
  <si>
    <t>APP_QSPI_nWP</t>
  </si>
  <si>
    <t>MODEM_DFE_FB_CLK</t>
  </si>
  <si>
    <t>MODEM_DFE_ENA</t>
  </si>
  <si>
    <t>MODEM_DFE_TXNRX</t>
  </si>
  <si>
    <t>MODEM_DFE_CLK</t>
  </si>
  <si>
    <t>MODEM_DFE_DATA_RX[15:4]</t>
  </si>
  <si>
    <t>MODEM_DFE_DATA_TX[15:4]</t>
  </si>
  <si>
    <t>MODEM_DFE_DATA_TX[0]</t>
  </si>
  <si>
    <t>MODEM_DFE_DATA_RX[0]</t>
  </si>
  <si>
    <t>GNSS_DATA_CLK</t>
  </si>
  <si>
    <t>GNSS_GPIO_7… GNSS_GPIO_0 соответственно</t>
  </si>
  <si>
    <t>MOSI</t>
  </si>
  <si>
    <t>MISO</t>
  </si>
  <si>
    <t>SCSn</t>
  </si>
  <si>
    <t>Подключение вывода к портам цифрового кристалла</t>
  </si>
  <si>
    <t>Подключение вывода к портам аналогового кристалла</t>
  </si>
  <si>
    <t>RF_IN</t>
  </si>
  <si>
    <t>GND_ESD_LNA</t>
  </si>
  <si>
    <t>AVDD_LNA, AVDD_MIX</t>
  </si>
  <si>
    <t>GND_LNA, GND_MIX</t>
  </si>
  <si>
    <t>GND_PPFS, GND_ESD_PPFS</t>
  </si>
  <si>
    <t>AVDD_GPS, AVDD_GLO</t>
  </si>
  <si>
    <t>GND_VGA_GPS, GND_VGA_GLO, GND_ESD_VGAS</t>
  </si>
  <si>
    <t>GND_ADC_GPS, GND_ADC_GLO</t>
  </si>
  <si>
    <t>GND_VR_ADC</t>
  </si>
  <si>
    <t>GPS_DAT_[3:0], GLO_DAT_[3:0]</t>
  </si>
  <si>
    <t>CLK_OUT</t>
  </si>
  <si>
    <t>TCXO</t>
  </si>
  <si>
    <t>SCSN</t>
  </si>
  <si>
    <t>RSTN</t>
  </si>
  <si>
    <t xml:space="preserve">Сброс GNSS RFFE </t>
  </si>
  <si>
    <t>GNSS_GPIO[7:0]</t>
  </si>
  <si>
    <t>GNSS_RST</t>
  </si>
  <si>
    <t>GNSS_EXT_CLK</t>
  </si>
  <si>
    <t>FLT_IN, FLT_OUT</t>
  </si>
  <si>
    <t>AVDD_CREF</t>
  </si>
  <si>
    <t>GND_CREF</t>
  </si>
  <si>
    <t>R10K_1, R10K_0</t>
  </si>
  <si>
    <t>AVDD_DIG_IO, AVDD_VR_DIG</t>
  </si>
  <si>
    <t>VR_DIG_OUT, DVDD, DVDD_IO</t>
  </si>
  <si>
    <t>GND_DIG</t>
  </si>
  <si>
    <t>GND_ESD_DIG, GND_VR_DIG</t>
  </si>
  <si>
    <t>CVDD_PLL, CVDD_VCO, VR_PLL_OUT</t>
  </si>
  <si>
    <t>AVDD_PLL, AVDD_CP, AVDD_VR_PLL</t>
  </si>
  <si>
    <t>GND_PLL, GND_CP, GND_VR_PLL, GND_ESD_PLL</t>
  </si>
  <si>
    <t>CVDD_ADC_GPS, CVDD_ADC_GLO, VR_ADC_OUT</t>
  </si>
  <si>
    <t>GND_RF</t>
  </si>
  <si>
    <t>OUTP_PA</t>
  </si>
  <si>
    <t>GND_PA</t>
  </si>
  <si>
    <t>AVDD_TX_LPF</t>
  </si>
  <si>
    <t>AVDD_TX_MIX</t>
  </si>
  <si>
    <t>AVDD_PA</t>
  </si>
  <si>
    <t>AVDD_RF</t>
  </si>
  <si>
    <t>AVDD_PLL, AVDD_CP,AVDD_VR_PLL</t>
  </si>
  <si>
    <t>GND_VCO</t>
  </si>
  <si>
    <t>AVDD_DAC</t>
  </si>
  <si>
    <t>GND_DAC</t>
  </si>
  <si>
    <t>GND_ADC, GND_VR_ADC</t>
  </si>
  <si>
    <t>AVDD_ADC, AVDD_VR_ADC</t>
  </si>
  <si>
    <t>VR_DIG_OUT, DVDD_IO, DVDD</t>
  </si>
  <si>
    <t>R10K, R10K_FB</t>
  </si>
  <si>
    <t>DFE_DATA_ADC[11:0]</t>
  </si>
  <si>
    <t>DFE_DATA_DAC[11:0]</t>
  </si>
  <si>
    <t>DFE_RX_FRAME</t>
  </si>
  <si>
    <t>DFE_TX_FRAME</t>
  </si>
  <si>
    <t>DFE_FB_CLK</t>
  </si>
  <si>
    <t>DFE_CLK</t>
  </si>
  <si>
    <t>GND_RF, GND_ESD_RF</t>
  </si>
  <si>
    <t>GND_TX_LPF, GND_ED_TX_LPF</t>
  </si>
  <si>
    <t>GND_TX_MIX, GND_ESD_TX_MIX</t>
  </si>
  <si>
    <t>GND_PA, GND_ESD_PA</t>
  </si>
  <si>
    <t>AVDD_IF, AVDD_CREF</t>
  </si>
  <si>
    <t>GND_IF, GND_ESD_IF, GND_CREF, GND_ESD_CREF</t>
  </si>
  <si>
    <t>Не подключен</t>
  </si>
  <si>
    <t>Пользовательская подсистема - интерфейсы пользователя</t>
  </si>
  <si>
    <t>Навигационная подсистема (аналоговая часть трансивера и цифровая часть модемной подсистемы цифрового кристалла)</t>
  </si>
  <si>
    <t>Навигационная подсистема (аналоговая часть GNSS и цифровая часть навигационной подсистемы цифрового кристалла)</t>
  </si>
  <si>
    <t>Пользовательская подсистема - питание, отладка и прочее</t>
  </si>
  <si>
    <t>не подключен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</si>
</sst>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172B4D"/>
      <name val="Segoe UI"/>
      <family val="2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rgb="FF172B4D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0"/>
      <color theme="1"/>
      <name val="Segoe UI"/>
      <family val="2"/>
      <charset val="204"/>
    </font>
    <font>
      <sz val="14"/>
      <color rgb="FF333333"/>
      <name val="Arial"/>
      <family val="2"/>
      <charset val="204"/>
    </font>
    <font>
      <sz val="8"/>
      <color rgb="FF00B050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4" borderId="0" xfId="0" applyFill="1" applyAlignment="1">
      <alignment wrapText="1"/>
    </xf>
    <xf numFmtId="0" fontId="0" fillId="4" borderId="0" xfId="0" applyFill="1"/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 wrapText="1"/>
    </xf>
    <xf numFmtId="0" fontId="0" fillId="12" borderId="0" xfId="0" applyFill="1"/>
    <xf numFmtId="0" fontId="10" fillId="4" borderId="1" xfId="0" applyFont="1" applyFill="1" applyBorder="1" applyAlignment="1">
      <alignment vertical="center" wrapText="1"/>
    </xf>
    <xf numFmtId="0" fontId="11" fillId="4" borderId="1" xfId="0" applyFont="1" applyFill="1" applyBorder="1"/>
    <xf numFmtId="0" fontId="10" fillId="9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justify" vertical="center" wrapText="1"/>
    </xf>
    <xf numFmtId="0" fontId="3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9" fillId="4" borderId="0" xfId="0" applyFont="1" applyFill="1"/>
    <xf numFmtId="0" fontId="7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justify" vertical="center" wrapText="1"/>
    </xf>
    <xf numFmtId="0" fontId="11" fillId="12" borderId="1" xfId="0" applyFont="1" applyFill="1" applyBorder="1"/>
    <xf numFmtId="0" fontId="10" fillId="12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1" fillId="0" borderId="1" xfId="0" applyFont="1" applyBorder="1"/>
    <xf numFmtId="0" fontId="4" fillId="3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0" fillId="17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" fillId="1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vertical="center" wrapText="1"/>
    </xf>
    <xf numFmtId="0" fontId="10" fillId="16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0" fontId="10" fillId="12" borderId="1" xfId="0" applyFont="1" applyFill="1" applyBorder="1"/>
    <xf numFmtId="0" fontId="16" fillId="4" borderId="0" xfId="0" applyFont="1" applyFill="1"/>
    <xf numFmtId="0" fontId="17" fillId="4" borderId="1" xfId="0" applyFont="1" applyFill="1" applyBorder="1"/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justify" vertical="center" wrapText="1"/>
    </xf>
    <xf numFmtId="0" fontId="10" fillId="18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horizontal="justify" vertical="center" wrapText="1"/>
    </xf>
    <xf numFmtId="0" fontId="5" fillId="15" borderId="0" xfId="0" applyFont="1" applyFill="1" applyAlignment="1">
      <alignment vertical="center" wrapText="1"/>
    </xf>
    <xf numFmtId="0" fontId="5" fillId="19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5" fillId="13" borderId="0" xfId="0" applyFont="1" applyFill="1" applyAlignment="1">
      <alignment vertical="center" wrapText="1"/>
    </xf>
    <xf numFmtId="0" fontId="5" fillId="18" borderId="0" xfId="0" applyFont="1" applyFill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10" borderId="1" xfId="0" applyFont="1" applyFill="1" applyBorder="1"/>
    <xf numFmtId="0" fontId="5" fillId="12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wrapText="1"/>
    </xf>
    <xf numFmtId="0" fontId="5" fillId="12" borderId="1" xfId="0" applyFont="1" applyFill="1" applyBorder="1"/>
    <xf numFmtId="0" fontId="5" fillId="4" borderId="1" xfId="0" applyFont="1" applyFill="1" applyBorder="1"/>
    <xf numFmtId="0" fontId="5" fillId="0" borderId="1" xfId="0" applyFont="1" applyBorder="1"/>
    <xf numFmtId="0" fontId="10" fillId="0" borderId="1" xfId="0" applyFont="1" applyBorder="1"/>
    <xf numFmtId="0" fontId="10" fillId="5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0" fillId="21" borderId="1" xfId="0" applyFont="1" applyFill="1" applyBorder="1" applyAlignment="1">
      <alignment vertical="center" wrapText="1"/>
    </xf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9" fillId="4" borderId="0" xfId="0" applyFont="1" applyFill="1" applyAlignment="1">
      <alignment horizontal="center"/>
    </xf>
    <xf numFmtId="0" fontId="1" fillId="22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15" borderId="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justify" vertical="center" wrapText="1"/>
    </xf>
    <xf numFmtId="0" fontId="8" fillId="15" borderId="1" xfId="0" applyFont="1" applyFill="1" applyBorder="1" applyAlignment="1">
      <alignment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justify" vertical="center" wrapText="1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vertical="center" wrapText="1"/>
    </xf>
    <xf numFmtId="0" fontId="8" fillId="7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justify" vertical="center" wrapText="1"/>
    </xf>
    <xf numFmtId="0" fontId="12" fillId="19" borderId="1" xfId="0" applyFont="1" applyFill="1" applyBorder="1" applyAlignment="1">
      <alignment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justify" vertical="center" wrapText="1"/>
    </xf>
    <xf numFmtId="0" fontId="8" fillId="19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wrapText="1"/>
    </xf>
    <xf numFmtId="0" fontId="22" fillId="22" borderId="1" xfId="0" applyFont="1" applyFill="1" applyBorder="1" applyAlignment="1">
      <alignment vertical="center" wrapText="1"/>
    </xf>
    <xf numFmtId="0" fontId="22" fillId="22" borderId="1" xfId="0" applyFont="1" applyFill="1" applyBorder="1" applyAlignment="1">
      <alignment horizontal="center" vertical="center" wrapText="1"/>
    </xf>
    <xf numFmtId="0" fontId="8" fillId="22" borderId="1" xfId="0" applyFont="1" applyFill="1" applyBorder="1" applyAlignment="1">
      <alignment horizontal="center" wrapText="1"/>
    </xf>
    <xf numFmtId="0" fontId="22" fillId="22" borderId="1" xfId="0" applyFont="1" applyFill="1" applyBorder="1" applyAlignment="1">
      <alignment horizontal="justify" vertical="center" wrapText="1"/>
    </xf>
    <xf numFmtId="0" fontId="8" fillId="22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justify" vertical="center" wrapText="1"/>
    </xf>
    <xf numFmtId="0" fontId="8" fillId="5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2" fillId="14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justify" vertical="center" wrapText="1"/>
    </xf>
    <xf numFmtId="0" fontId="8" fillId="14" borderId="1" xfId="0" applyFont="1" applyFill="1" applyBorder="1" applyAlignment="1">
      <alignment horizontal="center" wrapText="1"/>
    </xf>
    <xf numFmtId="0" fontId="12" fillId="20" borderId="1" xfId="0" applyFont="1" applyFill="1" applyBorder="1" applyAlignment="1">
      <alignment vertical="center" wrapText="1"/>
    </xf>
    <xf numFmtId="0" fontId="12" fillId="20" borderId="1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justify" vertical="center" wrapText="1"/>
    </xf>
    <xf numFmtId="0" fontId="8" fillId="20" borderId="1" xfId="0" applyFont="1" applyFill="1" applyBorder="1" applyAlignment="1">
      <alignment horizontal="center" wrapText="1"/>
    </xf>
    <xf numFmtId="0" fontId="2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3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8" fillId="15" borderId="1" xfId="0" applyFont="1" applyFill="1" applyBorder="1" applyAlignment="1">
      <alignment horizontal="center" wrapText="1"/>
    </xf>
    <xf numFmtId="0" fontId="8" fillId="19" borderId="1" xfId="0" applyFont="1" applyFill="1" applyBorder="1" applyAlignment="1">
      <alignment horizontal="center" wrapText="1"/>
    </xf>
    <xf numFmtId="0" fontId="24" fillId="0" borderId="3" xfId="0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5" fillId="0" borderId="1" xfId="0" applyFont="1" applyBorder="1" applyAlignment="1">
      <alignment wrapText="1"/>
    </xf>
    <xf numFmtId="0" fontId="27" fillId="0" borderId="3" xfId="0" applyFont="1" applyBorder="1" applyAlignment="1">
      <alignment horizontal="center" wrapText="1"/>
    </xf>
    <xf numFmtId="0" fontId="27" fillId="0" borderId="4" xfId="0" applyFont="1" applyBorder="1" applyAlignment="1">
      <alignment horizontal="center" wrapText="1"/>
    </xf>
    <xf numFmtId="0" fontId="27" fillId="0" borderId="2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wrapText="1"/>
    </xf>
    <xf numFmtId="0" fontId="21" fillId="4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center" wrapText="1"/>
    </xf>
    <xf numFmtId="0" fontId="26" fillId="2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1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5" fillId="2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wrapText="1"/>
    </xf>
    <xf numFmtId="0" fontId="5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wrapText="1"/>
    </xf>
    <xf numFmtId="0" fontId="0" fillId="22" borderId="1" xfId="0" applyFont="1" applyFill="1" applyBorder="1" applyAlignment="1">
      <alignment wrapText="1"/>
    </xf>
    <xf numFmtId="0" fontId="5" fillId="22" borderId="1" xfId="0" applyFont="1" applyFill="1" applyBorder="1" applyAlignment="1">
      <alignment horizontal="left" wrapText="1"/>
    </xf>
    <xf numFmtId="0" fontId="15" fillId="15" borderId="1" xfId="0" applyFont="1" applyFill="1" applyBorder="1" applyAlignment="1">
      <alignment horizontal="left" wrapText="1"/>
    </xf>
    <xf numFmtId="0" fontId="23" fillId="4" borderId="1" xfId="0" applyFont="1" applyFill="1" applyBorder="1" applyAlignment="1">
      <alignment horizontal="center" wrapText="1"/>
    </xf>
    <xf numFmtId="0" fontId="23" fillId="2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>
      <selection activeCell="J14" sqref="J14"/>
    </sheetView>
  </sheetViews>
  <sheetFormatPr defaultRowHeight="15" x14ac:dyDescent="0.25"/>
  <cols>
    <col min="1" max="1" width="21.85546875" style="113" customWidth="1"/>
    <col min="2" max="2" width="9.28515625" style="98" customWidth="1"/>
    <col min="3" max="3" width="13.7109375" style="98" customWidth="1"/>
    <col min="4" max="4" width="9.5703125" style="98" customWidth="1"/>
    <col min="5" max="5" width="9.28515625" style="98" customWidth="1"/>
    <col min="6" max="6" width="9.5703125" style="98" customWidth="1"/>
    <col min="7" max="7" width="36.5703125" style="113" customWidth="1"/>
    <col min="8" max="8" width="23.7109375" style="128" customWidth="1"/>
    <col min="9" max="9" width="25.140625" style="98" customWidth="1"/>
    <col min="10" max="10" width="18" style="98" customWidth="1"/>
    <col min="11" max="16384" width="9.140625" style="113"/>
  </cols>
  <sheetData>
    <row r="1" spans="1:10" s="163" customFormat="1" ht="15.75" x14ac:dyDescent="0.25">
      <c r="A1" s="159" t="s">
        <v>682</v>
      </c>
      <c r="B1" s="160"/>
      <c r="C1" s="160"/>
      <c r="D1" s="160"/>
      <c r="E1" s="160"/>
      <c r="F1" s="160"/>
      <c r="G1" s="160"/>
      <c r="H1" s="160"/>
      <c r="I1" s="161"/>
      <c r="J1" s="162"/>
    </row>
    <row r="2" spans="1:10" s="98" customFormat="1" ht="39" x14ac:dyDescent="0.25">
      <c r="A2" s="98" t="s">
        <v>47</v>
      </c>
      <c r="B2" s="98" t="s">
        <v>48</v>
      </c>
      <c r="C2" s="98" t="s">
        <v>49</v>
      </c>
      <c r="D2" s="98" t="s">
        <v>46</v>
      </c>
      <c r="E2" s="98" t="s">
        <v>390</v>
      </c>
      <c r="F2" s="98" t="s">
        <v>389</v>
      </c>
      <c r="G2" s="98" t="s">
        <v>50</v>
      </c>
      <c r="H2" s="99" t="s">
        <v>620</v>
      </c>
      <c r="I2" s="99" t="s">
        <v>621</v>
      </c>
    </row>
    <row r="3" spans="1:10" s="103" customFormat="1" x14ac:dyDescent="0.25">
      <c r="A3" s="100" t="s">
        <v>1</v>
      </c>
      <c r="B3" s="101" t="s">
        <v>2</v>
      </c>
      <c r="C3" s="101">
        <v>1</v>
      </c>
      <c r="D3" s="101"/>
      <c r="E3" s="101">
        <v>1</v>
      </c>
      <c r="F3" s="101"/>
      <c r="G3" s="102" t="s">
        <v>3</v>
      </c>
      <c r="H3" s="153"/>
      <c r="I3" s="153" t="s">
        <v>1</v>
      </c>
      <c r="J3" s="153"/>
    </row>
    <row r="4" spans="1:10" s="107" customFormat="1" x14ac:dyDescent="0.25">
      <c r="A4" s="104" t="s">
        <v>4</v>
      </c>
      <c r="B4" s="105" t="s">
        <v>36</v>
      </c>
      <c r="C4" s="105">
        <v>1</v>
      </c>
      <c r="D4" s="105">
        <v>1</v>
      </c>
      <c r="E4" s="105"/>
      <c r="F4" s="105"/>
      <c r="G4" s="106" t="s">
        <v>457</v>
      </c>
      <c r="H4" s="136"/>
      <c r="I4" s="136" t="s">
        <v>630</v>
      </c>
      <c r="J4" s="136"/>
    </row>
    <row r="5" spans="1:10" s="103" customFormat="1" ht="45" x14ac:dyDescent="0.25">
      <c r="A5" s="100" t="s">
        <v>5</v>
      </c>
      <c r="B5" s="101" t="s">
        <v>2</v>
      </c>
      <c r="C5" s="101">
        <v>1</v>
      </c>
      <c r="D5" s="101"/>
      <c r="E5" s="101"/>
      <c r="F5" s="101">
        <v>1</v>
      </c>
      <c r="G5" s="102" t="s">
        <v>391</v>
      </c>
      <c r="H5" s="153"/>
      <c r="I5" s="153" t="s">
        <v>651</v>
      </c>
      <c r="J5" s="153"/>
    </row>
    <row r="6" spans="1:10" s="107" customFormat="1" ht="30" x14ac:dyDescent="0.25">
      <c r="A6" s="104" t="s">
        <v>6</v>
      </c>
      <c r="B6" s="105" t="s">
        <v>36</v>
      </c>
      <c r="C6" s="105">
        <v>1</v>
      </c>
      <c r="D6" s="105">
        <v>1</v>
      </c>
      <c r="E6" s="105"/>
      <c r="F6" s="105"/>
      <c r="G6" s="106" t="s">
        <v>458</v>
      </c>
      <c r="H6" s="136"/>
      <c r="I6" s="136" t="s">
        <v>629</v>
      </c>
      <c r="J6" s="136"/>
    </row>
    <row r="7" spans="1:10" s="103" customFormat="1" x14ac:dyDescent="0.25">
      <c r="A7" s="100" t="s">
        <v>155</v>
      </c>
      <c r="B7" s="101" t="s">
        <v>2</v>
      </c>
      <c r="C7" s="101">
        <v>1</v>
      </c>
      <c r="D7" s="101"/>
      <c r="E7" s="101">
        <v>1</v>
      </c>
      <c r="F7" s="101"/>
      <c r="G7" s="102" t="s">
        <v>7</v>
      </c>
      <c r="H7" s="153"/>
      <c r="I7" s="153" t="s">
        <v>627</v>
      </c>
      <c r="J7" s="153"/>
    </row>
    <row r="8" spans="1:10" s="107" customFormat="1" ht="45" x14ac:dyDescent="0.25">
      <c r="A8" s="104" t="s">
        <v>156</v>
      </c>
      <c r="B8" s="105" t="s">
        <v>36</v>
      </c>
      <c r="C8" s="105">
        <v>1</v>
      </c>
      <c r="D8" s="105">
        <v>1</v>
      </c>
      <c r="E8" s="105"/>
      <c r="F8" s="105"/>
      <c r="G8" s="106" t="s">
        <v>459</v>
      </c>
      <c r="H8" s="136"/>
      <c r="I8" s="136" t="s">
        <v>628</v>
      </c>
      <c r="J8" s="136"/>
    </row>
    <row r="9" spans="1:10" s="127" customFormat="1" x14ac:dyDescent="0.25">
      <c r="A9" s="124" t="s">
        <v>8</v>
      </c>
      <c r="B9" s="125" t="s">
        <v>2</v>
      </c>
      <c r="C9" s="125">
        <v>1</v>
      </c>
      <c r="D9" s="125"/>
      <c r="E9" s="125">
        <v>1</v>
      </c>
      <c r="F9" s="125"/>
      <c r="G9" s="126" t="s">
        <v>9</v>
      </c>
      <c r="H9" s="154"/>
      <c r="I9" s="154" t="s">
        <v>8</v>
      </c>
      <c r="J9" s="154"/>
    </row>
    <row r="10" spans="1:10" s="107" customFormat="1" ht="30" x14ac:dyDescent="0.25">
      <c r="A10" s="104" t="s">
        <v>10</v>
      </c>
      <c r="B10" s="105" t="s">
        <v>36</v>
      </c>
      <c r="C10" s="105">
        <v>1</v>
      </c>
      <c r="D10" s="105">
        <v>1</v>
      </c>
      <c r="E10" s="105"/>
      <c r="F10" s="105"/>
      <c r="G10" s="106" t="s">
        <v>460</v>
      </c>
      <c r="H10" s="136"/>
      <c r="I10" s="136" t="s">
        <v>626</v>
      </c>
      <c r="J10" s="136"/>
    </row>
    <row r="11" spans="1:10" s="103" customFormat="1" x14ac:dyDescent="0.25">
      <c r="A11" s="100" t="s">
        <v>11</v>
      </c>
      <c r="B11" s="101" t="s">
        <v>2</v>
      </c>
      <c r="C11" s="101">
        <v>1</v>
      </c>
      <c r="D11" s="101"/>
      <c r="E11" s="101">
        <v>1</v>
      </c>
      <c r="F11" s="101"/>
      <c r="G11" s="102" t="s">
        <v>12</v>
      </c>
      <c r="H11" s="153"/>
      <c r="I11" s="153" t="s">
        <v>641</v>
      </c>
      <c r="J11" s="153"/>
    </row>
    <row r="12" spans="1:10" s="107" customFormat="1" x14ac:dyDescent="0.25">
      <c r="A12" s="104" t="s">
        <v>13</v>
      </c>
      <c r="B12" s="105" t="s">
        <v>36</v>
      </c>
      <c r="C12" s="105">
        <v>1</v>
      </c>
      <c r="D12" s="105">
        <v>1</v>
      </c>
      <c r="E12" s="105"/>
      <c r="F12" s="105"/>
      <c r="G12" s="106" t="s">
        <v>461</v>
      </c>
      <c r="H12" s="136"/>
      <c r="I12" s="136" t="s">
        <v>642</v>
      </c>
      <c r="J12" s="136"/>
    </row>
    <row r="13" spans="1:10" s="111" customFormat="1" ht="38.25" x14ac:dyDescent="0.25">
      <c r="A13" s="108" t="s">
        <v>189</v>
      </c>
      <c r="B13" s="109" t="s">
        <v>0</v>
      </c>
      <c r="C13" s="109">
        <v>1</v>
      </c>
      <c r="D13" s="109"/>
      <c r="E13" s="109"/>
      <c r="F13" s="109"/>
      <c r="G13" s="110" t="s">
        <v>14</v>
      </c>
      <c r="H13" s="119"/>
      <c r="I13" s="119" t="s">
        <v>643</v>
      </c>
      <c r="J13" s="119"/>
    </row>
    <row r="14" spans="1:10" s="111" customFormat="1" ht="38.25" x14ac:dyDescent="0.25">
      <c r="A14" s="108" t="s">
        <v>15</v>
      </c>
      <c r="B14" s="109" t="s">
        <v>16</v>
      </c>
      <c r="C14" s="109">
        <v>1</v>
      </c>
      <c r="D14" s="109"/>
      <c r="E14" s="109"/>
      <c r="F14" s="109"/>
      <c r="G14" s="110" t="s">
        <v>17</v>
      </c>
      <c r="H14" s="119"/>
      <c r="I14" s="112"/>
      <c r="J14" s="166" t="s">
        <v>679</v>
      </c>
    </row>
    <row r="15" spans="1:10" s="103" customFormat="1" ht="30" x14ac:dyDescent="0.25">
      <c r="A15" s="100" t="s">
        <v>160</v>
      </c>
      <c r="B15" s="101" t="s">
        <v>2</v>
      </c>
      <c r="C15" s="101">
        <v>1</v>
      </c>
      <c r="D15" s="101"/>
      <c r="E15" s="101">
        <v>1</v>
      </c>
      <c r="F15" s="101"/>
      <c r="G15" s="102" t="s">
        <v>159</v>
      </c>
      <c r="H15" s="153"/>
      <c r="I15" s="153" t="s">
        <v>644</v>
      </c>
      <c r="J15" s="153"/>
    </row>
    <row r="16" spans="1:10" s="107" customFormat="1" ht="30" x14ac:dyDescent="0.25">
      <c r="A16" s="104" t="s">
        <v>161</v>
      </c>
      <c r="B16" s="105" t="s">
        <v>36</v>
      </c>
      <c r="C16" s="105">
        <v>1</v>
      </c>
      <c r="D16" s="105">
        <v>1</v>
      </c>
      <c r="E16" s="105"/>
      <c r="F16" s="105"/>
      <c r="G16" s="106" t="s">
        <v>462</v>
      </c>
      <c r="H16" s="136"/>
      <c r="I16" s="136" t="s">
        <v>647</v>
      </c>
      <c r="J16" s="136"/>
    </row>
    <row r="17" spans="1:10" s="103" customFormat="1" ht="38.25" x14ac:dyDescent="0.25">
      <c r="A17" s="100" t="s">
        <v>18</v>
      </c>
      <c r="B17" s="101" t="s">
        <v>2</v>
      </c>
      <c r="C17" s="101">
        <v>1</v>
      </c>
      <c r="D17" s="101"/>
      <c r="E17" s="101"/>
      <c r="F17" s="101">
        <v>1</v>
      </c>
      <c r="G17" s="102" t="s">
        <v>392</v>
      </c>
      <c r="H17" s="153"/>
      <c r="I17" s="153" t="s">
        <v>645</v>
      </c>
      <c r="J17" s="153"/>
    </row>
    <row r="18" spans="1:10" s="107" customFormat="1" x14ac:dyDescent="0.25">
      <c r="A18" s="104" t="s">
        <v>19</v>
      </c>
      <c r="B18" s="105" t="s">
        <v>36</v>
      </c>
      <c r="C18" s="105">
        <v>1</v>
      </c>
      <c r="D18" s="105">
        <v>1</v>
      </c>
      <c r="E18" s="105"/>
      <c r="F18" s="105"/>
      <c r="G18" s="106" t="s">
        <v>463</v>
      </c>
      <c r="H18" s="136"/>
      <c r="I18" s="136" t="s">
        <v>646</v>
      </c>
      <c r="J18" s="136"/>
    </row>
    <row r="19" spans="1:10" ht="25.5" x14ac:dyDescent="0.25">
      <c r="A19" s="113" t="s">
        <v>597</v>
      </c>
      <c r="B19" s="114" t="s">
        <v>21</v>
      </c>
      <c r="C19" s="114">
        <v>1</v>
      </c>
      <c r="D19" s="114"/>
      <c r="E19" s="114"/>
      <c r="F19" s="114"/>
      <c r="G19" s="115" t="s">
        <v>416</v>
      </c>
      <c r="H19" s="98" t="s">
        <v>597</v>
      </c>
      <c r="I19" s="98" t="s">
        <v>618</v>
      </c>
    </row>
    <row r="20" spans="1:10" ht="25.5" x14ac:dyDescent="0.25">
      <c r="A20" s="113" t="s">
        <v>598</v>
      </c>
      <c r="B20" s="114" t="s">
        <v>23</v>
      </c>
      <c r="C20" s="114">
        <v>1</v>
      </c>
      <c r="D20" s="114"/>
      <c r="E20" s="114"/>
      <c r="F20" s="114"/>
      <c r="G20" s="115" t="s">
        <v>417</v>
      </c>
      <c r="H20" s="98" t="s">
        <v>598</v>
      </c>
      <c r="I20" s="98" t="s">
        <v>617</v>
      </c>
    </row>
    <row r="21" spans="1:10" x14ac:dyDescent="0.25">
      <c r="A21" s="113" t="s">
        <v>601</v>
      </c>
      <c r="B21" s="114" t="s">
        <v>23</v>
      </c>
      <c r="C21" s="114">
        <v>1</v>
      </c>
      <c r="D21" s="114"/>
      <c r="E21" s="114"/>
      <c r="F21" s="114"/>
      <c r="G21" s="115" t="s">
        <v>25</v>
      </c>
      <c r="H21" s="98" t="s">
        <v>601</v>
      </c>
      <c r="I21" s="98" t="s">
        <v>235</v>
      </c>
    </row>
    <row r="22" spans="1:10" x14ac:dyDescent="0.25">
      <c r="A22" s="113" t="s">
        <v>599</v>
      </c>
      <c r="B22" s="116" t="s">
        <v>23</v>
      </c>
      <c r="C22" s="114">
        <v>1</v>
      </c>
      <c r="D22" s="114"/>
      <c r="E22" s="114"/>
      <c r="F22" s="114"/>
      <c r="G22" s="117" t="s">
        <v>414</v>
      </c>
      <c r="H22" s="98" t="s">
        <v>599</v>
      </c>
      <c r="I22" s="98" t="s">
        <v>634</v>
      </c>
    </row>
    <row r="23" spans="1:10" x14ac:dyDescent="0.25">
      <c r="A23" s="113" t="s">
        <v>600</v>
      </c>
      <c r="B23" s="116" t="s">
        <v>23</v>
      </c>
      <c r="C23" s="114">
        <v>1</v>
      </c>
      <c r="D23" s="114"/>
      <c r="E23" s="114"/>
      <c r="F23" s="114"/>
      <c r="G23" s="117" t="s">
        <v>415</v>
      </c>
      <c r="H23" s="98" t="s">
        <v>600</v>
      </c>
    </row>
    <row r="24" spans="1:10" s="111" customFormat="1" ht="25.5" x14ac:dyDescent="0.25">
      <c r="A24" s="108" t="s">
        <v>191</v>
      </c>
      <c r="B24" s="109" t="s">
        <v>21</v>
      </c>
      <c r="C24" s="109">
        <v>1</v>
      </c>
      <c r="D24" s="109"/>
      <c r="E24" s="109"/>
      <c r="F24" s="109"/>
      <c r="G24" s="110" t="s">
        <v>479</v>
      </c>
      <c r="H24" s="119"/>
      <c r="I24" s="119" t="s">
        <v>633</v>
      </c>
      <c r="J24" s="119"/>
    </row>
    <row r="25" spans="1:10" s="127" customFormat="1" ht="38.25" x14ac:dyDescent="0.25">
      <c r="A25" s="124" t="s">
        <v>29</v>
      </c>
      <c r="B25" s="125" t="s">
        <v>2</v>
      </c>
      <c r="C25" s="125">
        <v>1</v>
      </c>
      <c r="D25" s="125"/>
      <c r="E25" s="125"/>
      <c r="F25" s="125">
        <v>1</v>
      </c>
      <c r="G25" s="126" t="s">
        <v>393</v>
      </c>
      <c r="H25" s="154"/>
      <c r="I25" s="154" t="s">
        <v>648</v>
      </c>
      <c r="J25" s="154"/>
    </row>
    <row r="26" spans="1:10" s="107" customFormat="1" x14ac:dyDescent="0.25">
      <c r="A26" s="104" t="s">
        <v>30</v>
      </c>
      <c r="B26" s="105" t="s">
        <v>36</v>
      </c>
      <c r="C26" s="105">
        <v>1</v>
      </c>
      <c r="D26" s="105">
        <v>1</v>
      </c>
      <c r="E26" s="105"/>
      <c r="F26" s="105"/>
      <c r="G26" s="106" t="s">
        <v>464</v>
      </c>
      <c r="H26" s="136"/>
      <c r="I26" s="136" t="s">
        <v>660</v>
      </c>
      <c r="J26" s="136"/>
    </row>
    <row r="27" spans="1:10" s="127" customFormat="1" ht="38.25" x14ac:dyDescent="0.25">
      <c r="A27" s="124" t="s">
        <v>31</v>
      </c>
      <c r="B27" s="125" t="s">
        <v>2</v>
      </c>
      <c r="C27" s="125">
        <v>1</v>
      </c>
      <c r="D27" s="125"/>
      <c r="E27" s="125">
        <v>1</v>
      </c>
      <c r="F27" s="125"/>
      <c r="G27" s="126" t="s">
        <v>157</v>
      </c>
      <c r="H27" s="154"/>
      <c r="I27" s="154" t="s">
        <v>649</v>
      </c>
      <c r="J27" s="154"/>
    </row>
    <row r="28" spans="1:10" s="107" customFormat="1" ht="45" x14ac:dyDescent="0.25">
      <c r="A28" s="104" t="s">
        <v>32</v>
      </c>
      <c r="B28" s="105" t="s">
        <v>36</v>
      </c>
      <c r="C28" s="105">
        <v>1</v>
      </c>
      <c r="D28" s="105">
        <v>1</v>
      </c>
      <c r="E28" s="105"/>
      <c r="F28" s="105"/>
      <c r="G28" s="106" t="s">
        <v>467</v>
      </c>
      <c r="H28" s="136"/>
      <c r="I28" s="136" t="s">
        <v>650</v>
      </c>
      <c r="J28" s="136"/>
    </row>
    <row r="29" spans="1:10" s="111" customFormat="1" x14ac:dyDescent="0.25">
      <c r="A29" s="108" t="s">
        <v>192</v>
      </c>
      <c r="B29" s="109" t="s">
        <v>16</v>
      </c>
      <c r="C29" s="109">
        <v>1</v>
      </c>
      <c r="D29" s="109"/>
      <c r="E29" s="109"/>
      <c r="F29" s="109"/>
      <c r="G29" s="110" t="s">
        <v>33</v>
      </c>
      <c r="H29" s="119"/>
      <c r="I29" s="119" t="s">
        <v>640</v>
      </c>
      <c r="J29" s="119"/>
    </row>
    <row r="30" spans="1:10" s="111" customFormat="1" x14ac:dyDescent="0.25">
      <c r="A30" s="108" t="s">
        <v>119</v>
      </c>
      <c r="B30" s="109" t="s">
        <v>34</v>
      </c>
      <c r="C30" s="109">
        <v>1</v>
      </c>
      <c r="D30" s="109"/>
      <c r="E30" s="109"/>
      <c r="F30" s="109"/>
      <c r="G30" s="110" t="s">
        <v>35</v>
      </c>
      <c r="H30" s="119"/>
      <c r="I30" s="119" t="s">
        <v>622</v>
      </c>
      <c r="J30" s="119"/>
    </row>
    <row r="31" spans="1:10" s="107" customFormat="1" x14ac:dyDescent="0.25">
      <c r="A31" s="104" t="s">
        <v>120</v>
      </c>
      <c r="B31" s="105" t="s">
        <v>36</v>
      </c>
      <c r="C31" s="105">
        <v>5</v>
      </c>
      <c r="D31" s="105">
        <v>5</v>
      </c>
      <c r="E31" s="105"/>
      <c r="F31" s="105"/>
      <c r="G31" s="106" t="s">
        <v>465</v>
      </c>
      <c r="H31" s="136"/>
      <c r="I31" s="136" t="s">
        <v>625</v>
      </c>
      <c r="J31" s="136"/>
    </row>
    <row r="32" spans="1:10" s="127" customFormat="1" x14ac:dyDescent="0.25">
      <c r="A32" s="124" t="s">
        <v>154</v>
      </c>
      <c r="B32" s="125" t="s">
        <v>2</v>
      </c>
      <c r="C32" s="125">
        <v>1</v>
      </c>
      <c r="D32" s="125"/>
      <c r="E32" s="125">
        <v>1</v>
      </c>
      <c r="F32" s="125"/>
      <c r="G32" s="126" t="s">
        <v>164</v>
      </c>
      <c r="H32" s="154"/>
      <c r="I32" s="154" t="s">
        <v>624</v>
      </c>
      <c r="J32" s="154"/>
    </row>
    <row r="33" spans="1:10" s="107" customFormat="1" x14ac:dyDescent="0.25">
      <c r="A33" s="104" t="s">
        <v>37</v>
      </c>
      <c r="B33" s="105" t="s">
        <v>36</v>
      </c>
      <c r="C33" s="105">
        <v>1</v>
      </c>
      <c r="D33" s="105">
        <v>1</v>
      </c>
      <c r="E33" s="105"/>
      <c r="F33" s="105"/>
      <c r="G33" s="106" t="s">
        <v>466</v>
      </c>
      <c r="H33" s="136"/>
      <c r="I33" s="136" t="s">
        <v>623</v>
      </c>
      <c r="J33" s="136"/>
    </row>
    <row r="34" spans="1:10" x14ac:dyDescent="0.25">
      <c r="A34" s="118" t="s">
        <v>638</v>
      </c>
      <c r="B34" s="114" t="s">
        <v>27</v>
      </c>
      <c r="C34" s="114">
        <v>1</v>
      </c>
      <c r="D34" s="114"/>
      <c r="E34" s="114"/>
      <c r="F34" s="114"/>
      <c r="G34" s="115" t="s">
        <v>636</v>
      </c>
      <c r="H34" s="98" t="s">
        <v>596</v>
      </c>
      <c r="I34" s="98" t="s">
        <v>635</v>
      </c>
    </row>
    <row r="35" spans="1:10" ht="45" x14ac:dyDescent="0.25">
      <c r="A35" s="118" t="s">
        <v>637</v>
      </c>
      <c r="B35" s="114" t="s">
        <v>39</v>
      </c>
      <c r="C35" s="114">
        <v>8</v>
      </c>
      <c r="D35" s="114"/>
      <c r="E35" s="114"/>
      <c r="F35" s="114"/>
      <c r="G35" s="115" t="s">
        <v>40</v>
      </c>
      <c r="H35" s="98" t="s">
        <v>616</v>
      </c>
      <c r="I35" s="98" t="s">
        <v>631</v>
      </c>
    </row>
    <row r="36" spans="1:10" x14ac:dyDescent="0.25">
      <c r="A36" s="118" t="s">
        <v>639</v>
      </c>
      <c r="B36" s="114" t="s">
        <v>21</v>
      </c>
      <c r="C36" s="114">
        <v>1</v>
      </c>
      <c r="D36" s="114"/>
      <c r="E36" s="114"/>
      <c r="F36" s="114"/>
      <c r="G36" s="115" t="s">
        <v>42</v>
      </c>
      <c r="H36" s="98" t="s">
        <v>615</v>
      </c>
      <c r="I36" s="98" t="s">
        <v>632</v>
      </c>
    </row>
    <row r="37" spans="1:10" s="120" customFormat="1" x14ac:dyDescent="0.25">
      <c r="A37" s="120" t="s">
        <v>595</v>
      </c>
      <c r="B37" s="122" t="s">
        <v>39</v>
      </c>
      <c r="C37" s="122">
        <v>1</v>
      </c>
      <c r="D37" s="122"/>
      <c r="E37" s="122"/>
      <c r="F37" s="122"/>
      <c r="G37" s="123" t="s">
        <v>44</v>
      </c>
      <c r="H37" s="128" t="s">
        <v>595</v>
      </c>
      <c r="I37" s="128"/>
      <c r="J37" s="128"/>
    </row>
    <row r="38" spans="1:10" s="120" customFormat="1" x14ac:dyDescent="0.25">
      <c r="A38" s="121"/>
      <c r="B38" s="122"/>
      <c r="C38" s="122"/>
      <c r="D38" s="122"/>
      <c r="E38" s="122"/>
      <c r="F38" s="122"/>
      <c r="G38" s="123"/>
      <c r="H38" s="128"/>
      <c r="I38" s="128"/>
      <c r="J38" s="128"/>
    </row>
    <row r="39" spans="1:10" s="133" customFormat="1" x14ac:dyDescent="0.25">
      <c r="A39" s="129" t="s">
        <v>45</v>
      </c>
      <c r="B39" s="130"/>
      <c r="C39" s="131">
        <f>SUM(C3:C38)</f>
        <v>46</v>
      </c>
      <c r="D39" s="131">
        <f>SUM(D3:D38)</f>
        <v>15</v>
      </c>
      <c r="E39" s="131">
        <f>SUM(E3:E38)</f>
        <v>7</v>
      </c>
      <c r="F39" s="131">
        <f>SUM(F3:F38)</f>
        <v>3</v>
      </c>
      <c r="G39" s="132"/>
      <c r="H39" s="131"/>
      <c r="I39" s="131"/>
      <c r="J39" s="131"/>
    </row>
    <row r="40" spans="1:10" s="133" customFormat="1" x14ac:dyDescent="0.25">
      <c r="A40" s="133" t="s">
        <v>158</v>
      </c>
      <c r="B40" s="131"/>
      <c r="C40" s="131">
        <f>SUM(D39:F39)</f>
        <v>25</v>
      </c>
      <c r="D40" s="131"/>
      <c r="E40" s="131"/>
      <c r="F40" s="131"/>
      <c r="H40" s="131"/>
      <c r="I40" s="131"/>
      <c r="J40" s="131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workbookViewId="0">
      <selection sqref="A1:XFD1"/>
    </sheetView>
  </sheetViews>
  <sheetFormatPr defaultRowHeight="15" x14ac:dyDescent="0.25"/>
  <cols>
    <col min="1" max="1" width="21.7109375" style="113" customWidth="1"/>
    <col min="2" max="2" width="8.85546875" style="98" customWidth="1"/>
    <col min="3" max="3" width="12.140625" style="98" customWidth="1"/>
    <col min="4" max="4" width="8.5703125" style="98" customWidth="1"/>
    <col min="5" max="6" width="11.140625" style="98" customWidth="1"/>
    <col min="7" max="7" width="22.85546875" style="113" customWidth="1"/>
    <col min="8" max="8" width="27.85546875" style="98" customWidth="1"/>
    <col min="9" max="9" width="27.140625" style="98" customWidth="1"/>
    <col min="10" max="16384" width="9.140625" style="113"/>
  </cols>
  <sheetData>
    <row r="1" spans="1:9" s="163" customFormat="1" ht="15.75" x14ac:dyDescent="0.25">
      <c r="A1" s="159" t="s">
        <v>681</v>
      </c>
      <c r="B1" s="160"/>
      <c r="C1" s="160"/>
      <c r="D1" s="160"/>
      <c r="E1" s="160"/>
      <c r="F1" s="160"/>
      <c r="G1" s="160"/>
      <c r="H1" s="160"/>
      <c r="I1" s="161"/>
    </row>
    <row r="2" spans="1:9" s="98" customFormat="1" ht="15" customHeight="1" x14ac:dyDescent="0.25">
      <c r="A2" s="98" t="s">
        <v>47</v>
      </c>
      <c r="B2" s="98" t="s">
        <v>48</v>
      </c>
      <c r="C2" s="98" t="s">
        <v>49</v>
      </c>
      <c r="D2" s="98" t="s">
        <v>46</v>
      </c>
      <c r="E2" s="98" t="s">
        <v>390</v>
      </c>
      <c r="F2" s="98" t="s">
        <v>389</v>
      </c>
      <c r="G2" s="98" t="s">
        <v>50</v>
      </c>
      <c r="H2" s="99" t="s">
        <v>620</v>
      </c>
      <c r="I2" s="99" t="s">
        <v>621</v>
      </c>
    </row>
    <row r="3" spans="1:9" s="135" customFormat="1" x14ac:dyDescent="0.25">
      <c r="A3" s="42" t="s">
        <v>121</v>
      </c>
      <c r="B3" s="43" t="s">
        <v>34</v>
      </c>
      <c r="C3" s="43">
        <v>1</v>
      </c>
      <c r="D3" s="43"/>
      <c r="E3" s="43"/>
      <c r="F3" s="43"/>
      <c r="G3" s="134" t="s">
        <v>122</v>
      </c>
      <c r="I3" s="135" t="s">
        <v>622</v>
      </c>
    </row>
    <row r="4" spans="1:9" s="136" customFormat="1" x14ac:dyDescent="0.25">
      <c r="A4" s="104" t="s">
        <v>125</v>
      </c>
      <c r="B4" s="105" t="s">
        <v>36</v>
      </c>
      <c r="C4" s="105">
        <v>5</v>
      </c>
      <c r="D4" s="105">
        <v>5</v>
      </c>
      <c r="E4" s="105"/>
      <c r="F4" s="105"/>
      <c r="G4" s="106" t="s">
        <v>456</v>
      </c>
      <c r="I4" s="136" t="s">
        <v>652</v>
      </c>
    </row>
    <row r="5" spans="1:9" s="135" customFormat="1" x14ac:dyDescent="0.25">
      <c r="A5" s="42" t="s">
        <v>123</v>
      </c>
      <c r="B5" s="43" t="s">
        <v>34</v>
      </c>
      <c r="C5" s="43">
        <v>1</v>
      </c>
      <c r="D5" s="43"/>
      <c r="E5" s="43"/>
      <c r="F5" s="43"/>
      <c r="G5" s="134" t="s">
        <v>151</v>
      </c>
      <c r="I5" s="135" t="s">
        <v>653</v>
      </c>
    </row>
    <row r="6" spans="1:9" s="136" customFormat="1" x14ac:dyDescent="0.25">
      <c r="A6" s="104" t="s">
        <v>124</v>
      </c>
      <c r="B6" s="105" t="s">
        <v>36</v>
      </c>
      <c r="C6" s="105">
        <v>5</v>
      </c>
      <c r="D6" s="105">
        <v>5</v>
      </c>
      <c r="E6" s="105"/>
      <c r="F6" s="105"/>
      <c r="G6" s="106" t="s">
        <v>468</v>
      </c>
      <c r="I6" s="136" t="s">
        <v>654</v>
      </c>
    </row>
    <row r="7" spans="1:9" s="128" customFormat="1" x14ac:dyDescent="0.25">
      <c r="A7" s="121" t="s">
        <v>106</v>
      </c>
      <c r="B7" s="122"/>
      <c r="C7" s="122"/>
      <c r="D7" s="122"/>
      <c r="E7" s="122"/>
      <c r="F7" s="122"/>
      <c r="G7" s="123"/>
    </row>
    <row r="8" spans="1:9" s="140" customFormat="1" ht="25.5" x14ac:dyDescent="0.25">
      <c r="A8" s="137" t="s">
        <v>133</v>
      </c>
      <c r="B8" s="138" t="s">
        <v>2</v>
      </c>
      <c r="C8" s="138">
        <v>2</v>
      </c>
      <c r="D8" s="138"/>
      <c r="E8" s="138">
        <v>2</v>
      </c>
      <c r="F8" s="138"/>
      <c r="G8" s="139" t="s">
        <v>440</v>
      </c>
      <c r="I8" s="140" t="s">
        <v>657</v>
      </c>
    </row>
    <row r="9" spans="1:9" s="136" customFormat="1" ht="25.5" x14ac:dyDescent="0.25">
      <c r="A9" s="104" t="s">
        <v>141</v>
      </c>
      <c r="B9" s="105" t="s">
        <v>36</v>
      </c>
      <c r="C9" s="105">
        <v>2</v>
      </c>
      <c r="D9" s="105">
        <v>2</v>
      </c>
      <c r="E9" s="105"/>
      <c r="F9" s="105"/>
      <c r="G9" s="106" t="s">
        <v>469</v>
      </c>
      <c r="I9" s="136" t="s">
        <v>676</v>
      </c>
    </row>
    <row r="10" spans="1:9" s="140" customFormat="1" x14ac:dyDescent="0.25">
      <c r="A10" s="137" t="s">
        <v>134</v>
      </c>
      <c r="B10" s="138" t="s">
        <v>2</v>
      </c>
      <c r="C10" s="138">
        <v>1</v>
      </c>
      <c r="D10" s="138"/>
      <c r="E10" s="138">
        <v>1</v>
      </c>
      <c r="F10" s="138"/>
      <c r="G10" s="139" t="s">
        <v>441</v>
      </c>
      <c r="I10" s="140" t="s">
        <v>658</v>
      </c>
    </row>
    <row r="11" spans="1:9" s="136" customFormat="1" x14ac:dyDescent="0.25">
      <c r="A11" s="104" t="s">
        <v>142</v>
      </c>
      <c r="B11" s="105" t="s">
        <v>36</v>
      </c>
      <c r="C11" s="105">
        <v>1</v>
      </c>
      <c r="D11" s="105">
        <v>1</v>
      </c>
      <c r="E11" s="105"/>
      <c r="F11" s="105"/>
      <c r="G11" s="106" t="s">
        <v>470</v>
      </c>
      <c r="I11" s="136" t="s">
        <v>652</v>
      </c>
    </row>
    <row r="12" spans="1:9" s="140" customFormat="1" ht="30" x14ac:dyDescent="0.25">
      <c r="A12" s="137" t="s">
        <v>135</v>
      </c>
      <c r="B12" s="138" t="s">
        <v>2</v>
      </c>
      <c r="C12" s="138">
        <v>1</v>
      </c>
      <c r="D12" s="138"/>
      <c r="E12" s="138">
        <v>1</v>
      </c>
      <c r="F12" s="138"/>
      <c r="G12" s="139" t="s">
        <v>493</v>
      </c>
      <c r="I12" s="140" t="s">
        <v>659</v>
      </c>
    </row>
    <row r="13" spans="1:9" s="136" customFormat="1" ht="30" x14ac:dyDescent="0.25">
      <c r="A13" s="104" t="s">
        <v>143</v>
      </c>
      <c r="B13" s="105" t="s">
        <v>36</v>
      </c>
      <c r="C13" s="105">
        <v>1</v>
      </c>
      <c r="D13" s="105">
        <v>1</v>
      </c>
      <c r="E13" s="105"/>
      <c r="F13" s="105"/>
      <c r="G13" s="106" t="s">
        <v>492</v>
      </c>
      <c r="I13" s="136" t="s">
        <v>650</v>
      </c>
    </row>
    <row r="14" spans="1:9" s="144" customFormat="1" ht="30" x14ac:dyDescent="0.25">
      <c r="A14" s="141" t="s">
        <v>489</v>
      </c>
      <c r="B14" s="142" t="s">
        <v>2</v>
      </c>
      <c r="C14" s="142">
        <v>1</v>
      </c>
      <c r="D14" s="142"/>
      <c r="E14" s="142"/>
      <c r="F14" s="142">
        <v>1</v>
      </c>
      <c r="G14" s="143" t="s">
        <v>494</v>
      </c>
      <c r="I14" s="144" t="s">
        <v>648</v>
      </c>
    </row>
    <row r="15" spans="1:9" s="136" customFormat="1" x14ac:dyDescent="0.25">
      <c r="A15" s="104" t="s">
        <v>490</v>
      </c>
      <c r="B15" s="105" t="s">
        <v>36</v>
      </c>
      <c r="C15" s="105">
        <v>1</v>
      </c>
      <c r="D15" s="105">
        <v>1</v>
      </c>
      <c r="E15" s="105"/>
      <c r="F15" s="105"/>
      <c r="G15" s="106" t="s">
        <v>491</v>
      </c>
      <c r="I15" s="136" t="s">
        <v>660</v>
      </c>
    </row>
    <row r="16" spans="1:9" s="140" customFormat="1" ht="25.5" x14ac:dyDescent="0.25">
      <c r="A16" s="137" t="s">
        <v>136</v>
      </c>
      <c r="B16" s="138" t="s">
        <v>2</v>
      </c>
      <c r="C16" s="138">
        <v>1</v>
      </c>
      <c r="D16" s="138"/>
      <c r="E16" s="138">
        <v>1</v>
      </c>
      <c r="F16" s="138"/>
      <c r="G16" s="139" t="s">
        <v>442</v>
      </c>
      <c r="I16" s="140" t="s">
        <v>656</v>
      </c>
    </row>
    <row r="17" spans="1:9" s="136" customFormat="1" ht="30" x14ac:dyDescent="0.25">
      <c r="A17" s="104" t="s">
        <v>144</v>
      </c>
      <c r="B17" s="105" t="s">
        <v>36</v>
      </c>
      <c r="C17" s="105">
        <v>1</v>
      </c>
      <c r="D17" s="105">
        <v>1</v>
      </c>
      <c r="E17" s="105"/>
      <c r="F17" s="105"/>
      <c r="G17" s="106" t="s">
        <v>471</v>
      </c>
      <c r="I17" s="136" t="s">
        <v>675</v>
      </c>
    </row>
    <row r="18" spans="1:9" s="140" customFormat="1" ht="25.5" x14ac:dyDescent="0.25">
      <c r="A18" s="137" t="s">
        <v>137</v>
      </c>
      <c r="B18" s="138" t="s">
        <v>2</v>
      </c>
      <c r="C18" s="138">
        <v>1</v>
      </c>
      <c r="D18" s="138"/>
      <c r="E18" s="138">
        <v>1</v>
      </c>
      <c r="F18" s="138"/>
      <c r="G18" s="139" t="s">
        <v>443</v>
      </c>
      <c r="I18" s="140" t="s">
        <v>658</v>
      </c>
    </row>
    <row r="19" spans="1:9" s="136" customFormat="1" ht="25.5" x14ac:dyDescent="0.25">
      <c r="A19" s="104" t="s">
        <v>145</v>
      </c>
      <c r="B19" s="105" t="s">
        <v>36</v>
      </c>
      <c r="C19" s="105">
        <v>1</v>
      </c>
      <c r="D19" s="105">
        <v>1</v>
      </c>
      <c r="E19" s="105"/>
      <c r="F19" s="105"/>
      <c r="G19" s="106" t="s">
        <v>472</v>
      </c>
      <c r="I19" s="136" t="s">
        <v>673</v>
      </c>
    </row>
    <row r="20" spans="1:9" s="140" customFormat="1" ht="38.25" x14ac:dyDescent="0.25">
      <c r="A20" s="137" t="s">
        <v>138</v>
      </c>
      <c r="B20" s="138" t="s">
        <v>2</v>
      </c>
      <c r="C20" s="138">
        <v>1</v>
      </c>
      <c r="D20" s="138"/>
      <c r="E20" s="138">
        <v>1</v>
      </c>
      <c r="F20" s="138"/>
      <c r="G20" s="139" t="s">
        <v>444</v>
      </c>
      <c r="I20" s="140" t="s">
        <v>655</v>
      </c>
    </row>
    <row r="21" spans="1:9" s="136" customFormat="1" ht="38.25" x14ac:dyDescent="0.25">
      <c r="A21" s="104" t="s">
        <v>146</v>
      </c>
      <c r="B21" s="105" t="s">
        <v>36</v>
      </c>
      <c r="C21" s="105">
        <v>1</v>
      </c>
      <c r="D21" s="105">
        <v>1</v>
      </c>
      <c r="E21" s="105"/>
      <c r="F21" s="105"/>
      <c r="G21" s="106" t="s">
        <v>473</v>
      </c>
      <c r="I21" s="136" t="s">
        <v>674</v>
      </c>
    </row>
    <row r="22" spans="1:9" s="140" customFormat="1" ht="38.25" x14ac:dyDescent="0.25">
      <c r="A22" s="137" t="s">
        <v>139</v>
      </c>
      <c r="B22" s="138" t="s">
        <v>2</v>
      </c>
      <c r="C22" s="138">
        <v>1</v>
      </c>
      <c r="D22" s="138"/>
      <c r="E22" s="138">
        <v>1</v>
      </c>
      <c r="F22" s="138"/>
      <c r="G22" s="139" t="s">
        <v>445</v>
      </c>
      <c r="I22" s="140" t="s">
        <v>677</v>
      </c>
    </row>
    <row r="23" spans="1:9" s="136" customFormat="1" ht="38.25" x14ac:dyDescent="0.25">
      <c r="A23" s="104" t="s">
        <v>147</v>
      </c>
      <c r="B23" s="105" t="s">
        <v>36</v>
      </c>
      <c r="C23" s="105">
        <v>1</v>
      </c>
      <c r="D23" s="105">
        <v>1</v>
      </c>
      <c r="E23" s="105"/>
      <c r="F23" s="105"/>
      <c r="G23" s="106" t="s">
        <v>474</v>
      </c>
      <c r="I23" s="136" t="s">
        <v>678</v>
      </c>
    </row>
    <row r="24" spans="1:9" s="140" customFormat="1" x14ac:dyDescent="0.25">
      <c r="A24" s="137" t="s">
        <v>140</v>
      </c>
      <c r="B24" s="138" t="s">
        <v>2</v>
      </c>
      <c r="C24" s="138">
        <v>1</v>
      </c>
      <c r="D24" s="138"/>
      <c r="E24" s="138">
        <v>1</v>
      </c>
      <c r="F24" s="138"/>
      <c r="G24" s="139" t="s">
        <v>446</v>
      </c>
      <c r="I24" s="140" t="s">
        <v>661</v>
      </c>
    </row>
    <row r="25" spans="1:9" s="136" customFormat="1" x14ac:dyDescent="0.25">
      <c r="A25" s="104" t="s">
        <v>148</v>
      </c>
      <c r="B25" s="105" t="s">
        <v>36</v>
      </c>
      <c r="C25" s="105">
        <v>1</v>
      </c>
      <c r="D25" s="105">
        <v>1</v>
      </c>
      <c r="E25" s="105"/>
      <c r="F25" s="105"/>
      <c r="G25" s="106" t="s">
        <v>475</v>
      </c>
      <c r="I25" s="136" t="s">
        <v>662</v>
      </c>
    </row>
    <row r="26" spans="1:9" s="140" customFormat="1" x14ac:dyDescent="0.25">
      <c r="A26" s="137" t="s">
        <v>187</v>
      </c>
      <c r="B26" s="138" t="s">
        <v>2</v>
      </c>
      <c r="C26" s="138">
        <v>1</v>
      </c>
      <c r="D26" s="138"/>
      <c r="E26" s="138">
        <v>1</v>
      </c>
      <c r="F26" s="138"/>
      <c r="G26" s="139" t="s">
        <v>447</v>
      </c>
      <c r="I26" s="140" t="s">
        <v>664</v>
      </c>
    </row>
    <row r="27" spans="1:9" s="136" customFormat="1" x14ac:dyDescent="0.25">
      <c r="A27" s="104" t="s">
        <v>149</v>
      </c>
      <c r="B27" s="105" t="s">
        <v>36</v>
      </c>
      <c r="C27" s="105">
        <v>1</v>
      </c>
      <c r="D27" s="105">
        <v>1</v>
      </c>
      <c r="E27" s="105"/>
      <c r="F27" s="105"/>
      <c r="G27" s="106" t="s">
        <v>476</v>
      </c>
      <c r="I27" s="136" t="s">
        <v>663</v>
      </c>
    </row>
    <row r="28" spans="1:9" s="140" customFormat="1" ht="38.25" x14ac:dyDescent="0.25">
      <c r="A28" s="137" t="s">
        <v>204</v>
      </c>
      <c r="B28" s="138" t="s">
        <v>2</v>
      </c>
      <c r="C28" s="138">
        <v>1</v>
      </c>
      <c r="D28" s="138"/>
      <c r="E28" s="138">
        <v>1</v>
      </c>
      <c r="F28" s="138"/>
      <c r="G28" s="139" t="s">
        <v>448</v>
      </c>
      <c r="I28" s="140" t="s">
        <v>644</v>
      </c>
    </row>
    <row r="29" spans="1:9" s="136" customFormat="1" ht="25.5" x14ac:dyDescent="0.25">
      <c r="A29" s="104" t="s">
        <v>201</v>
      </c>
      <c r="B29" s="136" t="s">
        <v>36</v>
      </c>
      <c r="C29" s="136">
        <v>1</v>
      </c>
      <c r="D29" s="105">
        <v>1</v>
      </c>
      <c r="E29" s="105"/>
      <c r="F29" s="105"/>
      <c r="G29" s="106" t="s">
        <v>477</v>
      </c>
      <c r="I29" s="136" t="s">
        <v>647</v>
      </c>
    </row>
    <row r="30" spans="1:9" s="140" customFormat="1" ht="30" x14ac:dyDescent="0.25">
      <c r="A30" s="137" t="s">
        <v>202</v>
      </c>
      <c r="B30" s="138" t="s">
        <v>2</v>
      </c>
      <c r="C30" s="138">
        <v>1</v>
      </c>
      <c r="D30" s="138"/>
      <c r="E30" s="138"/>
      <c r="F30" s="138">
        <v>1</v>
      </c>
      <c r="G30" s="139" t="s">
        <v>449</v>
      </c>
      <c r="I30" s="140" t="s">
        <v>665</v>
      </c>
    </row>
    <row r="31" spans="1:9" s="136" customFormat="1" ht="25.5" x14ac:dyDescent="0.25">
      <c r="A31" s="104" t="s">
        <v>203</v>
      </c>
      <c r="B31" s="136" t="s">
        <v>36</v>
      </c>
      <c r="C31" s="136">
        <v>1</v>
      </c>
      <c r="D31" s="136">
        <v>1</v>
      </c>
      <c r="G31" s="106" t="s">
        <v>478</v>
      </c>
      <c r="I31" s="136" t="s">
        <v>646</v>
      </c>
    </row>
    <row r="32" spans="1:9" s="98" customFormat="1" x14ac:dyDescent="0.25">
      <c r="A32" s="98" t="s">
        <v>58</v>
      </c>
    </row>
    <row r="33" spans="1:9" ht="26.25" customHeight="1" x14ac:dyDescent="0.25">
      <c r="A33" s="145" t="s">
        <v>109</v>
      </c>
      <c r="B33" s="116" t="s">
        <v>27</v>
      </c>
      <c r="C33" s="114">
        <v>1</v>
      </c>
      <c r="D33" s="114"/>
      <c r="E33" s="114"/>
      <c r="G33" s="146" t="s">
        <v>25</v>
      </c>
      <c r="H33" s="114" t="s">
        <v>567</v>
      </c>
      <c r="I33" s="98" t="s">
        <v>235</v>
      </c>
    </row>
    <row r="34" spans="1:9" x14ac:dyDescent="0.25">
      <c r="A34" s="145" t="s">
        <v>110</v>
      </c>
      <c r="B34" s="116" t="s">
        <v>27</v>
      </c>
      <c r="C34" s="114">
        <v>1</v>
      </c>
      <c r="D34" s="114"/>
      <c r="E34" s="114"/>
      <c r="G34" s="147" t="s">
        <v>414</v>
      </c>
      <c r="H34" s="114" t="s">
        <v>568</v>
      </c>
      <c r="I34" s="98" t="s">
        <v>619</v>
      </c>
    </row>
    <row r="35" spans="1:9" ht="25.5" x14ac:dyDescent="0.25">
      <c r="A35" s="145" t="s">
        <v>111</v>
      </c>
      <c r="B35" s="114" t="s">
        <v>27</v>
      </c>
      <c r="C35" s="114">
        <v>1</v>
      </c>
      <c r="D35" s="114"/>
      <c r="E35" s="114"/>
      <c r="G35" s="146" t="s">
        <v>417</v>
      </c>
      <c r="H35" s="114" t="s">
        <v>566</v>
      </c>
      <c r="I35" s="98" t="s">
        <v>617</v>
      </c>
    </row>
    <row r="36" spans="1:9" ht="25.5" x14ac:dyDescent="0.25">
      <c r="A36" s="118" t="s">
        <v>112</v>
      </c>
      <c r="B36" s="114" t="s">
        <v>21</v>
      </c>
      <c r="C36" s="114">
        <v>1</v>
      </c>
      <c r="D36" s="114"/>
      <c r="E36" s="114"/>
      <c r="G36" s="146" t="s">
        <v>416</v>
      </c>
      <c r="H36" s="116" t="s">
        <v>565</v>
      </c>
      <c r="I36" s="98" t="s">
        <v>618</v>
      </c>
    </row>
    <row r="37" spans="1:9" s="120" customFormat="1" x14ac:dyDescent="0.25">
      <c r="A37" s="121"/>
      <c r="B37" s="122"/>
      <c r="C37" s="122"/>
      <c r="D37" s="122"/>
      <c r="E37" s="122"/>
      <c r="F37" s="128"/>
      <c r="H37" s="116"/>
      <c r="I37" s="128"/>
    </row>
    <row r="38" spans="1:9" s="111" customFormat="1" ht="51" x14ac:dyDescent="0.25">
      <c r="A38" s="108" t="s">
        <v>150</v>
      </c>
      <c r="B38" s="109" t="s">
        <v>21</v>
      </c>
      <c r="C38" s="109">
        <v>1</v>
      </c>
      <c r="D38" s="109"/>
      <c r="E38" s="109"/>
      <c r="F38" s="119"/>
      <c r="G38" s="110" t="s">
        <v>132</v>
      </c>
      <c r="H38" s="119"/>
      <c r="I38" s="119" t="s">
        <v>633</v>
      </c>
    </row>
    <row r="39" spans="1:9" s="111" customFormat="1" ht="51" x14ac:dyDescent="0.25">
      <c r="A39" s="108" t="s">
        <v>190</v>
      </c>
      <c r="B39" s="109" t="s">
        <v>0</v>
      </c>
      <c r="C39" s="109">
        <v>1</v>
      </c>
      <c r="D39" s="109"/>
      <c r="E39" s="109"/>
      <c r="F39" s="109"/>
      <c r="G39" s="110" t="s">
        <v>14</v>
      </c>
      <c r="H39" s="119"/>
      <c r="I39" s="119" t="s">
        <v>666</v>
      </c>
    </row>
    <row r="40" spans="1:9" s="111" customFormat="1" ht="25.5" x14ac:dyDescent="0.25">
      <c r="A40" s="108" t="s">
        <v>193</v>
      </c>
      <c r="B40" s="109" t="s">
        <v>16</v>
      </c>
      <c r="C40" s="109">
        <v>1</v>
      </c>
      <c r="D40" s="109"/>
      <c r="E40" s="109"/>
      <c r="F40" s="109"/>
      <c r="G40" s="110" t="s">
        <v>33</v>
      </c>
      <c r="H40" s="119"/>
      <c r="I40" s="119" t="s">
        <v>640</v>
      </c>
    </row>
    <row r="41" spans="1:9" x14ac:dyDescent="0.25">
      <c r="A41" s="118" t="s">
        <v>488</v>
      </c>
      <c r="B41" s="114"/>
      <c r="C41" s="114"/>
      <c r="D41" s="114"/>
      <c r="E41" s="114"/>
    </row>
    <row r="42" spans="1:9" ht="30" x14ac:dyDescent="0.25">
      <c r="A42" s="118" t="s">
        <v>363</v>
      </c>
      <c r="B42" s="114" t="s">
        <v>21</v>
      </c>
      <c r="C42" s="114">
        <v>12</v>
      </c>
      <c r="D42" s="114"/>
      <c r="E42" s="114"/>
      <c r="G42" s="113" t="s">
        <v>418</v>
      </c>
      <c r="H42" s="114" t="s">
        <v>611</v>
      </c>
      <c r="I42" s="98" t="s">
        <v>667</v>
      </c>
    </row>
    <row r="43" spans="1:9" ht="30" x14ac:dyDescent="0.25">
      <c r="A43" s="118" t="s">
        <v>364</v>
      </c>
      <c r="B43" s="114" t="s">
        <v>27</v>
      </c>
      <c r="C43" s="114">
        <v>12</v>
      </c>
      <c r="D43" s="114"/>
      <c r="E43" s="114"/>
      <c r="G43" s="113" t="s">
        <v>419</v>
      </c>
      <c r="H43" s="114" t="s">
        <v>612</v>
      </c>
      <c r="I43" s="98" t="s">
        <v>668</v>
      </c>
    </row>
    <row r="44" spans="1:9" ht="45" x14ac:dyDescent="0.25">
      <c r="A44" s="118" t="s">
        <v>126</v>
      </c>
      <c r="B44" s="114" t="s">
        <v>21</v>
      </c>
      <c r="C44" s="114">
        <v>1</v>
      </c>
      <c r="D44" s="114"/>
      <c r="E44" s="114"/>
      <c r="G44" s="113" t="s">
        <v>420</v>
      </c>
      <c r="H44" s="114" t="s">
        <v>614</v>
      </c>
      <c r="I44" s="98" t="s">
        <v>669</v>
      </c>
    </row>
    <row r="45" spans="1:9" ht="45" x14ac:dyDescent="0.25">
      <c r="A45" s="118" t="s">
        <v>127</v>
      </c>
      <c r="B45" s="114" t="s">
        <v>27</v>
      </c>
      <c r="C45" s="114">
        <v>1</v>
      </c>
      <c r="D45" s="114"/>
      <c r="E45" s="114"/>
      <c r="G45" s="113" t="s">
        <v>421</v>
      </c>
      <c r="H45" s="114" t="s">
        <v>613</v>
      </c>
      <c r="I45" s="98" t="s">
        <v>670</v>
      </c>
    </row>
    <row r="46" spans="1:9" ht="45" x14ac:dyDescent="0.25">
      <c r="A46" s="118" t="s">
        <v>128</v>
      </c>
      <c r="B46" s="114" t="s">
        <v>27</v>
      </c>
      <c r="C46" s="114">
        <v>1</v>
      </c>
      <c r="D46" s="114"/>
      <c r="E46" s="114"/>
      <c r="G46" s="113" t="s">
        <v>422</v>
      </c>
      <c r="H46" s="114" t="s">
        <v>609</v>
      </c>
    </row>
    <row r="47" spans="1:9" ht="45" x14ac:dyDescent="0.25">
      <c r="A47" s="118" t="s">
        <v>129</v>
      </c>
      <c r="B47" s="114" t="s">
        <v>27</v>
      </c>
      <c r="C47" s="114">
        <v>1</v>
      </c>
      <c r="D47" s="114"/>
      <c r="E47" s="114"/>
      <c r="G47" s="113" t="s">
        <v>423</v>
      </c>
      <c r="H47" s="114" t="s">
        <v>608</v>
      </c>
    </row>
    <row r="48" spans="1:9" x14ac:dyDescent="0.25">
      <c r="A48" s="118" t="s">
        <v>188</v>
      </c>
      <c r="B48" s="114" t="s">
        <v>21</v>
      </c>
      <c r="C48" s="114">
        <v>1</v>
      </c>
      <c r="D48" s="114"/>
      <c r="E48" s="114"/>
      <c r="G48" s="113" t="s">
        <v>424</v>
      </c>
      <c r="H48" s="114" t="s">
        <v>610</v>
      </c>
      <c r="I48" s="98" t="s">
        <v>672</v>
      </c>
    </row>
    <row r="49" spans="1:9" x14ac:dyDescent="0.25">
      <c r="A49" s="118" t="s">
        <v>260</v>
      </c>
      <c r="B49" s="114" t="s">
        <v>23</v>
      </c>
      <c r="C49" s="114">
        <v>1</v>
      </c>
      <c r="D49" s="114"/>
      <c r="E49" s="114"/>
      <c r="G49" s="113" t="s">
        <v>425</v>
      </c>
      <c r="H49" s="114" t="s">
        <v>607</v>
      </c>
      <c r="I49" s="98" t="s">
        <v>671</v>
      </c>
    </row>
    <row r="50" spans="1:9" s="120" customFormat="1" ht="60" x14ac:dyDescent="0.25">
      <c r="A50" s="121" t="s">
        <v>130</v>
      </c>
      <c r="B50" s="122" t="s">
        <v>27</v>
      </c>
      <c r="C50" s="122">
        <v>1</v>
      </c>
      <c r="D50" s="122"/>
      <c r="E50" s="122"/>
      <c r="F50" s="128"/>
      <c r="G50" s="120" t="s">
        <v>455</v>
      </c>
      <c r="H50" s="128" t="s">
        <v>609</v>
      </c>
      <c r="I50" s="128"/>
    </row>
    <row r="51" spans="1:9" s="120" customFormat="1" ht="60" x14ac:dyDescent="0.25">
      <c r="A51" s="121" t="s">
        <v>357</v>
      </c>
      <c r="B51" s="122" t="s">
        <v>39</v>
      </c>
      <c r="C51" s="122">
        <v>4</v>
      </c>
      <c r="D51" s="122"/>
      <c r="E51" s="122"/>
      <c r="F51" s="128"/>
      <c r="G51" s="120" t="s">
        <v>358</v>
      </c>
      <c r="H51" s="128" t="s">
        <v>558</v>
      </c>
      <c r="I51" s="128"/>
    </row>
    <row r="52" spans="1:9" ht="30" x14ac:dyDescent="0.25">
      <c r="A52" s="118" t="s">
        <v>131</v>
      </c>
      <c r="B52" s="114" t="s">
        <v>27</v>
      </c>
      <c r="C52" s="114">
        <v>1</v>
      </c>
      <c r="D52" s="114"/>
      <c r="E52" s="114"/>
      <c r="G52" s="113" t="s">
        <v>199</v>
      </c>
      <c r="H52" s="114" t="s">
        <v>559</v>
      </c>
    </row>
    <row r="53" spans="1:9" s="120" customFormat="1" x14ac:dyDescent="0.25">
      <c r="A53" s="148" t="s">
        <v>113</v>
      </c>
      <c r="B53" s="122"/>
      <c r="C53" s="122"/>
      <c r="D53" s="122"/>
      <c r="E53" s="122"/>
      <c r="F53" s="128"/>
      <c r="H53" s="128"/>
      <c r="I53" s="128"/>
    </row>
    <row r="54" spans="1:9" s="120" customFormat="1" ht="30" x14ac:dyDescent="0.25">
      <c r="A54" s="121" t="s">
        <v>114</v>
      </c>
      <c r="B54" s="122" t="s">
        <v>2</v>
      </c>
      <c r="C54" s="122">
        <v>1</v>
      </c>
      <c r="D54" s="122"/>
      <c r="E54" s="122"/>
      <c r="F54" s="128"/>
      <c r="G54" s="120" t="s">
        <v>194</v>
      </c>
      <c r="H54" s="128" t="s">
        <v>564</v>
      </c>
      <c r="I54" s="128"/>
    </row>
    <row r="55" spans="1:9" s="120" customFormat="1" ht="30" x14ac:dyDescent="0.25">
      <c r="A55" s="121" t="s">
        <v>115</v>
      </c>
      <c r="B55" s="122" t="s">
        <v>27</v>
      </c>
      <c r="C55" s="122">
        <v>1</v>
      </c>
      <c r="D55" s="122"/>
      <c r="E55" s="122"/>
      <c r="F55" s="128"/>
      <c r="G55" s="120" t="s">
        <v>195</v>
      </c>
      <c r="H55" s="128" t="s">
        <v>560</v>
      </c>
      <c r="I55" s="128"/>
    </row>
    <row r="56" spans="1:9" s="120" customFormat="1" ht="30" x14ac:dyDescent="0.25">
      <c r="A56" s="121" t="s">
        <v>116</v>
      </c>
      <c r="B56" s="122" t="s">
        <v>27</v>
      </c>
      <c r="C56" s="122">
        <v>1</v>
      </c>
      <c r="D56" s="122"/>
      <c r="E56" s="122"/>
      <c r="F56" s="128"/>
      <c r="G56" s="120" t="s">
        <v>196</v>
      </c>
      <c r="H56" s="128" t="s">
        <v>563</v>
      </c>
      <c r="I56" s="128"/>
    </row>
    <row r="57" spans="1:9" s="120" customFormat="1" ht="30" x14ac:dyDescent="0.25">
      <c r="A57" s="121" t="s">
        <v>117</v>
      </c>
      <c r="B57" s="122" t="s">
        <v>39</v>
      </c>
      <c r="C57" s="122">
        <v>1</v>
      </c>
      <c r="D57" s="122"/>
      <c r="E57" s="122"/>
      <c r="F57" s="128"/>
      <c r="G57" s="120" t="s">
        <v>197</v>
      </c>
      <c r="H57" s="128" t="s">
        <v>561</v>
      </c>
      <c r="I57" s="128"/>
    </row>
    <row r="58" spans="1:9" s="120" customFormat="1" ht="30" x14ac:dyDescent="0.25">
      <c r="A58" s="121" t="s">
        <v>118</v>
      </c>
      <c r="B58" s="122" t="s">
        <v>21</v>
      </c>
      <c r="C58" s="122">
        <v>1</v>
      </c>
      <c r="D58" s="122"/>
      <c r="E58" s="122"/>
      <c r="F58" s="128"/>
      <c r="G58" s="120" t="s">
        <v>198</v>
      </c>
      <c r="H58" s="128" t="s">
        <v>562</v>
      </c>
      <c r="I58" s="128"/>
    </row>
    <row r="59" spans="1:9" s="133" customFormat="1" x14ac:dyDescent="0.25">
      <c r="A59" s="129" t="s">
        <v>45</v>
      </c>
      <c r="B59" s="130"/>
      <c r="C59" s="131">
        <f>SUM(C3:C58)</f>
        <v>86</v>
      </c>
      <c r="D59" s="131">
        <f>SUM(D3:D58)</f>
        <v>23</v>
      </c>
      <c r="E59" s="131">
        <f>SUM(E3:E58)</f>
        <v>11</v>
      </c>
      <c r="F59" s="131">
        <f>SUM(F3:F58)</f>
        <v>2</v>
      </c>
      <c r="G59" s="132"/>
      <c r="H59" s="131"/>
      <c r="I59" s="131"/>
    </row>
    <row r="60" spans="1:9" s="133" customFormat="1" ht="30" x14ac:dyDescent="0.25">
      <c r="A60" s="133" t="s">
        <v>152</v>
      </c>
      <c r="B60" s="131"/>
      <c r="C60" s="131">
        <f>SUM(C7:C31)</f>
        <v>26</v>
      </c>
      <c r="D60" s="131"/>
      <c r="E60" s="131"/>
      <c r="F60" s="131"/>
      <c r="H60" s="131"/>
      <c r="I60" s="131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2"/>
  <sheetViews>
    <sheetView topLeftCell="A7" zoomScaleNormal="100" workbookViewId="0">
      <selection sqref="A1:F1"/>
    </sheetView>
  </sheetViews>
  <sheetFormatPr defaultRowHeight="15" x14ac:dyDescent="0.25"/>
  <cols>
    <col min="1" max="1" width="25.140625" style="41" customWidth="1"/>
    <col min="2" max="2" width="9.28515625" style="37" customWidth="1"/>
    <col min="3" max="3" width="13.7109375" style="37" customWidth="1"/>
    <col min="4" max="4" width="27.140625" style="41" customWidth="1"/>
    <col min="5" max="5" width="34.42578125" style="41" customWidth="1"/>
    <col min="6" max="6" width="21.140625" style="6" customWidth="1"/>
    <col min="7" max="7" width="19.7109375" style="6" customWidth="1"/>
    <col min="8" max="16384" width="9.140625" style="6"/>
  </cols>
  <sheetData>
    <row r="1" spans="1:7" s="158" customFormat="1" ht="26.25" customHeight="1" x14ac:dyDescent="0.25">
      <c r="A1" s="155" t="s">
        <v>680</v>
      </c>
      <c r="B1" s="156"/>
      <c r="C1" s="156"/>
      <c r="D1" s="156"/>
      <c r="E1" s="156"/>
      <c r="F1" s="157"/>
    </row>
    <row r="2" spans="1:7" s="3" customFormat="1" ht="39" x14ac:dyDescent="0.25">
      <c r="A2" s="99" t="s">
        <v>47</v>
      </c>
      <c r="B2" s="99" t="s">
        <v>48</v>
      </c>
      <c r="C2" s="99" t="s">
        <v>49</v>
      </c>
      <c r="D2" s="99" t="s">
        <v>50</v>
      </c>
      <c r="E2" s="99" t="s">
        <v>620</v>
      </c>
      <c r="F2" s="99" t="s">
        <v>621</v>
      </c>
    </row>
    <row r="3" spans="1:7" s="7" customFormat="1" ht="26.25" x14ac:dyDescent="0.25">
      <c r="A3" s="121" t="s">
        <v>317</v>
      </c>
      <c r="B3" s="122" t="s">
        <v>39</v>
      </c>
      <c r="C3" s="122">
        <v>8</v>
      </c>
      <c r="D3" s="149" t="s">
        <v>319</v>
      </c>
      <c r="E3" s="149" t="s">
        <v>520</v>
      </c>
      <c r="F3" s="120"/>
    </row>
    <row r="4" spans="1:7" s="7" customFormat="1" x14ac:dyDescent="0.25">
      <c r="A4" s="121" t="s">
        <v>318</v>
      </c>
      <c r="B4" s="122" t="s">
        <v>39</v>
      </c>
      <c r="C4" s="122">
        <v>8</v>
      </c>
      <c r="D4" s="149" t="s">
        <v>320</v>
      </c>
      <c r="E4" s="149"/>
      <c r="F4" s="120"/>
      <c r="G4" s="165" t="s">
        <v>679</v>
      </c>
    </row>
    <row r="5" spans="1:7" s="7" customFormat="1" ht="26.25" x14ac:dyDescent="0.25">
      <c r="A5" s="148" t="s">
        <v>51</v>
      </c>
      <c r="B5" s="122"/>
      <c r="C5" s="122"/>
      <c r="D5" s="149"/>
      <c r="E5" s="149" t="s">
        <v>81</v>
      </c>
      <c r="F5" s="120"/>
    </row>
    <row r="6" spans="1:7" s="7" customFormat="1" x14ac:dyDescent="0.25">
      <c r="A6" s="121" t="s">
        <v>52</v>
      </c>
      <c r="B6" s="122" t="s">
        <v>39</v>
      </c>
      <c r="C6" s="122">
        <v>1</v>
      </c>
      <c r="D6" s="149" t="s">
        <v>427</v>
      </c>
      <c r="E6" s="149" t="s">
        <v>603</v>
      </c>
      <c r="F6" s="120"/>
    </row>
    <row r="7" spans="1:7" s="7" customFormat="1" x14ac:dyDescent="0.25">
      <c r="A7" s="121" t="s">
        <v>53</v>
      </c>
      <c r="B7" s="122" t="s">
        <v>39</v>
      </c>
      <c r="C7" s="122">
        <v>1</v>
      </c>
      <c r="D7" s="149" t="s">
        <v>426</v>
      </c>
      <c r="E7" s="149" t="s">
        <v>604</v>
      </c>
      <c r="F7" s="120"/>
    </row>
    <row r="8" spans="1:7" s="7" customFormat="1" x14ac:dyDescent="0.25">
      <c r="A8" s="121" t="s">
        <v>54</v>
      </c>
      <c r="B8" s="122" t="s">
        <v>27</v>
      </c>
      <c r="C8" s="122">
        <v>1</v>
      </c>
      <c r="D8" s="149" t="s">
        <v>430</v>
      </c>
      <c r="E8" s="149" t="s">
        <v>529</v>
      </c>
      <c r="F8" s="120"/>
    </row>
    <row r="9" spans="1:7" s="7" customFormat="1" ht="26.25" x14ac:dyDescent="0.25">
      <c r="A9" s="121" t="s">
        <v>55</v>
      </c>
      <c r="B9" s="122" t="s">
        <v>27</v>
      </c>
      <c r="C9" s="122">
        <v>4</v>
      </c>
      <c r="D9" s="149" t="s">
        <v>431</v>
      </c>
      <c r="E9" s="149" t="s">
        <v>528</v>
      </c>
      <c r="F9" s="120"/>
    </row>
    <row r="10" spans="1:7" s="7" customFormat="1" x14ac:dyDescent="0.25">
      <c r="A10" s="121" t="s">
        <v>56</v>
      </c>
      <c r="B10" s="122" t="s">
        <v>39</v>
      </c>
      <c r="C10" s="122">
        <v>1</v>
      </c>
      <c r="D10" s="149" t="s">
        <v>428</v>
      </c>
      <c r="E10" s="149" t="s">
        <v>605</v>
      </c>
      <c r="F10" s="120"/>
    </row>
    <row r="11" spans="1:7" s="7" customFormat="1" x14ac:dyDescent="0.25">
      <c r="A11" s="121" t="s">
        <v>57</v>
      </c>
      <c r="B11" s="122" t="s">
        <v>39</v>
      </c>
      <c r="C11" s="122">
        <v>1</v>
      </c>
      <c r="D11" s="149" t="s">
        <v>429</v>
      </c>
      <c r="E11" s="149" t="s">
        <v>606</v>
      </c>
      <c r="F11" s="120"/>
    </row>
    <row r="12" spans="1:7" s="7" customFormat="1" x14ac:dyDescent="0.25">
      <c r="A12" s="148" t="s">
        <v>58</v>
      </c>
      <c r="B12" s="122"/>
      <c r="C12" s="122"/>
      <c r="D12" s="149"/>
      <c r="E12" s="149"/>
      <c r="F12" s="120"/>
    </row>
    <row r="13" spans="1:7" s="7" customFormat="1" ht="25.5" x14ac:dyDescent="0.25">
      <c r="A13" s="121" t="s">
        <v>179</v>
      </c>
      <c r="B13" s="122" t="s">
        <v>21</v>
      </c>
      <c r="C13" s="122">
        <v>1</v>
      </c>
      <c r="D13" s="150" t="s">
        <v>416</v>
      </c>
      <c r="E13" s="150" t="s">
        <v>547</v>
      </c>
      <c r="F13" s="120"/>
    </row>
    <row r="14" spans="1:7" s="7" customFormat="1" ht="25.5" x14ac:dyDescent="0.25">
      <c r="A14" s="121" t="s">
        <v>180</v>
      </c>
      <c r="B14" s="122" t="s">
        <v>27</v>
      </c>
      <c r="C14" s="122">
        <v>1</v>
      </c>
      <c r="D14" s="150" t="s">
        <v>417</v>
      </c>
      <c r="E14" s="164" t="s">
        <v>548</v>
      </c>
      <c r="F14" s="120"/>
    </row>
    <row r="15" spans="1:7" s="120" customFormat="1" ht="25.5" x14ac:dyDescent="0.25">
      <c r="A15" s="121" t="s">
        <v>205</v>
      </c>
      <c r="B15" s="122" t="s">
        <v>27</v>
      </c>
      <c r="C15" s="122">
        <v>4</v>
      </c>
      <c r="D15" s="150" t="s">
        <v>432</v>
      </c>
      <c r="E15" s="150" t="s">
        <v>550</v>
      </c>
    </row>
    <row r="16" spans="1:7" s="7" customFormat="1" ht="25.5" x14ac:dyDescent="0.25">
      <c r="A16" s="121" t="s">
        <v>181</v>
      </c>
      <c r="B16" s="122" t="s">
        <v>27</v>
      </c>
      <c r="C16" s="122">
        <v>1</v>
      </c>
      <c r="D16" s="150" t="s">
        <v>25</v>
      </c>
      <c r="E16" s="150" t="s">
        <v>549</v>
      </c>
      <c r="F16" s="120"/>
    </row>
    <row r="17" spans="1:6" s="7" customFormat="1" x14ac:dyDescent="0.25">
      <c r="A17" s="148" t="s">
        <v>59</v>
      </c>
      <c r="B17" s="122"/>
      <c r="C17" s="122"/>
      <c r="D17" s="149"/>
      <c r="E17" s="149"/>
      <c r="F17" s="120"/>
    </row>
    <row r="18" spans="1:6" s="7" customFormat="1" x14ac:dyDescent="0.25">
      <c r="A18" s="121" t="s">
        <v>60</v>
      </c>
      <c r="B18" s="122" t="s">
        <v>61</v>
      </c>
      <c r="C18" s="122">
        <v>1</v>
      </c>
      <c r="D18" s="149" t="s">
        <v>250</v>
      </c>
      <c r="E18" s="149" t="s">
        <v>538</v>
      </c>
      <c r="F18" s="120"/>
    </row>
    <row r="19" spans="1:6" s="7" customFormat="1" x14ac:dyDescent="0.25">
      <c r="A19" s="121" t="s">
        <v>62</v>
      </c>
      <c r="B19" s="122" t="s">
        <v>63</v>
      </c>
      <c r="C19" s="122">
        <v>1</v>
      </c>
      <c r="D19" s="149" t="s">
        <v>251</v>
      </c>
      <c r="E19" s="149" t="s">
        <v>539</v>
      </c>
      <c r="F19" s="120"/>
    </row>
    <row r="20" spans="1:6" s="7" customFormat="1" x14ac:dyDescent="0.25">
      <c r="A20" s="148" t="s">
        <v>64</v>
      </c>
      <c r="B20" s="122"/>
      <c r="C20" s="122"/>
      <c r="D20" s="149"/>
      <c r="E20" s="149" t="s">
        <v>257</v>
      </c>
      <c r="F20" s="120"/>
    </row>
    <row r="21" spans="1:6" s="152" customFormat="1" x14ac:dyDescent="0.25">
      <c r="A21" s="150" t="s">
        <v>65</v>
      </c>
      <c r="B21" s="122" t="s">
        <v>21</v>
      </c>
      <c r="C21" s="122">
        <v>1</v>
      </c>
      <c r="D21" s="150" t="s">
        <v>252</v>
      </c>
      <c r="E21" s="150" t="s">
        <v>530</v>
      </c>
      <c r="F21" s="151"/>
    </row>
    <row r="22" spans="1:6" s="152" customFormat="1" ht="25.5" x14ac:dyDescent="0.25">
      <c r="A22" s="150" t="s">
        <v>66</v>
      </c>
      <c r="B22" s="122" t="s">
        <v>27</v>
      </c>
      <c r="C22" s="122">
        <v>1</v>
      </c>
      <c r="D22" s="150" t="s">
        <v>253</v>
      </c>
      <c r="E22" s="150" t="s">
        <v>531</v>
      </c>
      <c r="F22" s="151"/>
    </row>
    <row r="23" spans="1:6" s="152" customFormat="1" x14ac:dyDescent="0.25">
      <c r="A23" s="150" t="s">
        <v>82</v>
      </c>
      <c r="B23" s="122" t="s">
        <v>21</v>
      </c>
      <c r="C23" s="122">
        <v>1</v>
      </c>
      <c r="D23" s="150" t="s">
        <v>486</v>
      </c>
      <c r="E23" s="150" t="s">
        <v>532</v>
      </c>
      <c r="F23" s="151"/>
    </row>
    <row r="24" spans="1:6" s="152" customFormat="1" x14ac:dyDescent="0.25">
      <c r="A24" s="150" t="s">
        <v>83</v>
      </c>
      <c r="B24" s="122" t="s">
        <v>27</v>
      </c>
      <c r="C24" s="122">
        <v>1</v>
      </c>
      <c r="D24" s="150" t="s">
        <v>485</v>
      </c>
      <c r="E24" s="150" t="s">
        <v>533</v>
      </c>
      <c r="F24" s="151"/>
    </row>
    <row r="25" spans="1:6" s="152" customFormat="1" x14ac:dyDescent="0.25">
      <c r="A25" s="150" t="s">
        <v>67</v>
      </c>
      <c r="B25" s="122" t="s">
        <v>21</v>
      </c>
      <c r="C25" s="122">
        <v>1</v>
      </c>
      <c r="D25" s="150" t="s">
        <v>252</v>
      </c>
      <c r="E25" s="150" t="s">
        <v>534</v>
      </c>
      <c r="F25" s="151"/>
    </row>
    <row r="26" spans="1:6" s="152" customFormat="1" ht="25.5" x14ac:dyDescent="0.25">
      <c r="A26" s="150" t="s">
        <v>68</v>
      </c>
      <c r="B26" s="122" t="s">
        <v>27</v>
      </c>
      <c r="C26" s="122">
        <v>1</v>
      </c>
      <c r="D26" s="150" t="s">
        <v>253</v>
      </c>
      <c r="E26" s="150" t="s">
        <v>535</v>
      </c>
      <c r="F26" s="151"/>
    </row>
    <row r="27" spans="1:6" s="152" customFormat="1" ht="25.5" x14ac:dyDescent="0.25">
      <c r="A27" s="150" t="s">
        <v>258</v>
      </c>
      <c r="B27" s="122" t="s">
        <v>21</v>
      </c>
      <c r="C27" s="122">
        <v>1</v>
      </c>
      <c r="D27" s="150" t="s">
        <v>487</v>
      </c>
      <c r="E27" s="150" t="s">
        <v>569</v>
      </c>
      <c r="F27" s="151"/>
    </row>
    <row r="28" spans="1:6" s="152" customFormat="1" ht="25.5" x14ac:dyDescent="0.25">
      <c r="A28" s="150" t="s">
        <v>259</v>
      </c>
      <c r="B28" s="122" t="s">
        <v>27</v>
      </c>
      <c r="C28" s="122">
        <v>1</v>
      </c>
      <c r="D28" s="150" t="s">
        <v>484</v>
      </c>
      <c r="E28" s="150" t="s">
        <v>575</v>
      </c>
      <c r="F28" s="151"/>
    </row>
    <row r="29" spans="1:6" s="152" customFormat="1" x14ac:dyDescent="0.25">
      <c r="A29" s="150" t="s">
        <v>69</v>
      </c>
      <c r="B29" s="122" t="s">
        <v>21</v>
      </c>
      <c r="C29" s="122">
        <v>1</v>
      </c>
      <c r="D29" s="150" t="s">
        <v>252</v>
      </c>
      <c r="E29" s="150" t="s">
        <v>536</v>
      </c>
      <c r="F29" s="151"/>
    </row>
    <row r="30" spans="1:6" s="152" customFormat="1" ht="25.5" x14ac:dyDescent="0.25">
      <c r="A30" s="150" t="s">
        <v>70</v>
      </c>
      <c r="B30" s="122" t="s">
        <v>27</v>
      </c>
      <c r="C30" s="122">
        <v>1</v>
      </c>
      <c r="D30" s="150" t="s">
        <v>253</v>
      </c>
      <c r="E30" s="150" t="s">
        <v>570</v>
      </c>
      <c r="F30" s="151"/>
    </row>
    <row r="31" spans="1:6" s="7" customFormat="1" x14ac:dyDescent="0.25">
      <c r="A31" s="148" t="s">
        <v>71</v>
      </c>
      <c r="B31" s="122"/>
      <c r="C31" s="122"/>
      <c r="D31" s="149"/>
      <c r="E31" s="149"/>
      <c r="F31" s="120"/>
    </row>
    <row r="32" spans="1:6" s="120" customFormat="1" ht="26.25" x14ac:dyDescent="0.25">
      <c r="A32" s="149" t="s">
        <v>347</v>
      </c>
      <c r="B32" s="122" t="s">
        <v>21</v>
      </c>
      <c r="C32" s="122">
        <v>1</v>
      </c>
      <c r="D32" s="149" t="s">
        <v>348</v>
      </c>
      <c r="E32" s="149" t="s">
        <v>571</v>
      </c>
    </row>
    <row r="33" spans="1:6" s="120" customFormat="1" x14ac:dyDescent="0.25">
      <c r="A33" s="149" t="s">
        <v>349</v>
      </c>
      <c r="B33" s="122" t="s">
        <v>27</v>
      </c>
      <c r="C33" s="122">
        <v>1</v>
      </c>
      <c r="D33" s="149" t="s">
        <v>482</v>
      </c>
      <c r="E33" s="149" t="s">
        <v>572</v>
      </c>
    </row>
    <row r="34" spans="1:6" s="120" customFormat="1" ht="26.25" x14ac:dyDescent="0.25">
      <c r="A34" s="149" t="s">
        <v>350</v>
      </c>
      <c r="B34" s="122" t="s">
        <v>61</v>
      </c>
      <c r="C34" s="122">
        <v>8</v>
      </c>
      <c r="D34" s="149" t="s">
        <v>480</v>
      </c>
      <c r="E34" s="149" t="s">
        <v>521</v>
      </c>
    </row>
    <row r="35" spans="1:6" s="120" customFormat="1" ht="26.25" x14ac:dyDescent="0.25">
      <c r="A35" s="149" t="s">
        <v>351</v>
      </c>
      <c r="B35" s="122" t="s">
        <v>21</v>
      </c>
      <c r="C35" s="122">
        <v>1</v>
      </c>
      <c r="D35" s="149" t="s">
        <v>481</v>
      </c>
      <c r="E35" s="149" t="s">
        <v>573</v>
      </c>
    </row>
    <row r="36" spans="1:6" s="120" customFormat="1" x14ac:dyDescent="0.25">
      <c r="A36" s="149" t="s">
        <v>352</v>
      </c>
      <c r="B36" s="122" t="s">
        <v>27</v>
      </c>
      <c r="C36" s="122">
        <v>1</v>
      </c>
      <c r="D36" s="149" t="s">
        <v>483</v>
      </c>
      <c r="E36" s="149" t="s">
        <v>574</v>
      </c>
    </row>
    <row r="37" spans="1:6" s="7" customFormat="1" x14ac:dyDescent="0.25">
      <c r="A37" s="148" t="s">
        <v>244</v>
      </c>
      <c r="B37" s="122"/>
      <c r="C37" s="122"/>
      <c r="D37" s="149"/>
      <c r="E37" s="149"/>
      <c r="F37" s="120"/>
    </row>
    <row r="38" spans="1:6" s="7" customFormat="1" x14ac:dyDescent="0.25">
      <c r="A38" s="149" t="s">
        <v>245</v>
      </c>
      <c r="B38" s="122" t="s">
        <v>39</v>
      </c>
      <c r="C38" s="122">
        <v>1</v>
      </c>
      <c r="D38" s="149" t="s">
        <v>255</v>
      </c>
      <c r="E38" s="149" t="s">
        <v>522</v>
      </c>
      <c r="F38" s="120"/>
    </row>
    <row r="39" spans="1:6" s="7" customFormat="1" x14ac:dyDescent="0.25">
      <c r="A39" s="149" t="s">
        <v>247</v>
      </c>
      <c r="B39" s="122" t="s">
        <v>21</v>
      </c>
      <c r="C39" s="122">
        <v>1</v>
      </c>
      <c r="D39" s="149" t="s">
        <v>252</v>
      </c>
      <c r="E39" s="149" t="s">
        <v>523</v>
      </c>
      <c r="F39" s="120"/>
    </row>
    <row r="40" spans="1:6" s="7" customFormat="1" ht="26.25" x14ac:dyDescent="0.25">
      <c r="A40" s="149" t="s">
        <v>246</v>
      </c>
      <c r="B40" s="122" t="s">
        <v>27</v>
      </c>
      <c r="C40" s="122">
        <v>1</v>
      </c>
      <c r="D40" s="149" t="s">
        <v>253</v>
      </c>
      <c r="E40" s="149" t="s">
        <v>524</v>
      </c>
      <c r="F40" s="120"/>
    </row>
    <row r="41" spans="1:6" s="7" customFormat="1" x14ac:dyDescent="0.25">
      <c r="A41" s="149" t="s">
        <v>248</v>
      </c>
      <c r="B41" s="122" t="s">
        <v>27</v>
      </c>
      <c r="C41" s="122">
        <v>1</v>
      </c>
      <c r="D41" s="149" t="s">
        <v>254</v>
      </c>
      <c r="E41" s="149" t="s">
        <v>525</v>
      </c>
      <c r="F41" s="120"/>
    </row>
    <row r="42" spans="1:6" s="7" customFormat="1" x14ac:dyDescent="0.25">
      <c r="A42" s="148" t="s">
        <v>72</v>
      </c>
      <c r="B42" s="122"/>
      <c r="C42" s="122"/>
      <c r="D42" s="149"/>
      <c r="E42" s="149"/>
      <c r="F42" s="120"/>
    </row>
    <row r="43" spans="1:6" s="7" customFormat="1" ht="26.25" x14ac:dyDescent="0.25">
      <c r="A43" s="121" t="s">
        <v>73</v>
      </c>
      <c r="B43" s="122" t="s">
        <v>61</v>
      </c>
      <c r="C43" s="122">
        <v>1</v>
      </c>
      <c r="D43" s="149" t="s">
        <v>436</v>
      </c>
      <c r="E43" s="149" t="s">
        <v>546</v>
      </c>
      <c r="F43" s="120"/>
    </row>
    <row r="44" spans="1:6" s="7" customFormat="1" ht="26.25" x14ac:dyDescent="0.25">
      <c r="A44" s="121" t="s">
        <v>74</v>
      </c>
      <c r="B44" s="122" t="s">
        <v>61</v>
      </c>
      <c r="C44" s="122">
        <v>1</v>
      </c>
      <c r="D44" s="149" t="s">
        <v>437</v>
      </c>
      <c r="E44" s="149" t="s">
        <v>545</v>
      </c>
      <c r="F44" s="120"/>
    </row>
    <row r="45" spans="1:6" s="7" customFormat="1" ht="26.25" x14ac:dyDescent="0.25">
      <c r="A45" s="121" t="s">
        <v>75</v>
      </c>
      <c r="B45" s="122" t="s">
        <v>61</v>
      </c>
      <c r="C45" s="122">
        <v>1</v>
      </c>
      <c r="D45" s="149" t="s">
        <v>438</v>
      </c>
      <c r="E45" s="149" t="s">
        <v>544</v>
      </c>
      <c r="F45" s="120"/>
    </row>
    <row r="46" spans="1:6" s="7" customFormat="1" ht="26.25" x14ac:dyDescent="0.25">
      <c r="A46" s="121" t="s">
        <v>76</v>
      </c>
      <c r="B46" s="122" t="s">
        <v>61</v>
      </c>
      <c r="C46" s="122">
        <v>1</v>
      </c>
      <c r="D46" s="149" t="s">
        <v>439</v>
      </c>
      <c r="E46" s="149" t="s">
        <v>543</v>
      </c>
      <c r="F46" s="120"/>
    </row>
    <row r="47" spans="1:6" s="7" customFormat="1" ht="26.25" x14ac:dyDescent="0.25">
      <c r="A47" s="121" t="s">
        <v>77</v>
      </c>
      <c r="B47" s="122" t="s">
        <v>39</v>
      </c>
      <c r="C47" s="122">
        <v>1</v>
      </c>
      <c r="D47" s="149" t="s">
        <v>435</v>
      </c>
      <c r="E47" s="149" t="s">
        <v>542</v>
      </c>
      <c r="F47" s="120"/>
    </row>
    <row r="48" spans="1:6" s="7" customFormat="1" ht="26.25" x14ac:dyDescent="0.25">
      <c r="A48" s="121" t="s">
        <v>78</v>
      </c>
      <c r="B48" s="122" t="s">
        <v>27</v>
      </c>
      <c r="C48" s="122">
        <v>1</v>
      </c>
      <c r="D48" s="149" t="s">
        <v>434</v>
      </c>
      <c r="E48" s="149" t="s">
        <v>541</v>
      </c>
      <c r="F48" s="120"/>
    </row>
    <row r="49" spans="1:6" s="7" customFormat="1" ht="26.25" x14ac:dyDescent="0.25">
      <c r="A49" s="121" t="s">
        <v>79</v>
      </c>
      <c r="B49" s="122" t="s">
        <v>21</v>
      </c>
      <c r="C49" s="122">
        <v>1</v>
      </c>
      <c r="D49" s="149" t="s">
        <v>433</v>
      </c>
      <c r="E49" s="149" t="s">
        <v>540</v>
      </c>
      <c r="F49" s="120"/>
    </row>
    <row r="50" spans="1:6" s="7" customFormat="1" x14ac:dyDescent="0.25">
      <c r="A50" s="148" t="s">
        <v>261</v>
      </c>
      <c r="B50" s="122"/>
      <c r="C50" s="122"/>
      <c r="D50" s="149"/>
      <c r="E50" s="149"/>
      <c r="F50" s="120"/>
    </row>
    <row r="51" spans="1:6" s="7" customFormat="1" ht="26.25" x14ac:dyDescent="0.25">
      <c r="A51" s="121" t="s">
        <v>262</v>
      </c>
      <c r="B51" s="122" t="s">
        <v>27</v>
      </c>
      <c r="C51" s="122">
        <v>15</v>
      </c>
      <c r="D51" s="121" t="s">
        <v>219</v>
      </c>
      <c r="E51" s="149" t="s">
        <v>580</v>
      </c>
      <c r="F51" s="120"/>
    </row>
    <row r="52" spans="1:6" s="7" customFormat="1" ht="26.25" x14ac:dyDescent="0.25">
      <c r="A52" s="121" t="s">
        <v>263</v>
      </c>
      <c r="B52" s="122" t="s">
        <v>61</v>
      </c>
      <c r="C52" s="122">
        <v>16</v>
      </c>
      <c r="D52" s="149" t="s">
        <v>220</v>
      </c>
      <c r="E52" s="149" t="s">
        <v>590</v>
      </c>
      <c r="F52" s="120"/>
    </row>
    <row r="53" spans="1:6" s="7" customFormat="1" ht="30" customHeight="1" x14ac:dyDescent="0.25">
      <c r="A53" s="121" t="s">
        <v>264</v>
      </c>
      <c r="B53" s="122" t="s">
        <v>27</v>
      </c>
      <c r="C53" s="122">
        <v>2</v>
      </c>
      <c r="D53" s="149" t="s">
        <v>243</v>
      </c>
      <c r="E53" s="149" t="s">
        <v>591</v>
      </c>
      <c r="F53" s="120"/>
    </row>
    <row r="54" spans="1:6" s="7" customFormat="1" x14ac:dyDescent="0.25">
      <c r="A54" s="121" t="s">
        <v>221</v>
      </c>
      <c r="B54" s="122" t="s">
        <v>27</v>
      </c>
      <c r="C54" s="122">
        <v>1</v>
      </c>
      <c r="D54" s="121" t="s">
        <v>222</v>
      </c>
      <c r="E54" s="149" t="s">
        <v>594</v>
      </c>
      <c r="F54" s="120"/>
    </row>
    <row r="55" spans="1:6" s="7" customFormat="1" x14ac:dyDescent="0.25">
      <c r="A55" s="121" t="s">
        <v>223</v>
      </c>
      <c r="B55" s="122" t="s">
        <v>27</v>
      </c>
      <c r="C55" s="122">
        <v>1</v>
      </c>
      <c r="D55" s="121" t="s">
        <v>224</v>
      </c>
      <c r="E55" s="149" t="s">
        <v>593</v>
      </c>
      <c r="F55" s="120"/>
    </row>
    <row r="56" spans="1:6" s="7" customFormat="1" ht="25.5" x14ac:dyDescent="0.25">
      <c r="A56" s="121" t="s">
        <v>225</v>
      </c>
      <c r="B56" s="122" t="s">
        <v>218</v>
      </c>
      <c r="C56" s="122">
        <v>1</v>
      </c>
      <c r="D56" s="121" t="s">
        <v>226</v>
      </c>
      <c r="E56" s="149" t="s">
        <v>582</v>
      </c>
      <c r="F56" s="120"/>
    </row>
    <row r="57" spans="1:6" s="7" customFormat="1" ht="26.25" x14ac:dyDescent="0.25">
      <c r="A57" s="121" t="s">
        <v>265</v>
      </c>
      <c r="B57" s="122" t="s">
        <v>218</v>
      </c>
      <c r="C57" s="122">
        <v>4</v>
      </c>
      <c r="D57" s="121" t="s">
        <v>227</v>
      </c>
      <c r="E57" s="149" t="s">
        <v>592</v>
      </c>
      <c r="F57" s="120"/>
    </row>
    <row r="58" spans="1:6" s="7" customFormat="1" x14ac:dyDescent="0.25">
      <c r="A58" s="121" t="s">
        <v>228</v>
      </c>
      <c r="B58" s="122" t="s">
        <v>218</v>
      </c>
      <c r="C58" s="122">
        <v>1</v>
      </c>
      <c r="D58" s="121" t="s">
        <v>229</v>
      </c>
      <c r="E58" s="149" t="s">
        <v>583</v>
      </c>
      <c r="F58" s="120"/>
    </row>
    <row r="59" spans="1:6" s="7" customFormat="1" x14ac:dyDescent="0.25">
      <c r="A59" s="121" t="s">
        <v>230</v>
      </c>
      <c r="B59" s="122" t="s">
        <v>218</v>
      </c>
      <c r="C59" s="122">
        <v>1</v>
      </c>
      <c r="D59" s="121" t="s">
        <v>231</v>
      </c>
      <c r="E59" s="149" t="s">
        <v>584</v>
      </c>
      <c r="F59" s="120"/>
    </row>
    <row r="60" spans="1:6" s="7" customFormat="1" x14ac:dyDescent="0.25">
      <c r="A60" s="121" t="s">
        <v>232</v>
      </c>
      <c r="B60" s="122" t="s">
        <v>218</v>
      </c>
      <c r="C60" s="122">
        <v>1</v>
      </c>
      <c r="D60" s="121" t="s">
        <v>233</v>
      </c>
      <c r="E60" s="149" t="s">
        <v>585</v>
      </c>
      <c r="F60" s="120"/>
    </row>
    <row r="61" spans="1:6" s="7" customFormat="1" ht="26.25" x14ac:dyDescent="0.25">
      <c r="A61" s="121" t="s">
        <v>266</v>
      </c>
      <c r="B61" s="122" t="s">
        <v>218</v>
      </c>
      <c r="C61" s="122">
        <v>2</v>
      </c>
      <c r="D61" s="121" t="s">
        <v>234</v>
      </c>
      <c r="E61" s="149" t="s">
        <v>589</v>
      </c>
      <c r="F61" s="120"/>
    </row>
    <row r="62" spans="1:6" s="7" customFormat="1" ht="25.5" x14ac:dyDescent="0.25">
      <c r="A62" s="121" t="s">
        <v>235</v>
      </c>
      <c r="B62" s="122" t="s">
        <v>39</v>
      </c>
      <c r="C62" s="122">
        <v>1</v>
      </c>
      <c r="D62" s="121" t="s">
        <v>236</v>
      </c>
      <c r="E62" s="149" t="s">
        <v>586</v>
      </c>
      <c r="F62" s="120"/>
    </row>
    <row r="63" spans="1:6" s="7" customFormat="1" x14ac:dyDescent="0.25">
      <c r="A63" s="121" t="s">
        <v>237</v>
      </c>
      <c r="B63" s="122" t="s">
        <v>218</v>
      </c>
      <c r="C63" s="122">
        <v>1</v>
      </c>
      <c r="D63" s="121" t="s">
        <v>238</v>
      </c>
      <c r="E63" s="149" t="s">
        <v>587</v>
      </c>
      <c r="F63" s="120"/>
    </row>
    <row r="64" spans="1:6" s="7" customFormat="1" x14ac:dyDescent="0.25">
      <c r="A64" s="121" t="s">
        <v>239</v>
      </c>
      <c r="B64" s="122" t="s">
        <v>218</v>
      </c>
      <c r="C64" s="122">
        <v>1</v>
      </c>
      <c r="D64" s="121" t="s">
        <v>240</v>
      </c>
      <c r="E64" s="149" t="s">
        <v>581</v>
      </c>
      <c r="F64" s="120"/>
    </row>
    <row r="65" spans="1:6" s="7" customFormat="1" ht="26.25" x14ac:dyDescent="0.25">
      <c r="A65" s="121" t="s">
        <v>241</v>
      </c>
      <c r="B65" s="122" t="s">
        <v>218</v>
      </c>
      <c r="C65" s="122">
        <v>2</v>
      </c>
      <c r="D65" s="121" t="s">
        <v>242</v>
      </c>
      <c r="E65" s="149" t="s">
        <v>588</v>
      </c>
      <c r="F65" s="120"/>
    </row>
    <row r="66" spans="1:6" x14ac:dyDescent="0.25">
      <c r="A66" s="34"/>
      <c r="B66" s="40"/>
      <c r="C66" s="40"/>
      <c r="D66" s="34"/>
    </row>
    <row r="67" spans="1:6" x14ac:dyDescent="0.25">
      <c r="A67" s="45"/>
      <c r="B67" s="40"/>
      <c r="C67" s="40"/>
      <c r="E67" s="32"/>
    </row>
    <row r="68" spans="1:6" x14ac:dyDescent="0.25">
      <c r="A68" s="34" t="s">
        <v>45</v>
      </c>
      <c r="C68" s="37">
        <f>SUM(C3:C67)</f>
        <v>117</v>
      </c>
    </row>
    <row r="70" spans="1:6" x14ac:dyDescent="0.25">
      <c r="B70" s="36"/>
      <c r="C70" s="36"/>
      <c r="D70" s="34"/>
    </row>
    <row r="71" spans="1:6" x14ac:dyDescent="0.25">
      <c r="B71" s="36"/>
      <c r="C71" s="36"/>
      <c r="D71" s="34"/>
    </row>
    <row r="72" spans="1:6" x14ac:dyDescent="0.25">
      <c r="B72" s="36"/>
      <c r="C72" s="36"/>
      <c r="D72" s="34"/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tabSelected="1" workbookViewId="0">
      <selection activeCell="J26" sqref="J26"/>
    </sheetView>
  </sheetViews>
  <sheetFormatPr defaultRowHeight="15" x14ac:dyDescent="0.25"/>
  <cols>
    <col min="1" max="1" width="17" style="51" customWidth="1"/>
    <col min="2" max="2" width="9.140625" style="41"/>
    <col min="3" max="3" width="12.28515625" style="41" customWidth="1"/>
    <col min="4" max="6" width="9.140625" style="41"/>
    <col min="7" max="7" width="21.7109375" style="41" customWidth="1"/>
    <col min="8" max="8" width="21" style="37" customWidth="1"/>
    <col min="9" max="9" width="21.42578125" style="37" customWidth="1"/>
    <col min="10" max="10" width="17" style="178" customWidth="1"/>
    <col min="11" max="16384" width="9.140625" style="178"/>
  </cols>
  <sheetData>
    <row r="1" spans="1:9" s="158" customFormat="1" ht="15.75" x14ac:dyDescent="0.25">
      <c r="A1" s="172" t="s">
        <v>683</v>
      </c>
      <c r="B1" s="172"/>
      <c r="C1" s="172"/>
      <c r="D1" s="172"/>
      <c r="E1" s="172"/>
      <c r="F1" s="172"/>
      <c r="G1" s="172"/>
      <c r="H1" s="172"/>
      <c r="I1" s="172"/>
    </row>
    <row r="2" spans="1:9" s="173" customFormat="1" ht="39" x14ac:dyDescent="0.25">
      <c r="A2" s="51" t="s">
        <v>47</v>
      </c>
      <c r="B2" s="37" t="s">
        <v>48</v>
      </c>
      <c r="C2" s="41" t="s">
        <v>49</v>
      </c>
      <c r="D2" s="37" t="s">
        <v>46</v>
      </c>
      <c r="E2" s="37" t="s">
        <v>390</v>
      </c>
      <c r="F2" s="37" t="s">
        <v>389</v>
      </c>
      <c r="G2" s="37" t="s">
        <v>50</v>
      </c>
      <c r="H2" s="37" t="s">
        <v>620</v>
      </c>
      <c r="I2" s="37" t="s">
        <v>621</v>
      </c>
    </row>
    <row r="3" spans="1:9" s="173" customFormat="1" x14ac:dyDescent="0.25">
      <c r="A3" s="52" t="s">
        <v>101</v>
      </c>
      <c r="B3" s="37"/>
      <c r="C3" s="41"/>
      <c r="D3" s="37"/>
      <c r="E3" s="37"/>
      <c r="F3" s="37"/>
      <c r="G3" s="37"/>
      <c r="H3" s="37"/>
      <c r="I3" s="37"/>
    </row>
    <row r="4" spans="1:9" s="174" customFormat="1" ht="22.5" customHeight="1" x14ac:dyDescent="0.25">
      <c r="A4" s="46" t="s">
        <v>84</v>
      </c>
      <c r="B4" s="8" t="s">
        <v>34</v>
      </c>
      <c r="C4" s="8">
        <v>1</v>
      </c>
      <c r="D4" s="8"/>
      <c r="E4" s="38"/>
      <c r="F4" s="38"/>
      <c r="G4" s="97" t="s">
        <v>85</v>
      </c>
      <c r="H4" s="168" t="s">
        <v>578</v>
      </c>
      <c r="I4" s="168"/>
    </row>
    <row r="5" spans="1:9" s="174" customFormat="1" ht="20.25" customHeight="1" x14ac:dyDescent="0.25">
      <c r="A5" s="46" t="s">
        <v>86</v>
      </c>
      <c r="B5" s="8" t="s">
        <v>0</v>
      </c>
      <c r="C5" s="8">
        <v>1</v>
      </c>
      <c r="D5" s="8"/>
      <c r="E5" s="38"/>
      <c r="F5" s="38"/>
      <c r="G5" s="97"/>
      <c r="H5" s="168" t="s">
        <v>579</v>
      </c>
      <c r="I5" s="168"/>
    </row>
    <row r="6" spans="1:9" s="175" customFormat="1" ht="25.5" x14ac:dyDescent="0.25">
      <c r="A6" s="50" t="s">
        <v>87</v>
      </c>
      <c r="B6" s="4" t="s">
        <v>21</v>
      </c>
      <c r="C6" s="4">
        <v>1</v>
      </c>
      <c r="D6" s="4"/>
      <c r="E6" s="39"/>
      <c r="F6" s="39"/>
      <c r="G6" s="4" t="s">
        <v>88</v>
      </c>
      <c r="H6" s="169" t="s">
        <v>577</v>
      </c>
      <c r="I6" s="169"/>
    </row>
    <row r="7" spans="1:9" s="175" customFormat="1" x14ac:dyDescent="0.25">
      <c r="A7" s="88" t="s">
        <v>90</v>
      </c>
      <c r="B7" s="4"/>
      <c r="C7" s="4"/>
      <c r="D7" s="4"/>
      <c r="E7" s="39"/>
      <c r="F7" s="39"/>
      <c r="G7" s="4"/>
      <c r="H7" s="169"/>
      <c r="I7" s="169"/>
    </row>
    <row r="8" spans="1:9" s="175" customFormat="1" ht="25.5" x14ac:dyDescent="0.25">
      <c r="A8" s="50" t="s">
        <v>89</v>
      </c>
      <c r="B8" s="9" t="s">
        <v>27</v>
      </c>
      <c r="C8" s="4">
        <v>1</v>
      </c>
      <c r="D8" s="9"/>
      <c r="E8" s="39"/>
      <c r="F8" s="39"/>
      <c r="G8" s="9" t="s">
        <v>406</v>
      </c>
      <c r="H8" s="169" t="s">
        <v>553</v>
      </c>
      <c r="I8" s="169"/>
    </row>
    <row r="9" spans="1:9" s="175" customFormat="1" ht="25.5" x14ac:dyDescent="0.25">
      <c r="A9" s="50" t="s">
        <v>91</v>
      </c>
      <c r="B9" s="9" t="s">
        <v>21</v>
      </c>
      <c r="C9" s="4">
        <v>1</v>
      </c>
      <c r="D9" s="9"/>
      <c r="E9" s="39"/>
      <c r="F9" s="39"/>
      <c r="G9" s="9" t="s">
        <v>407</v>
      </c>
      <c r="H9" s="169" t="s">
        <v>552</v>
      </c>
      <c r="I9" s="169"/>
    </row>
    <row r="10" spans="1:9" s="175" customFormat="1" ht="25.5" x14ac:dyDescent="0.25">
      <c r="A10" s="50" t="s">
        <v>92</v>
      </c>
      <c r="B10" s="9" t="s">
        <v>21</v>
      </c>
      <c r="C10" s="4">
        <v>1</v>
      </c>
      <c r="D10" s="9"/>
      <c r="E10" s="39"/>
      <c r="F10" s="39"/>
      <c r="G10" s="9" t="s">
        <v>404</v>
      </c>
      <c r="H10" s="169" t="s">
        <v>555</v>
      </c>
      <c r="I10" s="169"/>
    </row>
    <row r="11" spans="1:9" s="175" customFormat="1" ht="25.5" x14ac:dyDescent="0.25">
      <c r="A11" s="50" t="s">
        <v>93</v>
      </c>
      <c r="B11" s="9" t="s">
        <v>21</v>
      </c>
      <c r="C11" s="4">
        <v>1</v>
      </c>
      <c r="D11" s="9"/>
      <c r="E11" s="39"/>
      <c r="F11" s="39"/>
      <c r="G11" s="9" t="s">
        <v>405</v>
      </c>
      <c r="H11" s="169" t="s">
        <v>551</v>
      </c>
      <c r="I11" s="169"/>
    </row>
    <row r="12" spans="1:9" s="175" customFormat="1" ht="38.25" x14ac:dyDescent="0.25">
      <c r="A12" s="50" t="s">
        <v>94</v>
      </c>
      <c r="B12" s="9" t="s">
        <v>21</v>
      </c>
      <c r="C12" s="4">
        <v>1</v>
      </c>
      <c r="D12" s="9"/>
      <c r="E12" s="39"/>
      <c r="F12" s="39"/>
      <c r="G12" s="9" t="s">
        <v>408</v>
      </c>
      <c r="H12" s="169" t="s">
        <v>554</v>
      </c>
      <c r="I12" s="169"/>
    </row>
    <row r="13" spans="1:9" s="175" customFormat="1" ht="26.25" x14ac:dyDescent="0.25">
      <c r="A13" s="167" t="s">
        <v>341</v>
      </c>
      <c r="B13" s="9" t="s">
        <v>21</v>
      </c>
      <c r="C13" s="4">
        <v>1</v>
      </c>
      <c r="D13" s="9"/>
      <c r="E13" s="39"/>
      <c r="F13" s="39"/>
      <c r="G13" s="39" t="s">
        <v>343</v>
      </c>
      <c r="H13" s="169" t="s">
        <v>557</v>
      </c>
      <c r="I13" s="169"/>
    </row>
    <row r="14" spans="1:9" s="175" customFormat="1" ht="64.5" x14ac:dyDescent="0.25">
      <c r="A14" s="167" t="s">
        <v>342</v>
      </c>
      <c r="B14" s="4" t="s">
        <v>27</v>
      </c>
      <c r="C14" s="4">
        <v>1</v>
      </c>
      <c r="D14" s="9"/>
      <c r="E14" s="39"/>
      <c r="F14" s="39"/>
      <c r="G14" s="39" t="s">
        <v>344</v>
      </c>
      <c r="H14" s="169" t="s">
        <v>556</v>
      </c>
      <c r="I14" s="169"/>
    </row>
    <row r="15" spans="1:9" s="175" customFormat="1" ht="25.5" x14ac:dyDescent="0.25">
      <c r="A15" s="50" t="s">
        <v>249</v>
      </c>
      <c r="B15" s="4" t="s">
        <v>27</v>
      </c>
      <c r="C15" s="4">
        <v>1</v>
      </c>
      <c r="D15" s="9"/>
      <c r="E15" s="39"/>
      <c r="F15" s="39"/>
      <c r="G15" s="9" t="s">
        <v>346</v>
      </c>
      <c r="H15" s="169" t="s">
        <v>576</v>
      </c>
      <c r="I15" s="169"/>
    </row>
    <row r="16" spans="1:9" s="175" customFormat="1" ht="25.5" x14ac:dyDescent="0.25">
      <c r="A16" s="167" t="s">
        <v>362</v>
      </c>
      <c r="B16" s="9" t="s">
        <v>21</v>
      </c>
      <c r="C16" s="4">
        <v>1</v>
      </c>
      <c r="D16" s="9"/>
      <c r="E16" s="39"/>
      <c r="F16" s="39"/>
      <c r="G16" s="9" t="s">
        <v>409</v>
      </c>
      <c r="H16" s="169" t="s">
        <v>515</v>
      </c>
      <c r="I16" s="169"/>
    </row>
    <row r="17" spans="1:10" s="175" customFormat="1" ht="25.5" x14ac:dyDescent="0.25">
      <c r="A17" s="167" t="s">
        <v>340</v>
      </c>
      <c r="B17" s="9" t="s">
        <v>21</v>
      </c>
      <c r="C17" s="4">
        <v>1</v>
      </c>
      <c r="D17" s="9"/>
      <c r="E17" s="39"/>
      <c r="F17" s="39"/>
      <c r="G17" s="9" t="s">
        <v>410</v>
      </c>
      <c r="H17" s="169"/>
      <c r="I17" s="169"/>
    </row>
    <row r="18" spans="1:10" s="175" customFormat="1" x14ac:dyDescent="0.25">
      <c r="A18" s="167" t="s">
        <v>345</v>
      </c>
      <c r="B18" s="9" t="s">
        <v>21</v>
      </c>
      <c r="C18" s="4">
        <v>1</v>
      </c>
      <c r="D18" s="9"/>
      <c r="E18" s="39"/>
      <c r="F18" s="39"/>
      <c r="G18" s="9" t="s">
        <v>411</v>
      </c>
      <c r="H18" s="169" t="s">
        <v>519</v>
      </c>
      <c r="I18" s="169"/>
    </row>
    <row r="19" spans="1:10" s="175" customFormat="1" ht="38.25" x14ac:dyDescent="0.25">
      <c r="A19" s="167" t="s">
        <v>339</v>
      </c>
      <c r="B19" s="9" t="s">
        <v>21</v>
      </c>
      <c r="C19" s="4">
        <v>1</v>
      </c>
      <c r="D19" s="9"/>
      <c r="E19" s="39"/>
      <c r="F19" s="39"/>
      <c r="G19" s="9" t="s">
        <v>412</v>
      </c>
      <c r="H19" s="169"/>
      <c r="I19" s="186"/>
      <c r="J19" s="187" t="s">
        <v>684</v>
      </c>
    </row>
    <row r="20" spans="1:10" s="175" customFormat="1" ht="30.75" customHeight="1" x14ac:dyDescent="0.25">
      <c r="A20" s="50" t="s">
        <v>80</v>
      </c>
      <c r="B20" s="4" t="s">
        <v>27</v>
      </c>
      <c r="C20" s="4">
        <v>1</v>
      </c>
      <c r="D20" s="39"/>
      <c r="E20" s="39"/>
      <c r="F20" s="9"/>
      <c r="G20" s="39" t="s">
        <v>200</v>
      </c>
      <c r="H20" s="169" t="s">
        <v>518</v>
      </c>
      <c r="I20" s="169"/>
    </row>
    <row r="21" spans="1:10" s="175" customFormat="1" x14ac:dyDescent="0.25">
      <c r="A21" s="50" t="s">
        <v>95</v>
      </c>
      <c r="B21" s="4" t="s">
        <v>21</v>
      </c>
      <c r="C21" s="4">
        <v>1</v>
      </c>
      <c r="D21" s="4"/>
      <c r="E21" s="39"/>
      <c r="F21" s="39"/>
      <c r="G21" s="4" t="s">
        <v>96</v>
      </c>
      <c r="H21" s="169" t="s">
        <v>537</v>
      </c>
      <c r="I21" s="169"/>
    </row>
    <row r="22" spans="1:10" s="175" customFormat="1" ht="25.5" x14ac:dyDescent="0.25">
      <c r="A22" s="50" t="s">
        <v>102</v>
      </c>
      <c r="B22" s="4" t="s">
        <v>21</v>
      </c>
      <c r="C22" s="4">
        <v>1</v>
      </c>
      <c r="D22" s="4"/>
      <c r="E22" s="39"/>
      <c r="F22" s="39"/>
      <c r="G22" s="4" t="s">
        <v>103</v>
      </c>
      <c r="H22" s="169" t="s">
        <v>527</v>
      </c>
      <c r="I22" s="169"/>
    </row>
    <row r="23" spans="1:10" s="175" customFormat="1" ht="26.25" x14ac:dyDescent="0.25">
      <c r="A23" s="50" t="s">
        <v>104</v>
      </c>
      <c r="B23" s="4" t="s">
        <v>21</v>
      </c>
      <c r="C23" s="4">
        <v>4</v>
      </c>
      <c r="D23" s="4"/>
      <c r="E23" s="39"/>
      <c r="F23" s="39"/>
      <c r="G23" s="4" t="s">
        <v>105</v>
      </c>
      <c r="H23" s="169" t="s">
        <v>526</v>
      </c>
      <c r="I23" s="169"/>
    </row>
    <row r="24" spans="1:10" s="175" customFormat="1" ht="25.5" x14ac:dyDescent="0.25">
      <c r="A24" s="50" t="s">
        <v>97</v>
      </c>
      <c r="B24" s="4" t="s">
        <v>21</v>
      </c>
      <c r="C24" s="4">
        <v>1</v>
      </c>
      <c r="D24" s="4"/>
      <c r="E24" s="39"/>
      <c r="F24" s="39"/>
      <c r="G24" s="4" t="s">
        <v>98</v>
      </c>
      <c r="H24" s="169" t="s">
        <v>516</v>
      </c>
      <c r="I24" s="169"/>
    </row>
    <row r="25" spans="1:10" s="175" customFormat="1" x14ac:dyDescent="0.25">
      <c r="A25" s="50" t="s">
        <v>99</v>
      </c>
      <c r="B25" s="4" t="s">
        <v>21</v>
      </c>
      <c r="C25" s="4">
        <v>1</v>
      </c>
      <c r="D25" s="4"/>
      <c r="E25" s="39"/>
      <c r="F25" s="39"/>
      <c r="G25" s="4" t="s">
        <v>100</v>
      </c>
      <c r="H25" s="169" t="s">
        <v>517</v>
      </c>
      <c r="I25" s="169"/>
    </row>
    <row r="26" spans="1:10" s="175" customFormat="1" ht="51" x14ac:dyDescent="0.25">
      <c r="A26" s="50" t="s">
        <v>394</v>
      </c>
      <c r="B26" s="4" t="s">
        <v>21</v>
      </c>
      <c r="C26" s="4">
        <v>1</v>
      </c>
      <c r="D26" s="4"/>
      <c r="E26" s="39"/>
      <c r="F26" s="39"/>
      <c r="G26" s="4" t="s">
        <v>395</v>
      </c>
      <c r="H26" s="169"/>
      <c r="I26" s="169" t="s">
        <v>394</v>
      </c>
    </row>
    <row r="27" spans="1:10" s="175" customFormat="1" ht="51" x14ac:dyDescent="0.25">
      <c r="A27" s="50" t="s">
        <v>495</v>
      </c>
      <c r="B27" s="4" t="s">
        <v>21</v>
      </c>
      <c r="C27" s="4">
        <v>1</v>
      </c>
      <c r="D27" s="4"/>
      <c r="E27" s="39"/>
      <c r="F27" s="39"/>
      <c r="G27" s="4" t="s">
        <v>496</v>
      </c>
      <c r="H27" s="169" t="s">
        <v>602</v>
      </c>
      <c r="I27" s="169"/>
    </row>
    <row r="28" spans="1:10" s="175" customFormat="1" x14ac:dyDescent="0.25">
      <c r="A28" s="88" t="s">
        <v>106</v>
      </c>
      <c r="B28" s="4"/>
      <c r="C28" s="4"/>
      <c r="D28" s="4"/>
      <c r="E28" s="39"/>
      <c r="F28" s="39"/>
      <c r="G28" s="4"/>
      <c r="H28" s="169"/>
      <c r="I28" s="169"/>
    </row>
    <row r="29" spans="1:10" s="176" customFormat="1" ht="38.25" x14ac:dyDescent="0.25">
      <c r="A29" s="185" t="s">
        <v>336</v>
      </c>
      <c r="B29" s="35" t="s">
        <v>2</v>
      </c>
      <c r="C29" s="35">
        <v>1</v>
      </c>
      <c r="D29" s="35"/>
      <c r="E29" s="47"/>
      <c r="F29" s="47">
        <v>1</v>
      </c>
      <c r="G29" s="35" t="s">
        <v>453</v>
      </c>
      <c r="H29" s="170"/>
      <c r="I29" s="170"/>
    </row>
    <row r="30" spans="1:10" s="176" customFormat="1" ht="38.25" x14ac:dyDescent="0.25">
      <c r="A30" s="185" t="s">
        <v>337</v>
      </c>
      <c r="B30" s="35" t="s">
        <v>2</v>
      </c>
      <c r="C30" s="35">
        <v>1</v>
      </c>
      <c r="D30" s="35"/>
      <c r="E30" s="47">
        <v>1</v>
      </c>
      <c r="F30" s="47"/>
      <c r="G30" s="35" t="s">
        <v>454</v>
      </c>
      <c r="H30" s="170"/>
      <c r="I30" s="170"/>
    </row>
    <row r="31" spans="1:10" s="176" customFormat="1" x14ac:dyDescent="0.25">
      <c r="A31" s="53" t="s">
        <v>186</v>
      </c>
      <c r="B31" s="35" t="s">
        <v>2</v>
      </c>
      <c r="C31" s="35">
        <v>3</v>
      </c>
      <c r="D31" s="35"/>
      <c r="E31" s="47">
        <v>3</v>
      </c>
      <c r="F31" s="47"/>
      <c r="G31" s="35" t="s">
        <v>452</v>
      </c>
      <c r="H31" s="170"/>
      <c r="I31" s="170"/>
    </row>
    <row r="32" spans="1:10" s="176" customFormat="1" x14ac:dyDescent="0.25">
      <c r="A32" s="53" t="s">
        <v>107</v>
      </c>
      <c r="B32" s="35" t="s">
        <v>2</v>
      </c>
      <c r="C32" s="35">
        <f>F32</f>
        <v>14</v>
      </c>
      <c r="D32" s="35"/>
      <c r="E32" s="47"/>
      <c r="F32" s="47">
        <v>14</v>
      </c>
      <c r="G32" s="35" t="s">
        <v>450</v>
      </c>
      <c r="H32" s="170"/>
      <c r="I32" s="170"/>
    </row>
    <row r="33" spans="1:9" s="176" customFormat="1" x14ac:dyDescent="0.25">
      <c r="A33" s="53" t="s">
        <v>108</v>
      </c>
      <c r="B33" s="35" t="s">
        <v>2</v>
      </c>
      <c r="C33" s="35">
        <f>E33</f>
        <v>14</v>
      </c>
      <c r="D33" s="35"/>
      <c r="E33" s="47">
        <v>14</v>
      </c>
      <c r="F33" s="47"/>
      <c r="G33" s="35" t="s">
        <v>451</v>
      </c>
      <c r="H33" s="170"/>
      <c r="I33" s="170"/>
    </row>
    <row r="34" spans="1:9" s="177" customFormat="1" ht="25.5" x14ac:dyDescent="0.25">
      <c r="A34" s="54" t="s">
        <v>19</v>
      </c>
      <c r="B34" s="10" t="s">
        <v>36</v>
      </c>
      <c r="C34" s="10">
        <f>D34</f>
        <v>42</v>
      </c>
      <c r="D34" s="10">
        <v>42</v>
      </c>
      <c r="E34" s="48"/>
      <c r="F34" s="48"/>
      <c r="G34" s="10" t="s">
        <v>413</v>
      </c>
      <c r="H34" s="171"/>
      <c r="I34" s="171"/>
    </row>
    <row r="35" spans="1:9" x14ac:dyDescent="0.25">
      <c r="A35" s="50"/>
      <c r="B35" s="4"/>
      <c r="C35" s="4"/>
      <c r="D35" s="4">
        <f>SUM(D31:D34)</f>
        <v>42</v>
      </c>
      <c r="E35" s="39">
        <f>SUM(E5:E34)</f>
        <v>18</v>
      </c>
      <c r="F35" s="39">
        <f>SUM(F15:F34)</f>
        <v>15</v>
      </c>
      <c r="G35" s="4"/>
    </row>
    <row r="36" spans="1:9" s="183" customFormat="1" x14ac:dyDescent="0.25">
      <c r="A36" s="179" t="s">
        <v>45</v>
      </c>
      <c r="B36" s="180"/>
      <c r="C36" s="181">
        <f>SUM(C4:C35)</f>
        <v>101</v>
      </c>
      <c r="D36" s="96"/>
      <c r="E36" s="96"/>
      <c r="F36" s="96"/>
      <c r="G36" s="96"/>
      <c r="H36" s="182"/>
      <c r="I36" s="182"/>
    </row>
    <row r="37" spans="1:9" s="183" customFormat="1" x14ac:dyDescent="0.25">
      <c r="A37" s="184" t="s">
        <v>158</v>
      </c>
      <c r="B37" s="180"/>
      <c r="C37" s="180">
        <f>SUM(D35:F35)</f>
        <v>75</v>
      </c>
      <c r="D37" s="96"/>
      <c r="E37" s="96"/>
      <c r="F37" s="96"/>
      <c r="G37" s="96"/>
      <c r="H37" s="182"/>
      <c r="I37" s="182"/>
    </row>
    <row r="38" spans="1:9" s="183" customFormat="1" x14ac:dyDescent="0.25">
      <c r="A38" s="184"/>
      <c r="B38" s="180"/>
      <c r="C38" s="180"/>
      <c r="D38" s="96"/>
      <c r="E38" s="96"/>
      <c r="F38" s="96"/>
      <c r="G38" s="96"/>
      <c r="H38" s="182"/>
      <c r="I38" s="182"/>
    </row>
    <row r="39" spans="1:9" s="183" customFormat="1" x14ac:dyDescent="0.25">
      <c r="A39" s="184"/>
      <c r="B39" s="180"/>
      <c r="C39" s="180"/>
      <c r="D39" s="96"/>
      <c r="E39" s="96"/>
      <c r="F39" s="96"/>
      <c r="G39" s="96"/>
      <c r="H39" s="182"/>
      <c r="I39" s="182"/>
    </row>
    <row r="40" spans="1:9" s="183" customFormat="1" x14ac:dyDescent="0.25">
      <c r="A40" s="184" t="s">
        <v>153</v>
      </c>
      <c r="B40" s="180"/>
      <c r="C40" s="180">
        <f>'Навигационная подсистема'!C39+'Пользовательская подситема (UI)'!C68+'Модемная подсистема'!C59+C36</f>
        <v>350</v>
      </c>
      <c r="D40" s="96"/>
      <c r="E40" s="96"/>
      <c r="F40" s="96"/>
      <c r="G40" s="96"/>
      <c r="H40" s="182"/>
      <c r="I40" s="182"/>
    </row>
    <row r="41" spans="1:9" s="183" customFormat="1" x14ac:dyDescent="0.25">
      <c r="A41" s="184" t="s">
        <v>256</v>
      </c>
      <c r="B41" s="180"/>
      <c r="C41" s="180">
        <f>400-C40</f>
        <v>50</v>
      </c>
      <c r="D41" s="96"/>
      <c r="E41" s="96"/>
      <c r="F41" s="96"/>
      <c r="G41" s="96"/>
      <c r="H41" s="182"/>
      <c r="I41" s="182"/>
    </row>
  </sheetData>
  <mergeCells count="2">
    <mergeCell ref="G4:G5"/>
    <mergeCell ref="A1:I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2"/>
  <sheetViews>
    <sheetView workbookViewId="0">
      <selection sqref="A1:XFD1"/>
    </sheetView>
  </sheetViews>
  <sheetFormatPr defaultRowHeight="15" x14ac:dyDescent="0.25"/>
  <cols>
    <col min="2" max="21" width="10.7109375" style="31" customWidth="1"/>
    <col min="22" max="22" width="10.7109375" style="27" customWidth="1"/>
    <col min="23" max="23" width="30.7109375" style="81" customWidth="1"/>
    <col min="24" max="24" width="36.28515625" style="83" customWidth="1"/>
    <col min="25" max="25" width="26.28515625" style="2" customWidth="1"/>
    <col min="26" max="26" width="26.7109375" style="2" customWidth="1"/>
  </cols>
  <sheetData>
    <row r="1" spans="1:34" s="90" customFormat="1" x14ac:dyDescent="0.25">
      <c r="B1" s="91">
        <v>1</v>
      </c>
      <c r="C1" s="91">
        <v>2</v>
      </c>
      <c r="D1" s="91">
        <v>3</v>
      </c>
      <c r="E1" s="91">
        <v>4</v>
      </c>
      <c r="F1" s="91">
        <v>5</v>
      </c>
      <c r="G1" s="91">
        <v>6</v>
      </c>
      <c r="H1" s="91">
        <v>7</v>
      </c>
      <c r="I1" s="91">
        <v>8</v>
      </c>
      <c r="J1" s="91">
        <v>9</v>
      </c>
      <c r="K1" s="91">
        <v>10</v>
      </c>
      <c r="L1" s="91">
        <v>11</v>
      </c>
      <c r="M1" s="91">
        <v>12</v>
      </c>
      <c r="N1" s="91">
        <v>13</v>
      </c>
      <c r="O1" s="91">
        <v>14</v>
      </c>
      <c r="P1" s="91">
        <v>15</v>
      </c>
      <c r="Q1" s="91">
        <v>16</v>
      </c>
      <c r="R1" s="91">
        <v>17</v>
      </c>
      <c r="S1" s="91">
        <v>18</v>
      </c>
      <c r="T1" s="91">
        <v>19</v>
      </c>
      <c r="U1" s="91">
        <v>20</v>
      </c>
      <c r="V1" s="92"/>
      <c r="W1" s="93"/>
      <c r="X1" s="94"/>
      <c r="Y1" s="95"/>
      <c r="Z1" s="95"/>
    </row>
    <row r="2" spans="1:34" ht="25.5" x14ac:dyDescent="0.25">
      <c r="A2" s="90" t="s">
        <v>497</v>
      </c>
      <c r="B2" s="17" t="s">
        <v>192</v>
      </c>
      <c r="C2" s="17" t="s">
        <v>15</v>
      </c>
      <c r="D2" s="17" t="s">
        <v>30</v>
      </c>
      <c r="E2" s="17" t="s">
        <v>29</v>
      </c>
      <c r="F2" s="17" t="s">
        <v>191</v>
      </c>
      <c r="G2" s="16" t="s">
        <v>114</v>
      </c>
      <c r="H2" s="49" t="s">
        <v>267</v>
      </c>
      <c r="I2" s="17" t="s">
        <v>43</v>
      </c>
      <c r="J2" s="12" t="s">
        <v>184</v>
      </c>
      <c r="K2" s="12" t="s">
        <v>179</v>
      </c>
      <c r="L2" s="12" t="s">
        <v>180</v>
      </c>
      <c r="M2" s="12" t="s">
        <v>54</v>
      </c>
      <c r="N2" s="12" t="s">
        <v>56</v>
      </c>
      <c r="O2" s="12" t="s">
        <v>52</v>
      </c>
      <c r="P2" s="30" t="s">
        <v>84</v>
      </c>
      <c r="Q2" s="30" t="s">
        <v>86</v>
      </c>
      <c r="R2" s="12" t="s">
        <v>396</v>
      </c>
      <c r="S2" s="12" t="s">
        <v>398</v>
      </c>
      <c r="T2" s="12" t="s">
        <v>400</v>
      </c>
      <c r="U2" s="12" t="s">
        <v>402</v>
      </c>
      <c r="V2" s="61"/>
      <c r="W2" s="71" t="s">
        <v>171</v>
      </c>
      <c r="X2" s="72" t="s">
        <v>172</v>
      </c>
      <c r="Y2" s="21"/>
      <c r="Z2" s="21"/>
    </row>
    <row r="3" spans="1:34" ht="22.5" x14ac:dyDescent="0.25">
      <c r="A3" s="90" t="s">
        <v>498</v>
      </c>
      <c r="B3" s="14" t="s">
        <v>120</v>
      </c>
      <c r="C3" s="14" t="s">
        <v>120</v>
      </c>
      <c r="D3" s="17" t="s">
        <v>32</v>
      </c>
      <c r="E3" s="17" t="s">
        <v>31</v>
      </c>
      <c r="F3" s="16" t="s">
        <v>118</v>
      </c>
      <c r="G3" s="16" t="s">
        <v>116</v>
      </c>
      <c r="H3" s="49" t="s">
        <v>267</v>
      </c>
      <c r="I3" s="12" t="s">
        <v>183</v>
      </c>
      <c r="J3" s="12" t="s">
        <v>182</v>
      </c>
      <c r="K3" s="12" t="s">
        <v>185</v>
      </c>
      <c r="L3" s="12" t="s">
        <v>181</v>
      </c>
      <c r="M3" s="12" t="s">
        <v>175</v>
      </c>
      <c r="N3" s="12" t="s">
        <v>57</v>
      </c>
      <c r="O3" s="12" t="s">
        <v>53</v>
      </c>
      <c r="P3" s="66" t="s">
        <v>249</v>
      </c>
      <c r="Q3" s="84" t="s">
        <v>347</v>
      </c>
      <c r="R3" s="12" t="s">
        <v>397</v>
      </c>
      <c r="S3" s="12" t="s">
        <v>399</v>
      </c>
      <c r="T3" s="12" t="s">
        <v>401</v>
      </c>
      <c r="U3" s="12" t="s">
        <v>403</v>
      </c>
      <c r="V3" s="28" t="s">
        <v>165</v>
      </c>
      <c r="W3" s="73" t="s">
        <v>162</v>
      </c>
      <c r="X3" s="74" t="s">
        <v>163</v>
      </c>
      <c r="Y3" s="21"/>
      <c r="Z3" s="21"/>
    </row>
    <row r="4" spans="1:34" ht="25.5" x14ac:dyDescent="0.25">
      <c r="A4" s="90" t="s">
        <v>501</v>
      </c>
      <c r="B4" s="15" t="s">
        <v>119</v>
      </c>
      <c r="C4" s="14" t="s">
        <v>120</v>
      </c>
      <c r="D4" s="17" t="s">
        <v>10</v>
      </c>
      <c r="E4" s="17" t="s">
        <v>8</v>
      </c>
      <c r="F4" s="16" t="s">
        <v>117</v>
      </c>
      <c r="G4" s="16" t="s">
        <v>115</v>
      </c>
      <c r="H4" s="49" t="s">
        <v>267</v>
      </c>
      <c r="I4" s="12" t="s">
        <v>60</v>
      </c>
      <c r="J4" s="12" t="s">
        <v>62</v>
      </c>
      <c r="K4" s="12" t="s">
        <v>321</v>
      </c>
      <c r="L4" s="12" t="s">
        <v>322</v>
      </c>
      <c r="M4" s="12" t="s">
        <v>176</v>
      </c>
      <c r="N4" s="12" t="s">
        <v>177</v>
      </c>
      <c r="O4" s="12" t="s">
        <v>178</v>
      </c>
      <c r="P4" s="55" t="s">
        <v>107</v>
      </c>
      <c r="Q4" s="55" t="s">
        <v>107</v>
      </c>
      <c r="R4" s="55" t="s">
        <v>107</v>
      </c>
      <c r="S4" s="55" t="s">
        <v>107</v>
      </c>
      <c r="T4" s="55" t="s">
        <v>107</v>
      </c>
      <c r="U4" s="84" t="s">
        <v>349</v>
      </c>
      <c r="V4" s="28" t="s">
        <v>166</v>
      </c>
      <c r="W4" s="75" t="s">
        <v>174</v>
      </c>
      <c r="X4" s="76" t="s">
        <v>173</v>
      </c>
      <c r="Y4" s="21"/>
      <c r="Z4" s="21"/>
    </row>
    <row r="5" spans="1:34" ht="22.5" x14ac:dyDescent="0.25">
      <c r="A5" s="90" t="s">
        <v>500</v>
      </c>
      <c r="B5" s="14" t="s">
        <v>120</v>
      </c>
      <c r="C5" s="14" t="s">
        <v>120</v>
      </c>
      <c r="D5" s="17" t="s">
        <v>189</v>
      </c>
      <c r="E5" s="69" t="s">
        <v>268</v>
      </c>
      <c r="F5" s="69" t="s">
        <v>269</v>
      </c>
      <c r="G5" s="69" t="s">
        <v>270</v>
      </c>
      <c r="H5" s="69" t="s">
        <v>271</v>
      </c>
      <c r="I5" s="59" t="s">
        <v>307</v>
      </c>
      <c r="J5" s="58" t="s">
        <v>276</v>
      </c>
      <c r="K5" s="58" t="s">
        <v>278</v>
      </c>
      <c r="L5" s="58" t="s">
        <v>279</v>
      </c>
      <c r="M5" s="58" t="s">
        <v>280</v>
      </c>
      <c r="N5" s="58" t="s">
        <v>281</v>
      </c>
      <c r="O5" s="58" t="s">
        <v>282</v>
      </c>
      <c r="P5" s="58" t="s">
        <v>283</v>
      </c>
      <c r="Q5" s="58" t="s">
        <v>284</v>
      </c>
      <c r="R5" s="58" t="s">
        <v>230</v>
      </c>
      <c r="S5" s="56" t="s">
        <v>108</v>
      </c>
      <c r="T5" s="56" t="s">
        <v>108</v>
      </c>
      <c r="U5" s="84" t="s">
        <v>352</v>
      </c>
      <c r="V5" s="28" t="s">
        <v>167</v>
      </c>
      <c r="W5" s="77" t="s">
        <v>359</v>
      </c>
      <c r="X5" s="78"/>
      <c r="AA5" s="2"/>
    </row>
    <row r="6" spans="1:34" ht="22.5" x14ac:dyDescent="0.25">
      <c r="A6" s="90" t="s">
        <v>499</v>
      </c>
      <c r="B6" s="17" t="s">
        <v>37</v>
      </c>
      <c r="C6" s="17" t="s">
        <v>13</v>
      </c>
      <c r="D6" s="17" t="s">
        <v>4</v>
      </c>
      <c r="E6" s="69" t="s">
        <v>272</v>
      </c>
      <c r="F6" s="69" t="s">
        <v>275</v>
      </c>
      <c r="G6" s="69" t="s">
        <v>273</v>
      </c>
      <c r="H6" s="69" t="s">
        <v>274</v>
      </c>
      <c r="I6" s="59" t="s">
        <v>308</v>
      </c>
      <c r="J6" s="58" t="s">
        <v>277</v>
      </c>
      <c r="K6" s="58" t="s">
        <v>285</v>
      </c>
      <c r="L6" s="58" t="s">
        <v>286</v>
      </c>
      <c r="M6" s="58" t="s">
        <v>287</v>
      </c>
      <c r="N6" s="58" t="s">
        <v>288</v>
      </c>
      <c r="O6" s="58" t="s">
        <v>289</v>
      </c>
      <c r="P6" s="58" t="s">
        <v>290</v>
      </c>
      <c r="Q6" s="58" t="s">
        <v>291</v>
      </c>
      <c r="R6" s="58" t="s">
        <v>228</v>
      </c>
      <c r="S6" s="56" t="s">
        <v>108</v>
      </c>
      <c r="T6" s="56" t="s">
        <v>108</v>
      </c>
      <c r="U6" s="84" t="s">
        <v>351</v>
      </c>
      <c r="V6" s="28" t="s">
        <v>168</v>
      </c>
      <c r="W6" s="5" t="s">
        <v>360</v>
      </c>
      <c r="X6" s="78"/>
      <c r="AA6" s="2"/>
    </row>
    <row r="7" spans="1:34" ht="22.5" x14ac:dyDescent="0.25">
      <c r="A7" s="90" t="s">
        <v>502</v>
      </c>
      <c r="B7" s="17" t="s">
        <v>154</v>
      </c>
      <c r="C7" s="17" t="s">
        <v>11</v>
      </c>
      <c r="D7" s="17" t="s">
        <v>1</v>
      </c>
      <c r="E7" s="69" t="s">
        <v>20</v>
      </c>
      <c r="F7" s="70" t="s">
        <v>22</v>
      </c>
      <c r="G7" s="69" t="s">
        <v>24</v>
      </c>
      <c r="H7" s="58" t="s">
        <v>316</v>
      </c>
      <c r="I7" s="58" t="s">
        <v>237</v>
      </c>
      <c r="J7" s="58" t="s">
        <v>225</v>
      </c>
      <c r="K7" s="58" t="s">
        <v>311</v>
      </c>
      <c r="L7" s="58" t="s">
        <v>312</v>
      </c>
      <c r="M7" s="58" t="s">
        <v>239</v>
      </c>
      <c r="N7" s="58" t="s">
        <v>292</v>
      </c>
      <c r="O7" s="58" t="s">
        <v>293</v>
      </c>
      <c r="P7" s="58" t="s">
        <v>294</v>
      </c>
      <c r="Q7" s="58" t="s">
        <v>295</v>
      </c>
      <c r="R7" s="58" t="s">
        <v>313</v>
      </c>
      <c r="S7" s="56" t="s">
        <v>108</v>
      </c>
      <c r="T7" s="56" t="s">
        <v>108</v>
      </c>
      <c r="U7" s="12" t="s">
        <v>65</v>
      </c>
      <c r="V7" s="28" t="s">
        <v>169</v>
      </c>
      <c r="W7" s="79" t="s">
        <v>170</v>
      </c>
      <c r="X7" s="78"/>
      <c r="Y7" s="19"/>
      <c r="Z7" s="19"/>
      <c r="AA7" s="19"/>
      <c r="AB7" s="2"/>
      <c r="AC7" s="2"/>
      <c r="AD7" s="2"/>
      <c r="AE7" s="2"/>
      <c r="AF7" s="2"/>
      <c r="AG7" s="2"/>
      <c r="AH7" s="2"/>
    </row>
    <row r="8" spans="1:34" ht="22.5" x14ac:dyDescent="0.25">
      <c r="A8" s="90" t="s">
        <v>36</v>
      </c>
      <c r="B8" s="17" t="s">
        <v>155</v>
      </c>
      <c r="C8" s="17" t="s">
        <v>156</v>
      </c>
      <c r="D8" s="17" t="s">
        <v>19</v>
      </c>
      <c r="E8" s="69" t="s">
        <v>26</v>
      </c>
      <c r="F8" s="69" t="s">
        <v>28</v>
      </c>
      <c r="G8" s="69" t="s">
        <v>38</v>
      </c>
      <c r="H8" s="49" t="s">
        <v>267</v>
      </c>
      <c r="I8" s="49" t="s">
        <v>267</v>
      </c>
      <c r="J8" s="49" t="s">
        <v>267</v>
      </c>
      <c r="K8" s="49" t="s">
        <v>267</v>
      </c>
      <c r="L8" s="49" t="s">
        <v>267</v>
      </c>
      <c r="M8" s="49" t="s">
        <v>267</v>
      </c>
      <c r="N8" s="49" t="s">
        <v>267</v>
      </c>
      <c r="O8" s="49" t="s">
        <v>267</v>
      </c>
      <c r="P8" s="58" t="s">
        <v>296</v>
      </c>
      <c r="Q8" s="58" t="s">
        <v>297</v>
      </c>
      <c r="R8" s="58" t="s">
        <v>298</v>
      </c>
      <c r="S8" s="85" t="s">
        <v>337</v>
      </c>
      <c r="T8" s="56" t="s">
        <v>108</v>
      </c>
      <c r="U8" s="12" t="s">
        <v>66</v>
      </c>
      <c r="V8" s="28"/>
      <c r="W8" s="79"/>
      <c r="X8" s="78"/>
      <c r="Y8" s="64"/>
      <c r="Z8" s="19"/>
      <c r="AA8" s="19"/>
      <c r="AB8" s="2"/>
      <c r="AC8" s="2"/>
      <c r="AD8" s="2"/>
      <c r="AE8" s="2"/>
      <c r="AF8" s="2"/>
      <c r="AG8" s="2"/>
      <c r="AH8" s="2"/>
    </row>
    <row r="9" spans="1:34" ht="22.5" x14ac:dyDescent="0.25">
      <c r="A9" s="90" t="s">
        <v>503</v>
      </c>
      <c r="B9" s="17" t="s">
        <v>6</v>
      </c>
      <c r="C9" s="17" t="s">
        <v>5</v>
      </c>
      <c r="D9" s="17" t="s">
        <v>18</v>
      </c>
      <c r="E9" s="68" t="s">
        <v>377</v>
      </c>
      <c r="F9" s="68" t="s">
        <v>378</v>
      </c>
      <c r="G9" s="49" t="s">
        <v>267</v>
      </c>
      <c r="H9" s="49" t="s">
        <v>267</v>
      </c>
      <c r="I9" s="57" t="s">
        <v>19</v>
      </c>
      <c r="J9" s="57" t="s">
        <v>19</v>
      </c>
      <c r="K9" s="57" t="s">
        <v>19</v>
      </c>
      <c r="L9" s="57" t="s">
        <v>19</v>
      </c>
      <c r="M9" s="57" t="s">
        <v>19</v>
      </c>
      <c r="N9" s="57" t="s">
        <v>19</v>
      </c>
      <c r="O9" s="49" t="s">
        <v>267</v>
      </c>
      <c r="P9" s="58" t="s">
        <v>299</v>
      </c>
      <c r="Q9" s="58" t="s">
        <v>300</v>
      </c>
      <c r="R9" s="58" t="s">
        <v>301</v>
      </c>
      <c r="S9" s="55" t="s">
        <v>107</v>
      </c>
      <c r="T9" s="57" t="s">
        <v>19</v>
      </c>
      <c r="U9" s="12" t="s">
        <v>82</v>
      </c>
      <c r="V9" s="28" t="s">
        <v>127</v>
      </c>
      <c r="W9" s="79" t="s">
        <v>126</v>
      </c>
      <c r="X9" s="78"/>
      <c r="Y9" s="20"/>
      <c r="Z9" s="19"/>
      <c r="AA9" s="19"/>
      <c r="AB9" s="2"/>
      <c r="AC9" s="2"/>
      <c r="AD9" s="2"/>
      <c r="AE9" s="2"/>
      <c r="AF9" s="2"/>
      <c r="AG9" s="2"/>
      <c r="AH9" s="2"/>
    </row>
    <row r="10" spans="1:34" ht="22.5" x14ac:dyDescent="0.25">
      <c r="A10" s="90" t="s">
        <v>505</v>
      </c>
      <c r="B10" s="17" t="s">
        <v>160</v>
      </c>
      <c r="C10" s="17" t="s">
        <v>161</v>
      </c>
      <c r="D10" s="69" t="s">
        <v>41</v>
      </c>
      <c r="E10" s="68" t="s">
        <v>379</v>
      </c>
      <c r="F10" s="68" t="s">
        <v>380</v>
      </c>
      <c r="G10" s="49" t="s">
        <v>267</v>
      </c>
      <c r="H10" s="49" t="s">
        <v>267</v>
      </c>
      <c r="I10" s="57" t="s">
        <v>19</v>
      </c>
      <c r="J10" s="57" t="s">
        <v>19</v>
      </c>
      <c r="K10" s="57" t="s">
        <v>19</v>
      </c>
      <c r="L10" s="57" t="s">
        <v>19</v>
      </c>
      <c r="M10" s="57" t="s">
        <v>19</v>
      </c>
      <c r="N10" s="57" t="s">
        <v>19</v>
      </c>
      <c r="O10" s="49" t="s">
        <v>267</v>
      </c>
      <c r="P10" s="58" t="s">
        <v>302</v>
      </c>
      <c r="Q10" s="58" t="s">
        <v>303</v>
      </c>
      <c r="R10" s="58" t="s">
        <v>304</v>
      </c>
      <c r="S10" s="57" t="s">
        <v>19</v>
      </c>
      <c r="T10" s="57" t="s">
        <v>19</v>
      </c>
      <c r="U10" s="12" t="s">
        <v>83</v>
      </c>
      <c r="V10" s="28" t="s">
        <v>129</v>
      </c>
      <c r="W10" s="79" t="s">
        <v>128</v>
      </c>
      <c r="X10" s="78"/>
      <c r="Y10" s="19"/>
      <c r="Z10" s="19"/>
      <c r="AA10" s="19"/>
      <c r="AB10" s="2"/>
      <c r="AC10" s="2"/>
      <c r="AD10" s="2"/>
      <c r="AE10" s="2"/>
      <c r="AF10" s="2"/>
      <c r="AG10" s="2"/>
      <c r="AH10" s="2"/>
    </row>
    <row r="11" spans="1:34" ht="22.5" x14ac:dyDescent="0.25">
      <c r="A11" s="90" t="s">
        <v>506</v>
      </c>
      <c r="B11" s="66" t="s">
        <v>394</v>
      </c>
      <c r="C11" s="66" t="s">
        <v>495</v>
      </c>
      <c r="D11" s="49" t="s">
        <v>267</v>
      </c>
      <c r="E11" s="68" t="s">
        <v>381</v>
      </c>
      <c r="F11" s="68" t="s">
        <v>382</v>
      </c>
      <c r="G11" s="49" t="s">
        <v>267</v>
      </c>
      <c r="H11" s="49" t="s">
        <v>267</v>
      </c>
      <c r="I11" s="57" t="s">
        <v>19</v>
      </c>
      <c r="J11" s="57" t="s">
        <v>19</v>
      </c>
      <c r="K11" s="57" t="s">
        <v>19</v>
      </c>
      <c r="L11" s="57" t="s">
        <v>19</v>
      </c>
      <c r="M11" s="57" t="s">
        <v>19</v>
      </c>
      <c r="N11" s="57" t="s">
        <v>19</v>
      </c>
      <c r="O11" s="49" t="s">
        <v>267</v>
      </c>
      <c r="P11" s="58" t="s">
        <v>305</v>
      </c>
      <c r="Q11" s="58" t="s">
        <v>306</v>
      </c>
      <c r="R11" s="49" t="s">
        <v>267</v>
      </c>
      <c r="S11" s="60" t="s">
        <v>258</v>
      </c>
      <c r="T11" s="55" t="s">
        <v>107</v>
      </c>
      <c r="U11" s="12" t="s">
        <v>67</v>
      </c>
      <c r="V11" s="61"/>
      <c r="W11" s="80"/>
      <c r="X11" s="78"/>
      <c r="Y11" s="19"/>
      <c r="Z11" s="19"/>
      <c r="AA11" s="19"/>
      <c r="AB11" s="2"/>
      <c r="AC11" s="2"/>
      <c r="AD11" s="2"/>
      <c r="AE11" s="2"/>
      <c r="AF11" s="2"/>
      <c r="AG11" s="2"/>
      <c r="AH11" s="2"/>
    </row>
    <row r="12" spans="1:34" ht="22.5" x14ac:dyDescent="0.25">
      <c r="A12" s="90" t="s">
        <v>507</v>
      </c>
      <c r="B12" s="67" t="s">
        <v>91</v>
      </c>
      <c r="C12" s="67" t="s">
        <v>92</v>
      </c>
      <c r="D12" s="66" t="s">
        <v>80</v>
      </c>
      <c r="E12" s="68" t="s">
        <v>383</v>
      </c>
      <c r="F12" s="68" t="s">
        <v>384</v>
      </c>
      <c r="G12" s="49" t="s">
        <v>267</v>
      </c>
      <c r="H12" s="49" t="s">
        <v>267</v>
      </c>
      <c r="I12" s="57" t="s">
        <v>19</v>
      </c>
      <c r="J12" s="57" t="s">
        <v>19</v>
      </c>
      <c r="K12" s="57" t="s">
        <v>19</v>
      </c>
      <c r="L12" s="57" t="s">
        <v>19</v>
      </c>
      <c r="M12" s="57" t="s">
        <v>19</v>
      </c>
      <c r="N12" s="57" t="s">
        <v>19</v>
      </c>
      <c r="O12" s="49" t="s">
        <v>267</v>
      </c>
      <c r="P12" s="58" t="s">
        <v>314</v>
      </c>
      <c r="Q12" s="58" t="s">
        <v>315</v>
      </c>
      <c r="R12" s="49" t="s">
        <v>267</v>
      </c>
      <c r="S12" s="60" t="s">
        <v>259</v>
      </c>
      <c r="T12" s="55" t="s">
        <v>107</v>
      </c>
      <c r="U12" s="12" t="s">
        <v>68</v>
      </c>
      <c r="V12" s="61"/>
      <c r="W12" s="80"/>
      <c r="X12" s="78"/>
      <c r="Y12" s="19"/>
      <c r="Z12" s="19"/>
      <c r="AA12" s="19"/>
      <c r="AB12" s="2"/>
      <c r="AC12" s="2"/>
      <c r="AD12" s="2"/>
      <c r="AE12" s="2"/>
      <c r="AF12" s="2"/>
      <c r="AG12" s="2"/>
      <c r="AH12" s="2"/>
    </row>
    <row r="13" spans="1:34" ht="22.5" x14ac:dyDescent="0.25">
      <c r="A13" s="90" t="s">
        <v>504</v>
      </c>
      <c r="B13" s="67" t="s">
        <v>89</v>
      </c>
      <c r="C13" s="66" t="s">
        <v>95</v>
      </c>
      <c r="D13" s="66" t="s">
        <v>97</v>
      </c>
      <c r="E13" s="68" t="s">
        <v>385</v>
      </c>
      <c r="F13" s="68" t="s">
        <v>386</v>
      </c>
      <c r="G13" s="49" t="s">
        <v>267</v>
      </c>
      <c r="H13" s="49" t="s">
        <v>267</v>
      </c>
      <c r="I13" s="57" t="s">
        <v>19</v>
      </c>
      <c r="J13" s="57" t="s">
        <v>19</v>
      </c>
      <c r="K13" s="57" t="s">
        <v>19</v>
      </c>
      <c r="L13" s="57" t="s">
        <v>19</v>
      </c>
      <c r="M13" s="57" t="s">
        <v>19</v>
      </c>
      <c r="N13" s="57" t="s">
        <v>19</v>
      </c>
      <c r="O13" s="49" t="s">
        <v>267</v>
      </c>
      <c r="P13" s="58" t="s">
        <v>235</v>
      </c>
      <c r="Q13" s="58" t="s">
        <v>221</v>
      </c>
      <c r="R13" s="58" t="s">
        <v>309</v>
      </c>
      <c r="S13" s="57" t="s">
        <v>19</v>
      </c>
      <c r="T13" s="57" t="s">
        <v>19</v>
      </c>
      <c r="U13" s="12" t="s">
        <v>69</v>
      </c>
      <c r="V13" s="61"/>
      <c r="W13" s="80"/>
      <c r="X13" s="78"/>
      <c r="Y13" s="19"/>
      <c r="Z13" s="18"/>
      <c r="AA13" s="19"/>
      <c r="AB13" s="2"/>
      <c r="AC13" s="2"/>
      <c r="AD13" s="2"/>
      <c r="AE13" s="2"/>
      <c r="AF13" s="2"/>
      <c r="AG13" s="2"/>
      <c r="AH13" s="2"/>
    </row>
    <row r="14" spans="1:34" ht="22.5" x14ac:dyDescent="0.25">
      <c r="A14" s="90" t="s">
        <v>508</v>
      </c>
      <c r="B14" s="67" t="s">
        <v>94</v>
      </c>
      <c r="C14" s="86" t="s">
        <v>361</v>
      </c>
      <c r="D14" s="66" t="s">
        <v>99</v>
      </c>
      <c r="E14" s="68" t="s">
        <v>387</v>
      </c>
      <c r="F14" s="68" t="s">
        <v>388</v>
      </c>
      <c r="G14" s="49" t="s">
        <v>267</v>
      </c>
      <c r="H14" s="49" t="s">
        <v>267</v>
      </c>
      <c r="I14" s="57" t="s">
        <v>19</v>
      </c>
      <c r="J14" s="57" t="s">
        <v>19</v>
      </c>
      <c r="K14" s="57" t="s">
        <v>19</v>
      </c>
      <c r="L14" s="57" t="s">
        <v>19</v>
      </c>
      <c r="M14" s="57" t="s">
        <v>19</v>
      </c>
      <c r="N14" s="57" t="s">
        <v>19</v>
      </c>
      <c r="O14" s="49" t="s">
        <v>267</v>
      </c>
      <c r="P14" s="58" t="s">
        <v>232</v>
      </c>
      <c r="Q14" s="58" t="s">
        <v>223</v>
      </c>
      <c r="R14" s="58" t="s">
        <v>310</v>
      </c>
      <c r="S14" s="55" t="s">
        <v>107</v>
      </c>
      <c r="T14" s="57" t="s">
        <v>19</v>
      </c>
      <c r="U14" s="12" t="s">
        <v>70</v>
      </c>
      <c r="V14" s="61"/>
      <c r="W14" s="80"/>
      <c r="X14" s="78"/>
      <c r="Y14" s="19"/>
      <c r="Z14" s="18"/>
      <c r="AA14" s="19"/>
      <c r="AB14" s="2"/>
      <c r="AC14" s="19"/>
      <c r="AD14" s="2"/>
      <c r="AE14" s="21"/>
      <c r="AF14" s="2"/>
      <c r="AG14" s="2"/>
      <c r="AH14" s="2"/>
    </row>
    <row r="15" spans="1:34" ht="23.25" x14ac:dyDescent="0.25">
      <c r="A15" s="90" t="s">
        <v>509</v>
      </c>
      <c r="B15" s="67" t="s">
        <v>93</v>
      </c>
      <c r="C15" s="86" t="s">
        <v>340</v>
      </c>
      <c r="D15" s="86" t="s">
        <v>339</v>
      </c>
      <c r="E15" s="68" t="s">
        <v>112</v>
      </c>
      <c r="F15" s="68" t="s">
        <v>111</v>
      </c>
      <c r="G15" s="68" t="s">
        <v>131</v>
      </c>
      <c r="H15" s="49" t="s">
        <v>267</v>
      </c>
      <c r="I15" s="49" t="s">
        <v>267</v>
      </c>
      <c r="J15" s="49" t="s">
        <v>267</v>
      </c>
      <c r="K15" s="49" t="s">
        <v>267</v>
      </c>
      <c r="L15" s="49" t="s">
        <v>267</v>
      </c>
      <c r="M15" s="49" t="s">
        <v>267</v>
      </c>
      <c r="N15" s="49" t="s">
        <v>267</v>
      </c>
      <c r="O15" s="49" t="s">
        <v>267</v>
      </c>
      <c r="P15" s="12" t="s">
        <v>325</v>
      </c>
      <c r="Q15" s="12" t="s">
        <v>327</v>
      </c>
      <c r="R15" s="58" t="s">
        <v>73</v>
      </c>
      <c r="S15" s="85" t="s">
        <v>336</v>
      </c>
      <c r="T15" s="56" t="s">
        <v>108</v>
      </c>
      <c r="U15" s="30" t="s">
        <v>186</v>
      </c>
      <c r="V15" s="61"/>
      <c r="W15" s="80"/>
      <c r="X15" s="78"/>
      <c r="Y15" s="19"/>
      <c r="Z15" s="18"/>
      <c r="AA15" s="19"/>
      <c r="AB15" s="2"/>
      <c r="AC15" s="19"/>
      <c r="AD15" s="2"/>
      <c r="AE15" s="21"/>
      <c r="AF15" s="2"/>
      <c r="AG15" s="2"/>
      <c r="AH15" s="2"/>
    </row>
    <row r="16" spans="1:34" ht="23.25" x14ac:dyDescent="0.25">
      <c r="A16" s="90" t="s">
        <v>510</v>
      </c>
      <c r="B16" s="86" t="s">
        <v>341</v>
      </c>
      <c r="C16" s="86" t="s">
        <v>342</v>
      </c>
      <c r="D16" s="86" t="s">
        <v>338</v>
      </c>
      <c r="E16" s="68" t="s">
        <v>110</v>
      </c>
      <c r="F16" s="68" t="s">
        <v>109</v>
      </c>
      <c r="G16" s="68" t="s">
        <v>188</v>
      </c>
      <c r="H16" s="68" t="s">
        <v>126</v>
      </c>
      <c r="I16" s="68" t="s">
        <v>365</v>
      </c>
      <c r="J16" s="68" t="s">
        <v>366</v>
      </c>
      <c r="K16" s="68" t="s">
        <v>367</v>
      </c>
      <c r="L16" s="68" t="s">
        <v>368</v>
      </c>
      <c r="M16" s="68" t="s">
        <v>369</v>
      </c>
      <c r="N16" s="68" t="s">
        <v>370</v>
      </c>
      <c r="O16" s="58" t="s">
        <v>79</v>
      </c>
      <c r="P16" s="12" t="s">
        <v>326</v>
      </c>
      <c r="Q16" s="12" t="s">
        <v>328</v>
      </c>
      <c r="R16" s="58" t="s">
        <v>74</v>
      </c>
      <c r="S16" s="56" t="s">
        <v>108</v>
      </c>
      <c r="T16" s="56" t="s">
        <v>108</v>
      </c>
      <c r="U16" s="30" t="s">
        <v>186</v>
      </c>
      <c r="V16" s="61"/>
      <c r="W16" s="80"/>
      <c r="X16" s="78"/>
      <c r="Y16" s="19"/>
      <c r="Z16" s="18"/>
      <c r="AA16" s="19"/>
      <c r="AB16" s="2"/>
      <c r="AC16" s="20"/>
      <c r="AD16" s="2"/>
      <c r="AE16" s="21"/>
      <c r="AF16" s="2"/>
      <c r="AG16" s="2"/>
      <c r="AH16" s="2"/>
    </row>
    <row r="17" spans="1:34" ht="22.5" x14ac:dyDescent="0.25">
      <c r="A17" s="90" t="s">
        <v>511</v>
      </c>
      <c r="B17" s="29" t="s">
        <v>193</v>
      </c>
      <c r="C17" s="29" t="s">
        <v>190</v>
      </c>
      <c r="D17" s="29" t="s">
        <v>150</v>
      </c>
      <c r="E17" s="89" t="s">
        <v>489</v>
      </c>
      <c r="F17" s="49" t="s">
        <v>267</v>
      </c>
      <c r="G17" s="68" t="s">
        <v>260</v>
      </c>
      <c r="H17" s="68" t="s">
        <v>127</v>
      </c>
      <c r="I17" s="68" t="s">
        <v>371</v>
      </c>
      <c r="J17" s="68" t="s">
        <v>372</v>
      </c>
      <c r="K17" s="68" t="s">
        <v>373</v>
      </c>
      <c r="L17" s="68" t="s">
        <v>374</v>
      </c>
      <c r="M17" s="68" t="s">
        <v>375</v>
      </c>
      <c r="N17" s="68" t="s">
        <v>376</v>
      </c>
      <c r="O17" s="87" t="s">
        <v>247</v>
      </c>
      <c r="P17" s="87" t="s">
        <v>246</v>
      </c>
      <c r="Q17" s="87" t="s">
        <v>248</v>
      </c>
      <c r="R17" s="58" t="s">
        <v>75</v>
      </c>
      <c r="S17" s="56" t="s">
        <v>108</v>
      </c>
      <c r="T17" s="56" t="s">
        <v>108</v>
      </c>
      <c r="U17" s="30" t="s">
        <v>186</v>
      </c>
      <c r="V17" s="61"/>
      <c r="W17" s="80"/>
      <c r="X17" s="78"/>
      <c r="Y17" s="62"/>
      <c r="Z17" s="12"/>
      <c r="AA17" s="19"/>
      <c r="AB17" s="2"/>
      <c r="AC17" s="19"/>
      <c r="AD17" s="2"/>
      <c r="AE17" s="21"/>
      <c r="AF17" s="2"/>
      <c r="AG17" s="2"/>
      <c r="AH17" s="2"/>
    </row>
    <row r="18" spans="1:34" ht="22.5" x14ac:dyDescent="0.25">
      <c r="A18" s="90" t="s">
        <v>2</v>
      </c>
      <c r="B18" s="29" t="s">
        <v>134</v>
      </c>
      <c r="C18" s="29" t="s">
        <v>135</v>
      </c>
      <c r="D18" s="29" t="s">
        <v>137</v>
      </c>
      <c r="E18" s="89" t="s">
        <v>490</v>
      </c>
      <c r="F18" s="49" t="s">
        <v>267</v>
      </c>
      <c r="G18" s="68" t="s">
        <v>353</v>
      </c>
      <c r="H18" s="68" t="s">
        <v>354</v>
      </c>
      <c r="I18" s="68" t="s">
        <v>355</v>
      </c>
      <c r="J18" s="68" t="s">
        <v>356</v>
      </c>
      <c r="K18" s="12" t="s">
        <v>323</v>
      </c>
      <c r="L18" s="12" t="s">
        <v>324</v>
      </c>
      <c r="M18" s="68" t="s">
        <v>128</v>
      </c>
      <c r="N18" s="68" t="s">
        <v>129</v>
      </c>
      <c r="O18" s="87" t="s">
        <v>245</v>
      </c>
      <c r="P18" s="58" t="s">
        <v>78</v>
      </c>
      <c r="Q18" s="58" t="s">
        <v>77</v>
      </c>
      <c r="R18" s="58" t="s">
        <v>76</v>
      </c>
      <c r="S18" s="56" t="s">
        <v>108</v>
      </c>
      <c r="T18" s="56" t="s">
        <v>108</v>
      </c>
      <c r="U18" s="30" t="s">
        <v>206</v>
      </c>
      <c r="V18" s="61"/>
      <c r="W18" s="80"/>
      <c r="X18" s="78"/>
      <c r="Y18" s="19"/>
      <c r="Z18" s="18"/>
      <c r="AA18" s="19"/>
      <c r="AB18" s="2"/>
      <c r="AC18" s="19"/>
      <c r="AD18" s="2"/>
      <c r="AE18" s="21"/>
      <c r="AF18" s="2"/>
      <c r="AG18" s="2"/>
      <c r="AH18" s="2"/>
    </row>
    <row r="19" spans="1:34" ht="22.5" x14ac:dyDescent="0.25">
      <c r="A19" s="90" t="s">
        <v>512</v>
      </c>
      <c r="B19" s="29" t="s">
        <v>142</v>
      </c>
      <c r="C19" s="29" t="s">
        <v>143</v>
      </c>
      <c r="D19" s="29" t="s">
        <v>145</v>
      </c>
      <c r="E19" s="29" t="s">
        <v>201</v>
      </c>
      <c r="F19" s="29" t="s">
        <v>204</v>
      </c>
      <c r="G19" s="29" t="s">
        <v>202</v>
      </c>
      <c r="H19" s="49" t="s">
        <v>267</v>
      </c>
      <c r="I19" s="29" t="s">
        <v>203</v>
      </c>
      <c r="J19" s="49" t="s">
        <v>267</v>
      </c>
      <c r="K19" s="49" t="s">
        <v>267</v>
      </c>
      <c r="L19" s="49" t="s">
        <v>267</v>
      </c>
      <c r="M19" s="29" t="s">
        <v>144</v>
      </c>
      <c r="N19" s="29" t="s">
        <v>136</v>
      </c>
      <c r="O19" s="49" t="s">
        <v>267</v>
      </c>
      <c r="P19" s="55" t="s">
        <v>107</v>
      </c>
      <c r="Q19" s="55" t="s">
        <v>107</v>
      </c>
      <c r="R19" s="55" t="s">
        <v>107</v>
      </c>
      <c r="S19" s="55" t="s">
        <v>107</v>
      </c>
      <c r="T19" s="55" t="s">
        <v>107</v>
      </c>
      <c r="U19" s="30" t="s">
        <v>207</v>
      </c>
      <c r="V19" s="61"/>
      <c r="W19" s="80"/>
      <c r="X19" s="78"/>
      <c r="Y19" s="12"/>
      <c r="Z19" s="12"/>
      <c r="AA19" s="19"/>
      <c r="AB19" s="2"/>
      <c r="AC19" s="19"/>
      <c r="AD19" s="2"/>
      <c r="AE19" s="21"/>
      <c r="AF19" s="2"/>
      <c r="AG19" s="2"/>
      <c r="AH19" s="2"/>
    </row>
    <row r="20" spans="1:34" ht="22.5" x14ac:dyDescent="0.25">
      <c r="A20" s="90" t="s">
        <v>513</v>
      </c>
      <c r="B20" s="14" t="s">
        <v>125</v>
      </c>
      <c r="C20" s="14" t="s">
        <v>125</v>
      </c>
      <c r="D20" s="14" t="s">
        <v>125</v>
      </c>
      <c r="E20" s="29" t="s">
        <v>149</v>
      </c>
      <c r="F20" s="29" t="s">
        <v>187</v>
      </c>
      <c r="G20" s="29" t="s">
        <v>140</v>
      </c>
      <c r="H20" s="49" t="s">
        <v>267</v>
      </c>
      <c r="I20" s="29" t="s">
        <v>148</v>
      </c>
      <c r="J20" s="14" t="s">
        <v>124</v>
      </c>
      <c r="K20" s="14" t="s">
        <v>124</v>
      </c>
      <c r="L20" s="14" t="s">
        <v>124</v>
      </c>
      <c r="M20" s="29" t="s">
        <v>141</v>
      </c>
      <c r="N20" s="29" t="s">
        <v>133</v>
      </c>
      <c r="O20" s="49" t="s">
        <v>267</v>
      </c>
      <c r="P20" s="12" t="s">
        <v>217</v>
      </c>
      <c r="Q20" s="12" t="s">
        <v>215</v>
      </c>
      <c r="R20" s="12" t="s">
        <v>213</v>
      </c>
      <c r="S20" s="12" t="s">
        <v>211</v>
      </c>
      <c r="T20" s="30" t="s">
        <v>102</v>
      </c>
      <c r="U20" s="30" t="s">
        <v>208</v>
      </c>
      <c r="V20" s="28"/>
      <c r="W20" s="79"/>
      <c r="X20" s="78"/>
      <c r="Y20" s="12"/>
      <c r="Z20" s="12"/>
      <c r="AA20" s="58"/>
      <c r="AB20" s="58"/>
      <c r="AC20" s="58"/>
      <c r="AD20" s="2"/>
      <c r="AE20" s="2"/>
      <c r="AF20" s="2"/>
      <c r="AG20" s="2"/>
      <c r="AH20" s="2"/>
    </row>
    <row r="21" spans="1:34" ht="22.5" x14ac:dyDescent="0.3">
      <c r="A21" s="90" t="s">
        <v>514</v>
      </c>
      <c r="B21" s="14" t="s">
        <v>125</v>
      </c>
      <c r="C21" s="15" t="s">
        <v>121</v>
      </c>
      <c r="D21" s="14" t="s">
        <v>125</v>
      </c>
      <c r="E21" s="29" t="s">
        <v>147</v>
      </c>
      <c r="F21" s="29" t="s">
        <v>139</v>
      </c>
      <c r="G21" s="29" t="s">
        <v>138</v>
      </c>
      <c r="H21" s="49" t="s">
        <v>267</v>
      </c>
      <c r="I21" s="29" t="s">
        <v>146</v>
      </c>
      <c r="J21" s="14" t="s">
        <v>124</v>
      </c>
      <c r="K21" s="15" t="s">
        <v>123</v>
      </c>
      <c r="L21" s="14" t="s">
        <v>124</v>
      </c>
      <c r="M21" s="29" t="s">
        <v>141</v>
      </c>
      <c r="N21" s="29" t="s">
        <v>133</v>
      </c>
      <c r="O21" s="29" t="s">
        <v>130</v>
      </c>
      <c r="P21" s="12" t="s">
        <v>216</v>
      </c>
      <c r="Q21" s="12" t="s">
        <v>214</v>
      </c>
      <c r="R21" s="12" t="s">
        <v>212</v>
      </c>
      <c r="S21" s="12" t="s">
        <v>210</v>
      </c>
      <c r="T21" s="30" t="s">
        <v>87</v>
      </c>
      <c r="U21" s="30" t="s">
        <v>209</v>
      </c>
      <c r="V21" s="28"/>
      <c r="W21" s="79"/>
      <c r="X21" s="78"/>
      <c r="Y21" s="19"/>
      <c r="Z21" s="22"/>
      <c r="AA21" s="19"/>
      <c r="AB21" s="2"/>
      <c r="AC21" s="19"/>
      <c r="AD21" s="2"/>
      <c r="AE21" s="2"/>
      <c r="AF21" s="2"/>
      <c r="AG21" s="2"/>
      <c r="AH21" s="2"/>
    </row>
    <row r="22" spans="1:34" s="11" customFormat="1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81"/>
      <c r="X22" s="81"/>
      <c r="Y22" s="20"/>
      <c r="Z22" s="19"/>
      <c r="AA22" s="19"/>
      <c r="AB22" s="2"/>
      <c r="AC22" s="19"/>
      <c r="AD22" s="2"/>
      <c r="AE22" s="2"/>
      <c r="AF22" s="2"/>
      <c r="AG22" s="2"/>
      <c r="AH22" s="2"/>
    </row>
    <row r="23" spans="1:34" s="11" customFormat="1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81"/>
      <c r="X23" s="81"/>
      <c r="Y23" s="19"/>
      <c r="Z23" s="19"/>
      <c r="AA23" s="19"/>
      <c r="AB23" s="2"/>
      <c r="AC23" s="20"/>
      <c r="AD23" s="2"/>
      <c r="AE23" s="2"/>
      <c r="AF23" s="2"/>
      <c r="AG23" s="2"/>
      <c r="AH23" s="2"/>
    </row>
    <row r="24" spans="1:34" s="11" customFormat="1" ht="22.5" x14ac:dyDescent="0.25">
      <c r="B24" s="28"/>
      <c r="C24" s="63"/>
      <c r="D24" s="63"/>
      <c r="E24" s="63"/>
      <c r="F24" s="63"/>
      <c r="G24" s="28" t="s">
        <v>124</v>
      </c>
      <c r="H24" s="28"/>
      <c r="I24" s="28" t="s">
        <v>124</v>
      </c>
      <c r="J24" s="28" t="s">
        <v>124</v>
      </c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1"/>
      <c r="X24" s="81"/>
      <c r="Y24" s="19"/>
      <c r="Z24" s="19"/>
      <c r="AA24" s="19"/>
      <c r="AB24" s="2"/>
      <c r="AC24" s="19"/>
      <c r="AD24" s="2"/>
      <c r="AE24" s="2"/>
      <c r="AF24" s="2"/>
      <c r="AG24" s="2"/>
      <c r="AH24" s="2"/>
    </row>
    <row r="25" spans="1:34" s="2" customFormat="1" x14ac:dyDescent="0.25"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2">
        <v>0</v>
      </c>
      <c r="H25" s="12">
        <v>1</v>
      </c>
      <c r="I25" s="12">
        <v>5</v>
      </c>
      <c r="J25" s="12">
        <v>6</v>
      </c>
      <c r="K25" s="13">
        <v>7</v>
      </c>
      <c r="L25" s="13">
        <v>7</v>
      </c>
      <c r="M25" s="13">
        <v>6</v>
      </c>
      <c r="N25" s="13">
        <v>6</v>
      </c>
      <c r="O25" s="13">
        <v>9</v>
      </c>
      <c r="P25" s="13">
        <v>16</v>
      </c>
      <c r="Q25" s="13">
        <v>17</v>
      </c>
      <c r="R25" s="13">
        <v>16</v>
      </c>
      <c r="S25" s="13">
        <v>6</v>
      </c>
      <c r="T25" s="13">
        <v>2</v>
      </c>
      <c r="U25" s="13">
        <v>13</v>
      </c>
      <c r="V25" s="13">
        <f>SUM(B25:U25)</f>
        <v>117</v>
      </c>
      <c r="W25" s="82" t="s">
        <v>329</v>
      </c>
      <c r="X25" s="82"/>
      <c r="Y25" s="20"/>
      <c r="Z25" s="19"/>
      <c r="AA25" s="19"/>
      <c r="AC25" s="19"/>
    </row>
    <row r="26" spans="1:34" s="2" customFormat="1" x14ac:dyDescent="0.25">
      <c r="B26" s="13">
        <v>9</v>
      </c>
      <c r="C26" s="33">
        <v>9</v>
      </c>
      <c r="D26" s="13">
        <v>9</v>
      </c>
      <c r="E26" s="34">
        <v>7</v>
      </c>
      <c r="F26" s="13">
        <v>5</v>
      </c>
      <c r="G26" s="13">
        <v>4</v>
      </c>
      <c r="H26" s="13">
        <v>2</v>
      </c>
      <c r="I26" s="13">
        <v>1</v>
      </c>
      <c r="J26" s="34">
        <v>0</v>
      </c>
      <c r="K26" s="44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65">
        <f>SUM(B26:U26)</f>
        <v>46</v>
      </c>
      <c r="W26" s="82" t="s">
        <v>330</v>
      </c>
      <c r="X26" s="82"/>
      <c r="Y26" s="19"/>
      <c r="Z26" s="19"/>
      <c r="AA26" s="19"/>
      <c r="AC26" s="23"/>
    </row>
    <row r="27" spans="1:34" s="2" customFormat="1" x14ac:dyDescent="0.25">
      <c r="B27" s="13">
        <v>5</v>
      </c>
      <c r="C27" s="33">
        <v>5</v>
      </c>
      <c r="D27" s="13">
        <v>5</v>
      </c>
      <c r="E27" s="34">
        <v>11</v>
      </c>
      <c r="F27" s="13">
        <v>13</v>
      </c>
      <c r="G27" s="13">
        <v>10</v>
      </c>
      <c r="H27" s="13">
        <v>3</v>
      </c>
      <c r="I27" s="13">
        <v>6</v>
      </c>
      <c r="J27" s="34">
        <v>5</v>
      </c>
      <c r="K27" s="44">
        <v>4</v>
      </c>
      <c r="L27" s="12">
        <v>4</v>
      </c>
      <c r="M27" s="13">
        <v>6</v>
      </c>
      <c r="N27" s="13">
        <v>6</v>
      </c>
      <c r="O27" s="13">
        <v>1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65">
        <f>SUM(B27:U27)</f>
        <v>84</v>
      </c>
      <c r="W27" s="82" t="s">
        <v>331</v>
      </c>
      <c r="X27" s="82"/>
      <c r="Y27" s="19"/>
      <c r="Z27" s="19"/>
      <c r="AA27" s="19"/>
      <c r="AC27" s="19"/>
    </row>
    <row r="28" spans="1:34" s="2" customFormat="1" x14ac:dyDescent="0.25">
      <c r="B28" s="13">
        <v>5</v>
      </c>
      <c r="C28" s="33">
        <v>5</v>
      </c>
      <c r="D28" s="13">
        <v>5</v>
      </c>
      <c r="E28" s="45"/>
      <c r="F28" s="13"/>
      <c r="G28" s="13">
        <v>0</v>
      </c>
      <c r="H28" s="13">
        <v>0</v>
      </c>
      <c r="I28" s="13">
        <v>6</v>
      </c>
      <c r="J28" s="34">
        <v>6</v>
      </c>
      <c r="K28" s="44">
        <v>6</v>
      </c>
      <c r="L28" s="12">
        <v>6</v>
      </c>
      <c r="M28" s="13">
        <v>6</v>
      </c>
      <c r="N28" s="13">
        <v>6</v>
      </c>
      <c r="O28" s="13">
        <v>0</v>
      </c>
      <c r="P28" s="13">
        <v>4</v>
      </c>
      <c r="Q28" s="13">
        <v>3</v>
      </c>
      <c r="R28" s="13">
        <v>2</v>
      </c>
      <c r="S28" s="13">
        <v>14</v>
      </c>
      <c r="T28" s="13">
        <v>18</v>
      </c>
      <c r="U28" s="13">
        <v>7</v>
      </c>
      <c r="V28" s="65">
        <f>SUM(B28:U28)</f>
        <v>99</v>
      </c>
      <c r="W28" s="82" t="s">
        <v>332</v>
      </c>
      <c r="X28" s="82"/>
      <c r="Y28" s="19"/>
      <c r="Z28" s="19"/>
      <c r="AA28" s="19"/>
      <c r="AC28" s="20"/>
    </row>
    <row r="29" spans="1:34" s="2" customFormat="1" x14ac:dyDescent="0.25">
      <c r="B29" s="13">
        <f t="shared" ref="B29:U29" si="0">SUM(B25:B28)</f>
        <v>19</v>
      </c>
      <c r="C29" s="13">
        <f t="shared" si="0"/>
        <v>19</v>
      </c>
      <c r="D29" s="13">
        <f t="shared" si="0"/>
        <v>19</v>
      </c>
      <c r="E29" s="13">
        <f t="shared" si="0"/>
        <v>18</v>
      </c>
      <c r="F29" s="13">
        <f t="shared" si="0"/>
        <v>18</v>
      </c>
      <c r="G29" s="13">
        <f t="shared" si="0"/>
        <v>14</v>
      </c>
      <c r="H29" s="13">
        <f t="shared" si="0"/>
        <v>6</v>
      </c>
      <c r="I29" s="13">
        <f t="shared" si="0"/>
        <v>18</v>
      </c>
      <c r="J29" s="13">
        <f t="shared" si="0"/>
        <v>17</v>
      </c>
      <c r="K29" s="13">
        <f t="shared" si="0"/>
        <v>17</v>
      </c>
      <c r="L29" s="13">
        <f t="shared" si="0"/>
        <v>17</v>
      </c>
      <c r="M29" s="13">
        <f t="shared" si="0"/>
        <v>18</v>
      </c>
      <c r="N29" s="13">
        <f t="shared" si="0"/>
        <v>18</v>
      </c>
      <c r="O29" s="13">
        <f t="shared" si="0"/>
        <v>10</v>
      </c>
      <c r="P29" s="13">
        <f t="shared" si="0"/>
        <v>20</v>
      </c>
      <c r="Q29" s="13">
        <f t="shared" si="0"/>
        <v>20</v>
      </c>
      <c r="R29" s="13">
        <f t="shared" si="0"/>
        <v>18</v>
      </c>
      <c r="S29" s="13">
        <f t="shared" si="0"/>
        <v>20</v>
      </c>
      <c r="T29" s="13">
        <f t="shared" si="0"/>
        <v>20</v>
      </c>
      <c r="U29" s="13">
        <f t="shared" si="0"/>
        <v>20</v>
      </c>
      <c r="V29" s="13"/>
      <c r="W29" s="82" t="s">
        <v>333</v>
      </c>
      <c r="X29" s="82"/>
      <c r="Y29" s="19"/>
      <c r="Z29" s="19"/>
      <c r="AA29" s="19"/>
      <c r="AC29" s="19"/>
    </row>
    <row r="30" spans="1:34" s="2" customFormat="1" x14ac:dyDescent="0.25">
      <c r="B30" s="13"/>
      <c r="C30" s="33"/>
      <c r="D30" s="13"/>
      <c r="E30" s="34"/>
      <c r="F30" s="13"/>
      <c r="G30" s="13"/>
      <c r="H30" s="13"/>
      <c r="I30" s="13"/>
      <c r="J30" s="34"/>
      <c r="K30" s="13"/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>
        <f>SUM(V25:V29)</f>
        <v>346</v>
      </c>
      <c r="W30" s="82" t="s">
        <v>334</v>
      </c>
      <c r="X30" s="82"/>
      <c r="Y30" s="19"/>
      <c r="Z30" s="19"/>
      <c r="AA30" s="19"/>
      <c r="AC30" s="19"/>
    </row>
    <row r="31" spans="1:34" s="2" customFormat="1" x14ac:dyDescent="0.25">
      <c r="B31" s="13">
        <f t="shared" ref="B31:U31" si="1">20-B29</f>
        <v>1</v>
      </c>
      <c r="C31" s="13">
        <f t="shared" si="1"/>
        <v>1</v>
      </c>
      <c r="D31" s="13">
        <f t="shared" si="1"/>
        <v>1</v>
      </c>
      <c r="E31" s="13">
        <f t="shared" si="1"/>
        <v>2</v>
      </c>
      <c r="F31" s="13">
        <f t="shared" si="1"/>
        <v>2</v>
      </c>
      <c r="G31" s="13">
        <f t="shared" si="1"/>
        <v>6</v>
      </c>
      <c r="H31" s="13">
        <f t="shared" si="1"/>
        <v>14</v>
      </c>
      <c r="I31" s="13">
        <f t="shared" si="1"/>
        <v>2</v>
      </c>
      <c r="J31" s="13">
        <f t="shared" si="1"/>
        <v>3</v>
      </c>
      <c r="K31" s="13">
        <f t="shared" si="1"/>
        <v>3</v>
      </c>
      <c r="L31" s="13">
        <f t="shared" si="1"/>
        <v>3</v>
      </c>
      <c r="M31" s="13">
        <f t="shared" si="1"/>
        <v>2</v>
      </c>
      <c r="N31" s="13">
        <f t="shared" si="1"/>
        <v>2</v>
      </c>
      <c r="O31" s="13">
        <f t="shared" si="1"/>
        <v>10</v>
      </c>
      <c r="P31" s="13">
        <f t="shared" si="1"/>
        <v>0</v>
      </c>
      <c r="Q31" s="13">
        <f t="shared" si="1"/>
        <v>0</v>
      </c>
      <c r="R31" s="13">
        <f t="shared" si="1"/>
        <v>2</v>
      </c>
      <c r="S31" s="13">
        <f t="shared" si="1"/>
        <v>0</v>
      </c>
      <c r="T31" s="13">
        <f t="shared" si="1"/>
        <v>0</v>
      </c>
      <c r="U31" s="13">
        <f t="shared" si="1"/>
        <v>0</v>
      </c>
      <c r="V31" s="13">
        <f>400-V30</f>
        <v>54</v>
      </c>
      <c r="W31" s="82" t="s">
        <v>335</v>
      </c>
      <c r="X31" s="82"/>
      <c r="Y31" s="19"/>
      <c r="Z31" s="19"/>
      <c r="AA31" s="19"/>
      <c r="AC31" s="20"/>
    </row>
    <row r="32" spans="1:34" s="2" customFormat="1" x14ac:dyDescent="0.25">
      <c r="B32" s="13"/>
      <c r="C32" s="13"/>
      <c r="D32" s="13"/>
      <c r="E32" s="34"/>
      <c r="F32" s="13"/>
      <c r="G32" s="13"/>
      <c r="H32" s="13"/>
      <c r="I32" s="13"/>
      <c r="J32" s="3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82"/>
      <c r="X32" s="82"/>
      <c r="Y32" s="19"/>
      <c r="Z32" s="19"/>
      <c r="AA32" s="19"/>
      <c r="AC32" s="19"/>
    </row>
    <row r="33" spans="2:29" s="2" customFormat="1" x14ac:dyDescent="0.25">
      <c r="B33" s="13"/>
      <c r="C33" s="13"/>
      <c r="D33" s="13"/>
      <c r="E33" s="3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82"/>
      <c r="X33" s="82"/>
      <c r="Y33" s="19"/>
      <c r="Z33" s="19"/>
      <c r="AA33" s="19"/>
      <c r="AC33" s="19"/>
    </row>
    <row r="34" spans="2:29" s="2" customFormat="1" x14ac:dyDescent="0.25">
      <c r="B34" s="13"/>
      <c r="C34" s="13"/>
      <c r="D34" s="13"/>
      <c r="E34" s="3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82"/>
      <c r="X34" s="82"/>
      <c r="Y34" s="19"/>
      <c r="Z34" s="19"/>
      <c r="AA34" s="19"/>
      <c r="AC34" s="19"/>
    </row>
    <row r="35" spans="2:29" s="2" customFormat="1" x14ac:dyDescent="0.25">
      <c r="B35" s="13"/>
      <c r="C35" s="13"/>
      <c r="D35" s="13"/>
      <c r="E35" s="3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82"/>
      <c r="X35" s="82"/>
      <c r="Y35" s="20"/>
      <c r="Z35" s="19"/>
      <c r="AA35" s="19"/>
      <c r="AC35" s="19"/>
    </row>
    <row r="36" spans="2:29" s="2" customFormat="1" x14ac:dyDescent="0.25">
      <c r="B36" s="13"/>
      <c r="C36" s="13"/>
      <c r="D36" s="13"/>
      <c r="E36" s="3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82"/>
      <c r="X36" s="82"/>
      <c r="Y36" s="19"/>
      <c r="Z36" s="19"/>
      <c r="AA36" s="19"/>
      <c r="AC36" s="19"/>
    </row>
    <row r="37" spans="2:29" s="2" customFormat="1" x14ac:dyDescent="0.25">
      <c r="B37" s="13"/>
      <c r="C37" s="13"/>
      <c r="D37" s="13"/>
      <c r="E37" s="3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82"/>
      <c r="X37" s="82"/>
      <c r="Y37" s="19"/>
      <c r="Z37" s="19"/>
      <c r="AA37" s="19"/>
      <c r="AC37" s="19"/>
    </row>
    <row r="38" spans="2:29" s="2" customFormat="1" x14ac:dyDescent="0.25">
      <c r="B38" s="13"/>
      <c r="C38" s="13"/>
      <c r="D38" s="13"/>
      <c r="E38" s="3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82"/>
      <c r="X38" s="82"/>
      <c r="Y38" s="19"/>
      <c r="Z38" s="19"/>
      <c r="AA38" s="19"/>
      <c r="AC38" s="19"/>
    </row>
    <row r="39" spans="2:29" s="2" customFormat="1" x14ac:dyDescent="0.25">
      <c r="B39" s="13"/>
      <c r="C39" s="13"/>
      <c r="D39" s="13"/>
      <c r="E39" s="3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82"/>
      <c r="X39" s="82"/>
      <c r="Y39" s="19"/>
      <c r="Z39" s="19"/>
      <c r="AA39" s="19"/>
      <c r="AC39" s="19"/>
    </row>
    <row r="40" spans="2:29" s="2" customFormat="1" x14ac:dyDescent="0.25">
      <c r="B40" s="13"/>
      <c r="C40" s="13"/>
      <c r="D40" s="13"/>
      <c r="E40" s="3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82"/>
      <c r="X40" s="82"/>
      <c r="Y40" s="19"/>
      <c r="Z40" s="19"/>
      <c r="AA40" s="19"/>
      <c r="AC40" s="19"/>
    </row>
    <row r="41" spans="2:29" s="2" customFormat="1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82"/>
      <c r="X41" s="82"/>
      <c r="Y41" s="19"/>
      <c r="Z41" s="19"/>
      <c r="AA41" s="19"/>
      <c r="AC41" s="20"/>
    </row>
    <row r="42" spans="2:29" s="2" customFormat="1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82"/>
      <c r="X42" s="82"/>
      <c r="Y42" s="19"/>
      <c r="Z42" s="19"/>
      <c r="AA42" s="19"/>
      <c r="AC42" s="19"/>
    </row>
    <row r="43" spans="2:29" s="2" customFormat="1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82"/>
      <c r="X43" s="82"/>
      <c r="Y43" s="19"/>
      <c r="Z43" s="19"/>
      <c r="AA43" s="19"/>
      <c r="AC43" s="19"/>
    </row>
    <row r="44" spans="2:29" s="2" customFormat="1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82"/>
      <c r="X44" s="82"/>
      <c r="Y44" s="21"/>
      <c r="Z44" s="18"/>
      <c r="AA44" s="18"/>
      <c r="AC44" s="19"/>
    </row>
    <row r="45" spans="2:29" s="2" customFormat="1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82"/>
      <c r="X45" s="82"/>
      <c r="Y45" s="21"/>
      <c r="Z45" s="18"/>
      <c r="AA45" s="18"/>
      <c r="AC45" s="19"/>
    </row>
    <row r="46" spans="2:29" s="2" customFormat="1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82"/>
      <c r="X46" s="82"/>
      <c r="Y46" s="21"/>
      <c r="Z46" s="18"/>
      <c r="AA46" s="18"/>
      <c r="AC46" s="19"/>
    </row>
    <row r="47" spans="2:29" s="2" customFormat="1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82"/>
      <c r="X47" s="82"/>
      <c r="Y47" s="21"/>
      <c r="Z47" s="18"/>
      <c r="AA47" s="18"/>
      <c r="AC47" s="19"/>
    </row>
    <row r="48" spans="2:29" s="2" customFormat="1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82"/>
      <c r="X48" s="82"/>
      <c r="Y48" s="21"/>
      <c r="Z48" s="18"/>
      <c r="AA48" s="18"/>
      <c r="AC48" s="19"/>
    </row>
    <row r="49" spans="2:34" s="2" customFormat="1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82"/>
      <c r="X49" s="82"/>
      <c r="Y49" s="21"/>
      <c r="Z49" s="18"/>
      <c r="AA49" s="18"/>
      <c r="AC49" s="19"/>
    </row>
    <row r="50" spans="2:34" s="2" customFormat="1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82"/>
      <c r="X50" s="82"/>
      <c r="Y50" s="21"/>
      <c r="Z50" s="18"/>
      <c r="AA50" s="18"/>
    </row>
    <row r="51" spans="2:34" s="2" customFormat="1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82"/>
      <c r="X51" s="82"/>
      <c r="Y51" s="21"/>
      <c r="Z51" s="18"/>
      <c r="AA51" s="18"/>
    </row>
    <row r="52" spans="2:34" s="2" customFormat="1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82"/>
      <c r="X52" s="82"/>
      <c r="Y52" s="21"/>
      <c r="Z52" s="18"/>
      <c r="AA52" s="18"/>
    </row>
    <row r="53" spans="2:34" s="2" customFormat="1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82"/>
      <c r="X53" s="82"/>
      <c r="Y53" s="24"/>
      <c r="Z53" s="18"/>
      <c r="AA53" s="18"/>
    </row>
    <row r="54" spans="2:34" s="2" customFormat="1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82"/>
      <c r="X54" s="82"/>
      <c r="Y54" s="21"/>
      <c r="Z54" s="18"/>
      <c r="AA54" s="18"/>
    </row>
    <row r="55" spans="2:34" s="2" customFormat="1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82"/>
      <c r="X55" s="82"/>
      <c r="Y55" s="21"/>
      <c r="Z55" s="18"/>
      <c r="AA55" s="18"/>
    </row>
    <row r="56" spans="2:34" s="2" customFormat="1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82"/>
      <c r="X56" s="82"/>
      <c r="Y56" s="21"/>
      <c r="Z56" s="18"/>
      <c r="AA56" s="18"/>
    </row>
    <row r="57" spans="2:34" s="2" customFormat="1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82"/>
      <c r="X57" s="82"/>
      <c r="Y57" s="21"/>
      <c r="Z57" s="18"/>
      <c r="AA57" s="18"/>
    </row>
    <row r="58" spans="2:34" s="2" customFormat="1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82"/>
      <c r="X58" s="82"/>
      <c r="Y58" s="21"/>
      <c r="Z58" s="18"/>
      <c r="AA58" s="18"/>
    </row>
    <row r="59" spans="2:34" s="2" customFormat="1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82"/>
      <c r="X59" s="82"/>
      <c r="Y59" s="25"/>
      <c r="Z59" s="26"/>
      <c r="AA59" s="1"/>
    </row>
    <row r="60" spans="2:34" s="2" customFormat="1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82"/>
      <c r="X60" s="82"/>
    </row>
    <row r="61" spans="2:34" s="2" customFormat="1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82"/>
      <c r="X61" s="82"/>
    </row>
    <row r="62" spans="2:34" x14ac:dyDescent="0.25">
      <c r="AA62" s="2"/>
      <c r="AB62" s="2"/>
      <c r="AC62" s="2"/>
      <c r="AD62" s="2"/>
      <c r="AE62" s="2"/>
      <c r="AF62" s="2"/>
      <c r="AG62" s="2"/>
      <c r="AH62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Навигационная подсистема</vt:lpstr>
      <vt:lpstr>Модемная подсистема</vt:lpstr>
      <vt:lpstr>Пользовательская подситема (UI)</vt:lpstr>
      <vt:lpstr>Пользовательская подситема (PS)</vt:lpstr>
      <vt:lpstr>План выводов микросхемы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ENIN_SV</dc:creator>
  <cp:lastModifiedBy>EninSV</cp:lastModifiedBy>
  <dcterms:created xsi:type="dcterms:W3CDTF">2022-06-24T08:56:41Z</dcterms:created>
  <dcterms:modified xsi:type="dcterms:W3CDTF">2022-10-14T07:19:27Z</dcterms:modified>
</cp:coreProperties>
</file>