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vvya\Desktop\Bootcamp\HW\"/>
    </mc:Choice>
  </mc:AlternateContent>
  <xr:revisionPtr revIDLastSave="0" documentId="13_ncr:1_{BD29F4D2-F837-4FCD-8A99-39B4732FA316}" xr6:coauthVersionLast="36" xr6:coauthVersionMax="36" xr10:uidLastSave="{00000000-0000-0000-0000-000000000000}"/>
  <bookViews>
    <workbookView xWindow="0" yWindow="1200" windowWidth="14376" windowHeight="12780" activeTab="5" xr2:uid="{00000000-000D-0000-FFFF-FFFF00000000}"/>
  </bookViews>
  <sheets>
    <sheet name="DATA" sheetId="1" r:id="rId1"/>
    <sheet name="CATEGORY" sheetId="2" r:id="rId2"/>
    <sheet name="SUB-CATEGORY" sheetId="3" r:id="rId3"/>
    <sheet name="DATE" sheetId="5" r:id="rId4"/>
    <sheet name="BONUS_%SUCCESS" sheetId="6" r:id="rId5"/>
    <sheet name="Statistical Analysis" sheetId="7" r:id="rId6"/>
  </sheets>
  <definedNames>
    <definedName name="_xlnm._FilterDatabase" localSheetId="0" hidden="1">DATA!$A$1:$T$4115</definedName>
    <definedName name="_xlcn.WorksheetConnection_DATAA1T41151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7" i="7" l="1"/>
  <c r="I6" i="7"/>
  <c r="I5" i="7"/>
  <c r="I4" i="7"/>
  <c r="I3" i="7"/>
  <c r="I2" i="7"/>
  <c r="G4" i="7"/>
  <c r="G3" i="7"/>
  <c r="G2" i="7"/>
  <c r="G5" i="7"/>
  <c r="G7" i="7"/>
  <c r="G6" i="7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1" i="6"/>
  <c r="B10" i="6"/>
  <c r="B9" i="6"/>
  <c r="B8" i="6"/>
  <c r="B7" i="6"/>
  <c r="B6" i="6"/>
  <c r="B5" i="6"/>
  <c r="B12" i="6"/>
  <c r="B2" i="6"/>
  <c r="B4" i="6"/>
  <c r="E4" i="6" s="1"/>
  <c r="B3" i="6"/>
  <c r="E7" i="6" l="1"/>
  <c r="E11" i="6"/>
  <c r="G11" i="6" s="1"/>
  <c r="E12" i="6"/>
  <c r="G12" i="6" s="1"/>
  <c r="E8" i="6"/>
  <c r="G8" i="6" s="1"/>
  <c r="H7" i="6"/>
  <c r="H11" i="6"/>
  <c r="G4" i="6"/>
  <c r="G7" i="6"/>
  <c r="H4" i="6"/>
  <c r="E2" i="6"/>
  <c r="H2" i="6" s="1"/>
  <c r="E10" i="6"/>
  <c r="H10" i="6" s="1"/>
  <c r="E6" i="6"/>
  <c r="H6" i="6" s="1"/>
  <c r="F4" i="6"/>
  <c r="E3" i="6"/>
  <c r="G3" i="6" s="1"/>
  <c r="E9" i="6"/>
  <c r="H9" i="6" s="1"/>
  <c r="E5" i="6"/>
  <c r="H5" i="6" s="1"/>
  <c r="F11" i="6"/>
  <c r="F7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2" i="1"/>
  <c r="R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8" i="6" l="1"/>
  <c r="F3" i="6"/>
  <c r="G2" i="6"/>
  <c r="F8" i="6"/>
  <c r="F2" i="6"/>
  <c r="H3" i="6"/>
  <c r="F12" i="6"/>
  <c r="H12" i="6"/>
  <c r="F6" i="6"/>
  <c r="G10" i="6"/>
  <c r="G9" i="6"/>
  <c r="F9" i="6"/>
  <c r="G6" i="6"/>
  <c r="G5" i="6"/>
  <c r="F5" i="6"/>
  <c r="F10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884C78-3470-4CD8-9B93-1B95C42B85D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01FBC00-67C1-4B34-B2E3-26B435AE9DDD}" name="WorksheetConnection_DATA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<sst xmlns="http://schemas.openxmlformats.org/spreadsheetml/2006/main" count="36779" uniqueCount="8407">
  <si>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</si>
  <si>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</si>
  <si>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</si>
  <si>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</si>
  <si>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</si>
  <si>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</si>
  <si>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</si>
  <si>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</si>
  <si>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</si>
  <si>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</si>
  <si>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</si>
  <si>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</si>
  <si>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</si>
  <si>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</si>
  <si>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</si>
  <si>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</si>
  <si>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</si>
  <si>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</si>
  <si>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</si>
  <si>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</si>
  <si>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</si>
  <si>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</si>
  <si>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</si>
  <si>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</si>
  <si>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</si>
  <si>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</si>
  <si>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</si>
  <si>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</si>
  <si>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</si>
  <si>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</si>
  <si>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</si>
  <si>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</si>
  <si>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</si>
  <si>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</si>
  <si>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</si>
  <si>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</si>
  <si>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</si>
  <si>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</si>
  <si>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</si>
  <si>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</si>
  <si>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</si>
  <si>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</si>
  <si>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</si>
  <si>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</si>
  <si>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</si>
  <si>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</si>
  <si>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</si>
  <si>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</si>
  <si>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</si>
  <si>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</si>
  <si>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</si>
  <si>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</si>
  <si>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</si>
  <si>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</si>
  <si>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</si>
  <si>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</si>
  <si>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</si>
  <si>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</si>
  <si>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</si>
  <si>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</si>
  <si>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</si>
  <si>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</si>
  <si>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</si>
  <si>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</si>
  <si>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</si>
  <si>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</si>
  <si>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</si>
  <si>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</si>
  <si>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</si>
  <si>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</si>
  <si>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</si>
  <si>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</si>
  <si>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</si>
  <si>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</si>
  <si>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</si>
  <si>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</si>
  <si>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</si>
  <si>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</si>
  <si>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</si>
  <si>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</si>
  <si>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</si>
  <si>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</si>
  <si>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</si>
  <si>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</si>
  <si>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</si>
  <si>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</si>
  <si>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</si>
  <si>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</si>
  <si>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</si>
  <si>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</si>
  <si>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</si>
  <si>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</si>
  <si>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</si>
  <si>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</si>
  <si>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</si>
  <si>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</si>
  <si>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</si>
  <si>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</si>
  <si>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</si>
  <si>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</si>
  <si>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</si>
  <si>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</si>
  <si>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</si>
  <si>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</si>
  <si>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</si>
  <si>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</si>
  <si>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</si>
  <si>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</si>
  <si>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</si>
  <si>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</si>
  <si>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</si>
  <si>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</si>
  <si>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</si>
  <si>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</si>
  <si>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</si>
  <si>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</si>
  <si>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</si>
  <si>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</si>
  <si>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</si>
  <si>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</si>
  <si>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</si>
  <si>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</si>
  <si>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</si>
  <si>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</si>
  <si>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</si>
  <si>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</si>
  <si>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</si>
  <si>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</si>
  <si>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</si>
  <si>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</si>
  <si>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</si>
  <si>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</si>
  <si>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</si>
  <si>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</si>
  <si>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</si>
  <si>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</si>
  <si>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</si>
  <si>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</si>
  <si>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</si>
  <si>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</si>
  <si>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</si>
  <si>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</si>
  <si>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</si>
  <si>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</si>
  <si>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</si>
  <si>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</si>
  <si>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</si>
  <si>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</si>
  <si>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</si>
  <si>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</si>
  <si>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</si>
  <si>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</si>
  <si>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</si>
  <si>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</si>
  <si>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</si>
  <si>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</si>
  <si>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</si>
  <si>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</si>
  <si>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</si>
  <si>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</si>
  <si>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</si>
  <si>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</si>
  <si>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</si>
  <si>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</si>
  <si>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</si>
  <si>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</si>
  <si>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</si>
  <si>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</si>
  <si>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</si>
  <si>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</si>
  <si>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</si>
  <si>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</si>
  <si>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</si>
  <si>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</si>
  <si>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</si>
  <si>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</si>
  <si>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</si>
  <si>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</si>
  <si>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</si>
  <si>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</si>
  <si>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</si>
  <si>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</si>
  <si>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</si>
  <si>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</si>
  <si>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</si>
  <si>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</si>
  <si>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</si>
  <si>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</si>
  <si>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</si>
  <si>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</si>
  <si>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</si>
  <si>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</si>
  <si>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</si>
  <si>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</si>
  <si>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</si>
  <si>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</si>
  <si>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</si>
  <si>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</si>
  <si>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</si>
  <si>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</si>
  <si>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</si>
  <si>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</si>
  <si>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</si>
  <si>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</si>
  <si>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</si>
  <si>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</si>
  <si>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</si>
  <si>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</si>
  <si>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</si>
  <si>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</si>
  <si>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</si>
  <si>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</si>
  <si>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</si>
  <si>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</si>
  <si>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</si>
  <si>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</si>
  <si>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</si>
  <si>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</si>
  <si>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</si>
  <si>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</si>
  <si>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</si>
  <si>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</si>
  <si>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</si>
  <si>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</si>
  <si>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</si>
  <si>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</si>
  <si>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</si>
  <si>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</si>
  <si>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</si>
  <si>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</si>
  <si>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</si>
  <si>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</si>
  <si>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</si>
  <si>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</si>
  <si>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</si>
  <si>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</si>
  <si>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</si>
  <si>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</si>
  <si>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</si>
  <si>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</si>
  <si>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</si>
  <si>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</si>
  <si>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</si>
  <si>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</si>
  <si>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</si>
  <si>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</si>
  <si>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</si>
  <si>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</si>
  <si>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</si>
  <si>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</si>
  <si>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</si>
  <si>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</si>
  <si>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</si>
  <si>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</si>
  <si>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</si>
  <si>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</si>
  <si>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</si>
  <si>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</si>
  <si>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</si>
  <si>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</si>
  <si>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</si>
  <si>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</si>
  <si>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</si>
  <si>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</si>
  <si>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</si>
  <si>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</si>
  <si>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</si>
  <si>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</si>
  <si>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</si>
  <si>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</si>
  <si>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</si>
  <si>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</si>
  <si>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</si>
  <si>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</si>
  <si>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</si>
  <si>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</si>
  <si>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</si>
  <si>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</si>
  <si>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</si>
  <si>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</si>
  <si>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</si>
  <si>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</si>
  <si>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</si>
  <si>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</si>
  <si>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</si>
  <si>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</si>
  <si>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</si>
  <si>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</si>
  <si>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</si>
  <si>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</si>
  <si>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</si>
  <si>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</si>
  <si>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</si>
  <si>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</si>
  <si>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</si>
  <si>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</si>
  <si>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</si>
  <si>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</si>
  <si>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</si>
  <si>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</si>
  <si>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</si>
  <si>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</si>
  <si>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</si>
  <si>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</si>
  <si>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</si>
  <si>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</si>
  <si>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</si>
  <si>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</si>
  <si>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</si>
  <si>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</si>
  <si>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</si>
  <si>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</si>
  <si>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</si>
  <si>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</si>
  <si>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</si>
  <si>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</si>
  <si>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</si>
  <si>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</si>
  <si>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</si>
  <si>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</si>
  <si>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</si>
  <si>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</si>
  <si>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</si>
  <si>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</si>
  <si>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</si>
  <si>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</si>
  <si>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</si>
  <si>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</si>
  <si>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</si>
  <si>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</si>
  <si>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</si>
  <si>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</si>
  <si>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</si>
  <si>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</si>
  <si>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</si>
  <si>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</si>
  <si>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</si>
  <si>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</si>
  <si>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</si>
  <si>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</si>
  <si>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</si>
  <si>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</si>
  <si>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</si>
  <si>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</si>
  <si>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</si>
  <si>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</si>
  <si>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</si>
  <si>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</si>
  <si>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</si>
  <si>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</si>
  <si>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</si>
  <si>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</si>
  <si>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</si>
  <si>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</si>
  <si>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</si>
  <si>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</si>
  <si>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</si>
  <si>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</si>
  <si>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</si>
  <si>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</si>
  <si>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</si>
  <si>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</si>
  <si>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</si>
  <si>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</si>
  <si>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</si>
  <si>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</si>
  <si>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</si>
  <si>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</si>
  <si>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</si>
  <si>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</si>
  <si>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</si>
  <si>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</si>
  <si>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</si>
  <si>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</si>
  <si>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</si>
  <si>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</si>
  <si>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</si>
  <si>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</si>
  <si>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</si>
  <si>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</si>
  <si>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</si>
  <si>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</si>
  <si>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</si>
  <si>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</si>
  <si>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</si>
  <si>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</si>
  <si>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</si>
  <si>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</si>
  <si>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</si>
  <si>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</si>
  <si>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</si>
  <si>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</si>
  <si>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</si>
  <si>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</si>
  <si>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</si>
  <si>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</si>
  <si>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</si>
  <si>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</si>
  <si>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</si>
  <si>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</si>
  <si>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</si>
  <si>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</si>
  <si>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</si>
  <si>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</si>
  <si>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</si>
  <si>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</si>
  <si>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</si>
  <si>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</si>
  <si>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</si>
  <si>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</si>
  <si>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</si>
  <si>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</si>
  <si>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</si>
  <si>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</si>
  <si>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</si>
  <si>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</si>
  <si>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</si>
  <si>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</si>
  <si>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</si>
  <si>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</si>
  <si>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</si>
  <si>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</si>
  <si>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</si>
  <si>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</si>
  <si>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</si>
  <si>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</si>
  <si>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</si>
  <si>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</si>
  <si>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</si>
  <si>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</si>
  <si>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</si>
  <si>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</si>
  <si>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</si>
  <si>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</si>
  <si>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</si>
  <si>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</si>
  <si>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</si>
  <si>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</si>
  <si>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</si>
  <si>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</si>
  <si>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</si>
  <si>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</si>
  <si>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</si>
  <si>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</si>
  <si>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</si>
  <si>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</si>
  <si>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</si>
  <si>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</si>
  <si>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</si>
  <si>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</si>
  <si>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</si>
  <si>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</si>
  <si>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</si>
  <si>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</si>
  <si>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</si>
  <si>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</si>
  <si>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</si>
  <si>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</si>
  <si>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</si>
  <si>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</si>
  <si>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</si>
  <si>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</si>
  <si>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</si>
  <si>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</si>
  <si>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</si>
  <si>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</si>
  <si>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</si>
  <si>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</si>
  <si>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</si>
  <si>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</si>
  <si>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</si>
  <si>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</si>
  <si>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</si>
  <si>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</si>
  <si>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</si>
  <si>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</si>
  <si>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</si>
  <si>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</si>
  <si>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</si>
  <si>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</si>
  <si>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</si>
  <si>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</si>
  <si>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</si>
  <si>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</si>
  <si>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</si>
  <si>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</si>
  <si>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</si>
  <si>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</si>
  <si>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</si>
  <si>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</si>
  <si>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</si>
  <si>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</si>
  <si>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</si>
  <si>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</si>
  <si>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</si>
  <si>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</si>
  <si>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</si>
  <si>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</si>
  <si>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</si>
  <si>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</si>
  <si>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</si>
  <si>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</si>
  <si>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</si>
  <si>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</si>
  <si>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</si>
  <si>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</si>
  <si>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</si>
  <si>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</si>
  <si>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</si>
  <si>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</si>
  <si>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</si>
  <si>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</si>
  <si>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</si>
  <si>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</si>
  <si>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</si>
  <si>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</si>
  <si>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</si>
  <si>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</si>
  <si>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</si>
  <si>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</si>
  <si>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</si>
  <si>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</si>
  <si>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</si>
  <si>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</si>
  <si>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</si>
  <si>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</si>
  <si>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</si>
  <si>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</si>
  <si>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</si>
  <si>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</si>
  <si>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</si>
  <si>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</si>
  <si>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</si>
  <si>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</si>
  <si>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</si>
  <si>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</si>
  <si>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</si>
  <si>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</si>
  <si>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</si>
  <si>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</si>
  <si>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</si>
  <si>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</si>
  <si>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</si>
  <si>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</si>
  <si>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</si>
  <si>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</si>
  <si>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</si>
  <si>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</si>
  <si>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</si>
  <si>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</si>
  <si>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</si>
  <si>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</si>
  <si>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</si>
  <si>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</si>
  <si>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</si>
  <si>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</si>
  <si>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</si>
  <si>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</si>
  <si>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</si>
  <si>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</si>
  <si>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</si>
  <si>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</si>
  <si>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</si>
  <si>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</si>
  <si>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</si>
  <si>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</si>
  <si>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</si>
  <si>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</si>
  <si>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</si>
  <si>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</si>
  <si>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</si>
  <si>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</si>
  <si>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</si>
  <si>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</si>
  <si>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</si>
  <si>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</si>
  <si>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</si>
  <si>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</si>
  <si>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</si>
  <si>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</si>
  <si>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</si>
  <si>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</si>
  <si>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</si>
  <si>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</si>
  <si>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</si>
  <si>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</si>
  <si>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</si>
  <si>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</si>
  <si>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</si>
  <si>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</si>
  <si>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</si>
  <si>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</si>
  <si>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</si>
  <si>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</si>
  <si>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</si>
  <si>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</si>
  <si>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</si>
  <si>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</si>
  <si>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</si>
  <si>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</si>
  <si>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</si>
  <si>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</si>
  <si>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</si>
  <si>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</si>
  <si>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</si>
  <si>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</si>
  <si>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</si>
  <si>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</si>
  <si>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</si>
  <si>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</si>
  <si>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</si>
  <si>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</si>
  <si>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</si>
  <si>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</si>
  <si>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</si>
  <si>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</si>
  <si>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</si>
  <si>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</si>
  <si>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</si>
  <si>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</si>
  <si>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</si>
  <si>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</si>
  <si>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</si>
  <si>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</si>
  <si>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</si>
  <si>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</si>
  <si>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</si>
  <si>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</si>
  <si>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</si>
  <si>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</si>
  <si>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</si>
  <si>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</si>
  <si>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</si>
  <si>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</si>
  <si>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</si>
  <si>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</si>
  <si>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</si>
  <si>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</si>
  <si>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</si>
  <si>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</si>
  <si>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</si>
  <si>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</si>
  <si>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</si>
  <si>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</si>
  <si>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</si>
  <si>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</si>
  <si>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</si>
  <si>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</si>
  <si>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</si>
  <si>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</si>
  <si>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</si>
  <si>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</si>
  <si>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</si>
  <si>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</si>
  <si>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</si>
  <si>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</si>
  <si>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</si>
  <si>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</si>
  <si>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</si>
  <si>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</si>
  <si>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</si>
  <si>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</si>
  <si>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</si>
  <si>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</si>
  <si>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</si>
  <si>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</si>
  <si>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</si>
  <si>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</si>
  <si>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</si>
  <si>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</si>
  <si>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</si>
  <si>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</si>
  <si>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</si>
  <si>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</si>
  <si>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</si>
  <si>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</si>
  <si>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</si>
  <si>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</si>
  <si>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</si>
  <si>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</si>
  <si>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</si>
  <si>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</si>
  <si>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</si>
  <si>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</si>
  <si>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</si>
  <si>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</si>
  <si>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</si>
  <si>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</si>
  <si>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</si>
  <si>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</si>
  <si>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</si>
  <si>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</si>
  <si>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</si>
  <si>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</si>
  <si>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</si>
  <si>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</si>
  <si>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</si>
  <si>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</si>
  <si>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</si>
  <si>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</si>
  <si>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</si>
  <si>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</si>
  <si>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</si>
  <si>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</si>
  <si>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</si>
  <si>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</si>
  <si>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</si>
  <si>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</si>
  <si>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</si>
  <si>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</si>
  <si>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</si>
  <si>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</si>
  <si>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</si>
  <si>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</si>
  <si>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</si>
  <si>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</si>
  <si>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</si>
  <si>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</si>
  <si>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</si>
  <si>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</si>
  <si>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</si>
  <si>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</si>
  <si>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</si>
  <si>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</si>
  <si>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</si>
  <si>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</si>
  <si>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</si>
  <si>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</si>
  <si>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</si>
  <si>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</si>
  <si>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</si>
  <si>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</si>
  <si>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</si>
  <si>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</si>
  <si>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</si>
  <si>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</si>
  <si>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</si>
  <si>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</si>
  <si>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</si>
  <si>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</si>
  <si>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</si>
  <si>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</si>
  <si>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</si>
  <si>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</si>
  <si>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</si>
  <si>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</si>
  <si>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</si>
  <si>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</si>
  <si>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</si>
  <si>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</si>
  <si>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</si>
  <si>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</si>
  <si>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</si>
  <si>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</si>
  <si>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</si>
  <si>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</si>
  <si>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</si>
  <si>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</si>
  <si>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</si>
  <si>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</si>
  <si>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</si>
  <si>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</si>
  <si>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</si>
  <si>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</si>
  <si>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</si>
  <si>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</si>
  <si>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</si>
  <si>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</si>
  <si>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</si>
  <si>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</si>
  <si>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</si>
  <si>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</si>
  <si>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</si>
  <si>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</si>
  <si>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</si>
  <si>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</si>
  <si>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</si>
  <si>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</si>
  <si>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</si>
  <si>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</si>
  <si>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</si>
  <si>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</si>
  <si>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</si>
  <si>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</si>
  <si>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</si>
  <si>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</si>
  <si>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</si>
  <si>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</si>
  <si>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</si>
  <si>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</si>
  <si>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</si>
  <si>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</si>
  <si>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</si>
  <si>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</si>
  <si>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</si>
  <si>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</si>
  <si>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</si>
  <si>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</si>
  <si>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</si>
  <si>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</si>
  <si>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</si>
  <si>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</si>
  <si>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</si>
  <si>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</si>
  <si>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</si>
  <si>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</si>
  <si>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</si>
  <si>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</si>
  <si>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</si>
  <si>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</si>
  <si>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</si>
  <si>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</si>
  <si>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</si>
  <si>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</si>
  <si>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</si>
  <si>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</si>
  <si>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</si>
  <si>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</si>
  <si>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</si>
  <si>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</si>
  <si>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</si>
  <si>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</si>
  <si>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</si>
  <si>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</si>
  <si>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</si>
  <si>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</si>
  <si>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</si>
  <si>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</si>
  <si>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</si>
  <si>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</si>
  <si>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</si>
  <si>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</si>
  <si>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</si>
  <si>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</si>
  <si>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</si>
  <si>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</si>
  <si>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</si>
  <si>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</si>
  <si>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</si>
  <si>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</si>
  <si>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</si>
  <si>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</si>
  <si>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</si>
  <si>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</si>
  <si>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</si>
  <si>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</si>
  <si>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</si>
  <si>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</si>
  <si>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</si>
  <si>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</si>
  <si>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</si>
  <si>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</si>
  <si>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</si>
  <si>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</si>
  <si>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</si>
  <si>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</si>
  <si>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</si>
  <si>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</si>
  <si>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</si>
  <si>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</si>
  <si>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</si>
  <si>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</si>
  <si>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</si>
  <si>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</si>
  <si>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</si>
  <si>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</si>
  <si>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</si>
  <si>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</si>
  <si>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</si>
  <si>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</si>
  <si>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</si>
  <si>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</si>
  <si>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</si>
  <si>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</si>
  <si>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</si>
  <si>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</si>
  <si>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</si>
  <si>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</si>
  <si>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</si>
  <si>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</si>
  <si>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</si>
  <si>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</si>
  <si>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</si>
  <si>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</si>
  <si>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</si>
  <si>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</si>
  <si>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</si>
  <si>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</si>
  <si>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</si>
  <si>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</si>
  <si>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</si>
  <si>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</si>
  <si>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</si>
  <si>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</si>
  <si>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</si>
  <si>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</si>
  <si>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</si>
  <si>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</si>
  <si>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</si>
  <si>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</si>
  <si>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</si>
  <si>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</si>
  <si>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</si>
  <si>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</si>
  <si>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</si>
  <si>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</si>
  <si>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</si>
  <si>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</si>
  <si>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</si>
  <si>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</si>
  <si>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</si>
  <si>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</si>
  <si>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</si>
  <si>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</si>
  <si>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</si>
  <si>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</si>
  <si>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</si>
  <si>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</si>
  <si>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</si>
  <si>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</si>
  <si>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</si>
  <si>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</si>
  <si>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</si>
  <si>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</si>
  <si>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</si>
  <si>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</si>
  <si>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</si>
  <si>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</si>
  <si>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</si>
  <si>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</si>
  <si>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</si>
  <si>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</si>
  <si>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</si>
  <si>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</si>
  <si>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</si>
  <si>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</si>
  <si>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</si>
  <si>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</si>
  <si>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</si>
  <si>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</si>
  <si>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</si>
  <si>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</si>
  <si>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</si>
  <si>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</si>
  <si>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</si>
  <si>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</si>
  <si>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</si>
  <si>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</si>
  <si>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</si>
  <si>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</si>
  <si>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</si>
  <si>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</si>
  <si>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</si>
  <si>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</si>
  <si>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</si>
  <si>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</si>
  <si>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</si>
  <si>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</si>
  <si>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</si>
  <si>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</si>
  <si>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</si>
  <si>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</si>
  <si>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</si>
  <si>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</si>
  <si>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</si>
  <si>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</si>
  <si>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</si>
  <si>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</si>
  <si>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</si>
  <si>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</si>
  <si>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</si>
  <si>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</si>
  <si>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</si>
  <si>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</si>
  <si>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</si>
  <si>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</si>
  <si>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</si>
  <si>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</si>
  <si>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</si>
  <si>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</si>
  <si>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</si>
  <si>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</si>
  <si>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</si>
  <si>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</si>
  <si>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</si>
  <si>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</si>
  <si>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</si>
  <si>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</si>
  <si>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</si>
  <si>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</si>
  <si>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</si>
  <si>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</si>
  <si>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</si>
  <si>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</si>
  <si>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</si>
  <si>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</si>
  <si>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</si>
  <si>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</si>
  <si>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</si>
  <si>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</si>
  <si>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</si>
  <si>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</si>
  <si>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</si>
  <si>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</si>
  <si>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</si>
  <si>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</si>
  <si>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</si>
  <si>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</si>
  <si>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</si>
  <si>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</si>
  <si>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</si>
  <si>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</si>
  <si>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</si>
  <si>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</si>
  <si>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</si>
  <si>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</si>
  <si>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</si>
  <si>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</si>
  <si>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</si>
  <si>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</si>
  <si>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</si>
  <si>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</si>
  <si>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</si>
  <si>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</si>
  <si>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</si>
  <si>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</si>
  <si>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</si>
  <si>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</si>
  <si>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</si>
  <si>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</si>
  <si>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</si>
  <si>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</si>
  <si>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</si>
  <si>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</si>
  <si>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</si>
  <si>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</si>
  <si>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</si>
  <si>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</si>
  <si>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</si>
  <si>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</si>
  <si>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</si>
  <si>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</si>
  <si>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</si>
  <si>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</si>
  <si>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</si>
  <si>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</si>
  <si>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</si>
  <si>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</si>
  <si>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</si>
  <si>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</si>
  <si>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</si>
  <si>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</si>
  <si>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</si>
  <si>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</si>
  <si>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</si>
  <si>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</si>
  <si>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</si>
  <si>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</si>
  <si>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</si>
  <si>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</si>
  <si>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</si>
  <si>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</si>
  <si>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</si>
  <si>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</si>
  <si>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</si>
  <si>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</si>
  <si>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</si>
  <si>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</si>
  <si>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</si>
  <si>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</si>
  <si>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</si>
  <si>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</si>
  <si>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</si>
  <si>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</si>
  <si>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</si>
  <si>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</si>
  <si>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</si>
  <si>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</si>
  <si>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</si>
  <si>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</si>
  <si>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</si>
  <si>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</si>
  <si>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</si>
  <si>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</si>
  <si>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</si>
  <si>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</si>
  <si>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</si>
  <si>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</si>
  <si>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</si>
  <si>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</si>
  <si>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</si>
  <si>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</si>
  <si>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</si>
  <si>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</si>
  <si>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</si>
  <si>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</si>
  <si>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</si>
  <si>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</si>
  <si>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</si>
  <si>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</si>
  <si>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</si>
  <si>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</si>
  <si>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</si>
  <si>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</si>
  <si>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</si>
  <si>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</si>
  <si>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</si>
  <si>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</si>
  <si>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</si>
  <si>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</si>
  <si>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</si>
  <si>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</si>
  <si>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</si>
  <si>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</si>
  <si>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</si>
  <si>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</si>
  <si>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</si>
  <si>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</si>
  <si>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</si>
  <si>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</si>
  <si>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</si>
  <si>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</si>
  <si>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</si>
  <si>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</si>
  <si>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</si>
  <si>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</si>
  <si>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</si>
  <si>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</si>
  <si>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</si>
  <si>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</si>
  <si>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</si>
  <si>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</si>
  <si>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</si>
  <si>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</si>
  <si>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</si>
  <si>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</si>
  <si>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</si>
  <si>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</si>
  <si>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</si>
  <si>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</si>
  <si>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</si>
  <si>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</si>
  <si>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</si>
  <si>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</si>
  <si>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</si>
  <si>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</si>
  <si>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</si>
  <si>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</si>
  <si>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</si>
  <si>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</si>
  <si>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</si>
  <si>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</si>
  <si>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</si>
  <si>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</si>
  <si>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</si>
  <si>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</si>
  <si>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</si>
  <si>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</si>
  <si>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</si>
  <si>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</si>
  <si>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</si>
  <si>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</si>
  <si>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</si>
  <si>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</si>
  <si>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</si>
  <si>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</si>
  <si>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</si>
  <si>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</si>
  <si>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</si>
  <si>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</si>
  <si>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</si>
  <si>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</si>
  <si>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</si>
  <si>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</si>
  <si>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</si>
  <si>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</si>
  <si>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</si>
  <si>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</si>
  <si>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</si>
  <si>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</si>
  <si>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</si>
  <si>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</si>
  <si>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</si>
  <si>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</si>
  <si>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</si>
  <si>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</si>
  <si>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</si>
  <si>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</si>
  <si>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</si>
  <si>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</si>
  <si>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</si>
  <si>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</si>
  <si>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</si>
  <si>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</si>
  <si>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</si>
  <si>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</si>
  <si>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</si>
  <si>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</si>
  <si>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</si>
  <si>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</si>
  <si>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</si>
  <si>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</si>
  <si>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</si>
  <si>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</si>
  <si>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</si>
  <si>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</si>
  <si>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</si>
  <si>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</si>
  <si>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</si>
  <si>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</si>
  <si>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</si>
  <si>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</si>
  <si>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</si>
  <si>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</si>
  <si>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</si>
  <si>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</si>
  <si>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</si>
  <si>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</si>
  <si>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</si>
  <si>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</si>
  <si>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</si>
  <si>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</si>
  <si>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</si>
  <si>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</si>
  <si>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</si>
  <si>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</si>
  <si>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</si>
  <si>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</si>
  <si>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</si>
  <si>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</si>
  <si>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</si>
  <si>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</si>
  <si>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</si>
  <si>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</si>
  <si>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</si>
  <si>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</si>
  <si>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</si>
  <si>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</si>
  <si>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</si>
  <si>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</si>
  <si>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</si>
  <si>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</si>
  <si>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</si>
  <si>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</si>
  <si>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</si>
  <si>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</si>
  <si>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</si>
  <si>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</si>
  <si>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</si>
  <si>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</si>
  <si>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</si>
  <si>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</si>
  <si>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</si>
  <si>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</si>
  <si>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</si>
  <si>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</si>
  <si>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</si>
  <si>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</si>
  <si>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</si>
  <si>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</si>
  <si>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</si>
  <si>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</si>
  <si>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</si>
  <si>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</si>
  <si>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</si>
  <si>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</si>
  <si>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</si>
  <si>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</si>
  <si>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</si>
  <si>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</si>
  <si>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</si>
  <si>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</si>
  <si>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</si>
  <si>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</si>
  <si>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</si>
  <si>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</si>
  <si>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</si>
  <si>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</si>
  <si>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</si>
  <si>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</si>
  <si>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</si>
  <si>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</si>
  <si>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</si>
  <si>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</si>
  <si>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</si>
  <si>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</si>
  <si>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</si>
  <si>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</si>
  <si>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</si>
  <si>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</si>
  <si>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</si>
  <si>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</si>
  <si>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</si>
  <si>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</si>
  <si>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</si>
  <si>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</si>
  <si>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</si>
  <si>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</si>
  <si>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</si>
  <si>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</si>
  <si>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</si>
  <si>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</si>
  <si>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</si>
  <si>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</si>
  <si>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</si>
  <si>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</si>
  <si>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</si>
  <si>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</si>
  <si>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</si>
  <si>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</si>
  <si>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</si>
  <si>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</si>
  <si>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</si>
  <si>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</si>
  <si>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</si>
  <si>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</si>
  <si>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</si>
  <si>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</si>
  <si>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</si>
  <si>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</si>
  <si>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</si>
  <si>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</si>
  <si>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</si>
  <si>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</si>
  <si>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</si>
  <si>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</si>
  <si>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</si>
  <si>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</si>
  <si>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</si>
  <si>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</si>
  <si>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</si>
  <si>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</si>
  <si>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</si>
  <si>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</si>
  <si>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</si>
  <si>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</si>
  <si>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</si>
  <si>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</si>
  <si>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</si>
  <si>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</si>
  <si>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</si>
  <si>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</si>
  <si>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</si>
  <si>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</si>
  <si>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</si>
  <si>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</si>
  <si>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</si>
  <si>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</si>
  <si>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</si>
  <si>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</si>
  <si>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</si>
  <si>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</si>
  <si>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</si>
  <si>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</si>
  <si>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</si>
  <si>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</si>
  <si>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</si>
  <si>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</si>
  <si>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</si>
  <si>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</si>
  <si>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</si>
  <si>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</si>
  <si>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</si>
  <si>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</si>
  <si>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</si>
  <si>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</si>
  <si>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</si>
  <si>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</si>
  <si>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</si>
  <si>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</si>
  <si>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</si>
  <si>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</si>
  <si>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</si>
  <si>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</si>
  <si>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</si>
  <si>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</si>
  <si>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</si>
  <si>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</si>
  <si>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</si>
  <si>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</si>
  <si>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</si>
  <si>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</si>
  <si>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</si>
  <si>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</si>
  <si>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</si>
  <si>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</si>
  <si>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</si>
  <si>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</si>
  <si>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</si>
  <si>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</si>
  <si>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</si>
  <si>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</si>
  <si>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</si>
  <si>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</si>
  <si>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</si>
  <si>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</si>
  <si>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</si>
  <si>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</si>
  <si>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</si>
  <si>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</si>
  <si>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</si>
  <si>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</si>
  <si>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</si>
  <si>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</si>
  <si>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</si>
  <si>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</si>
  <si>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</si>
  <si>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</si>
  <si>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</si>
  <si>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</si>
  <si>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</si>
  <si>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</si>
  <si>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</si>
  <si>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</si>
  <si>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</si>
  <si>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</si>
  <si>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</si>
  <si>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</si>
  <si>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</si>
  <si>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</si>
  <si>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</si>
  <si>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</si>
  <si>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</si>
  <si>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</si>
  <si>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</si>
  <si>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</si>
  <si>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</si>
  <si>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</si>
  <si>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</si>
  <si>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</si>
  <si>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</si>
  <si>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</si>
  <si>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</si>
  <si>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</si>
  <si>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</si>
  <si>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</si>
  <si>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</si>
  <si>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</si>
  <si>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</si>
  <si>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</si>
  <si>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</si>
  <si>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</si>
  <si>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</si>
  <si>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</si>
  <si>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</si>
  <si>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</si>
  <si>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</si>
  <si>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</si>
  <si>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</si>
  <si>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</si>
  <si>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</si>
  <si>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</si>
  <si>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</si>
  <si>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</si>
  <si>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</si>
  <si>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</si>
  <si>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</si>
  <si>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</si>
  <si>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</si>
  <si>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</si>
  <si>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</si>
  <si>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</si>
  <si>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</si>
  <si>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</si>
  <si>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</si>
  <si>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</si>
  <si>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</si>
  <si>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</si>
  <si>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</si>
  <si>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</si>
  <si>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</si>
  <si>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</si>
  <si>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</si>
  <si>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</si>
  <si>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</si>
  <si>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</si>
  <si>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</si>
  <si>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</si>
  <si>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</si>
  <si>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</si>
  <si>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</si>
  <si>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</si>
  <si>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</si>
  <si>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</si>
  <si>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</si>
  <si>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</si>
  <si>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</si>
  <si>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</si>
  <si>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</si>
  <si>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</si>
  <si>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</si>
  <si>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</si>
  <si>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</si>
  <si>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</si>
  <si>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</si>
  <si>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</si>
  <si>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</si>
  <si>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</si>
  <si>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</si>
  <si>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</si>
  <si>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</si>
  <si>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</si>
  <si>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</si>
  <si>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</si>
  <si>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</si>
  <si>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</si>
  <si>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</si>
  <si>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</si>
  <si>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</si>
  <si>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</si>
  <si>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</si>
  <si>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</si>
  <si>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</si>
  <si>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</si>
  <si>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</si>
  <si>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</si>
  <si>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</si>
  <si>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</si>
  <si>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</si>
  <si>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</si>
  <si>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</si>
  <si>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</si>
  <si>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</si>
  <si>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</si>
  <si>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</si>
  <si>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</si>
  <si>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</si>
  <si>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</si>
  <si>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</si>
  <si>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</si>
  <si>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</si>
  <si>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</si>
  <si>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</si>
  <si>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</si>
  <si>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</si>
  <si>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</si>
  <si>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</si>
  <si>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</si>
  <si>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</si>
  <si>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</si>
  <si>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</si>
  <si>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</si>
  <si>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</si>
  <si>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</si>
  <si>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</si>
  <si>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</si>
  <si>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</si>
  <si>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</si>
  <si>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</si>
  <si>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</si>
  <si>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</si>
  <si>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</si>
  <si>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</si>
  <si>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</si>
  <si>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</si>
  <si>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</si>
  <si>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</si>
  <si>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</si>
  <si>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</si>
  <si>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</si>
  <si>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</si>
  <si>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</si>
  <si>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</si>
  <si>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</si>
  <si>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</si>
  <si>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</si>
  <si>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</si>
  <si>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</si>
  <si>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</si>
  <si>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</si>
  <si>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</si>
  <si>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</si>
  <si>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</si>
  <si>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</si>
  <si>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</si>
  <si>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</si>
  <si>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</si>
  <si>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</si>
  <si>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</si>
  <si>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</si>
  <si>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</si>
  <si>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</si>
  <si>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</si>
  <si>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</si>
  <si>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</si>
  <si>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</si>
  <si>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</si>
  <si>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</si>
  <si>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</si>
  <si>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</si>
  <si>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</si>
  <si>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</si>
  <si>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</si>
  <si>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</si>
  <si>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</si>
  <si>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</si>
  <si>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</si>
  <si>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</si>
  <si>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</si>
  <si>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</si>
  <si>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</si>
  <si>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</si>
  <si>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</si>
  <si>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</si>
  <si>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</si>
  <si>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</si>
  <si>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</si>
  <si>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</si>
  <si>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</si>
  <si>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</si>
  <si>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</si>
  <si>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</si>
  <si>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</si>
  <si>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</si>
  <si>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</si>
  <si>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</si>
  <si>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</si>
  <si>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</si>
  <si>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</si>
  <si>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</si>
  <si>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</si>
  <si>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</si>
  <si>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</si>
  <si>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</si>
  <si>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</si>
  <si>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</si>
  <si>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</si>
  <si>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</si>
  <si>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</si>
  <si>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</si>
  <si>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</si>
  <si>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</si>
  <si>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</si>
  <si>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</si>
  <si>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</si>
  <si>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</si>
  <si>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</si>
  <si>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</si>
  <si>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</si>
  <si>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</si>
  <si>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</si>
  <si>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</si>
  <si>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</si>
  <si>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</si>
  <si>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</si>
  <si>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</si>
  <si>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</si>
  <si>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</si>
  <si>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</si>
  <si>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</si>
  <si>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</si>
  <si>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</si>
  <si>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</si>
  <si>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</si>
  <si>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</si>
  <si>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</si>
  <si>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</si>
  <si>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</si>
  <si>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</si>
  <si>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</si>
  <si>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</si>
  <si>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</si>
  <si>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</si>
  <si>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</si>
  <si>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</si>
  <si>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</si>
  <si>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</si>
  <si>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</si>
  <si>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</si>
  <si>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</si>
  <si>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</si>
  <si>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</si>
  <si>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</si>
  <si>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</si>
  <si>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</si>
  <si>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</si>
  <si>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</si>
  <si>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</si>
  <si>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</si>
  <si>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</si>
  <si>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</si>
  <si>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</si>
  <si>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</si>
  <si>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</si>
  <si>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</si>
  <si>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</si>
  <si>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</si>
  <si>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</si>
  <si>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</si>
  <si>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</si>
  <si>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</si>
  <si>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</si>
  <si>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</si>
  <si>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</si>
  <si>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</si>
  <si>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</si>
  <si>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</si>
  <si>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</si>
  <si>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</si>
  <si>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</si>
  <si>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</si>
  <si>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</si>
  <si>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</si>
  <si>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</si>
  <si>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</si>
  <si>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</si>
  <si>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</si>
  <si>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</si>
  <si>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</si>
  <si>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</si>
  <si>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</si>
  <si>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</si>
  <si>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</si>
  <si>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</si>
  <si>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</si>
  <si>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</si>
  <si>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</si>
  <si>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</si>
  <si>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</si>
  <si>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</si>
  <si>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</si>
  <si>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</si>
  <si>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</si>
  <si>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</si>
  <si>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</si>
  <si>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</si>
  <si>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</si>
  <si>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</si>
  <si>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</si>
  <si>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</si>
  <si>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</si>
  <si>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</si>
  <si>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</si>
  <si>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</si>
  <si>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</si>
  <si>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</si>
  <si>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</si>
  <si>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</si>
  <si>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</si>
  <si>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</si>
  <si>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</si>
  <si>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</si>
  <si>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</si>
  <si>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</si>
  <si>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</si>
  <si>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</si>
  <si>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</si>
  <si>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</si>
  <si>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</si>
  <si>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</si>
  <si>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</si>
  <si>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</si>
  <si>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</si>
  <si>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</si>
  <si>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</si>
  <si>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</si>
  <si>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</si>
  <si>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</si>
  <si>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</si>
  <si>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</si>
  <si>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</si>
  <si>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</si>
  <si>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</si>
  <si>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</si>
  <si>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</si>
  <si>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</si>
  <si>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</si>
  <si>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</si>
  <si>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</si>
  <si>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</si>
  <si>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</si>
  <si>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</si>
  <si>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</si>
  <si>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</si>
  <si>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</si>
  <si>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</si>
  <si>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</si>
  <si>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</si>
  <si>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</si>
  <si>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</si>
  <si>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</si>
  <si>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</si>
  <si>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</si>
  <si>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</si>
  <si>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</si>
  <si>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</si>
  <si>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</si>
  <si>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</si>
  <si>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</si>
  <si>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</si>
  <si>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</si>
  <si>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</si>
  <si>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</si>
  <si>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</si>
  <si>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</si>
  <si>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</si>
  <si>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</si>
  <si>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</si>
  <si>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</si>
  <si>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</si>
  <si>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</si>
  <si>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</si>
  <si>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</si>
  <si>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</si>
  <si>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</si>
  <si>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</si>
  <si>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</si>
  <si>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</si>
  <si>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</si>
  <si>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</si>
  <si>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</si>
  <si>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</si>
  <si>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</si>
  <si>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</si>
  <si>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</si>
  <si>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</si>
  <si>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</si>
  <si>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</si>
  <si>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</si>
  <si>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</si>
  <si>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</si>
  <si>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</si>
  <si>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</si>
  <si>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</si>
  <si>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</si>
  <si>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</si>
  <si>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</si>
  <si>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</si>
  <si>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</si>
  <si>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</si>
  <si>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</si>
  <si>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</si>
  <si>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</si>
  <si>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</si>
  <si>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</si>
  <si>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</si>
  <si>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</si>
  <si>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</si>
  <si>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</si>
  <si>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</si>
  <si>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</si>
  <si>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</si>
  <si>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</si>
  <si>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</si>
  <si>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</si>
  <si>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</si>
  <si>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</si>
  <si>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</si>
  <si>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</si>
  <si>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</si>
  <si>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</si>
  <si>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</si>
  <si>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</si>
  <si>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</si>
  <si>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</si>
  <si>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</si>
  <si>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</si>
  <si>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</si>
  <si>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</si>
  <si>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</si>
  <si>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</si>
  <si>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</si>
  <si>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</si>
  <si>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</si>
  <si>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</si>
  <si>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</si>
  <si>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</si>
  <si>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</si>
  <si>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</si>
  <si>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</si>
  <si>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</si>
  <si>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</si>
  <si>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</si>
  <si>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</si>
  <si>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</si>
  <si>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</si>
  <si>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</si>
  <si>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</si>
  <si>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</si>
  <si>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</si>
  <si>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</si>
  <si>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</si>
  <si>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</si>
  <si>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</si>
  <si>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</si>
  <si>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</si>
  <si>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</si>
  <si>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</si>
  <si>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</si>
  <si>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</si>
  <si>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</si>
  <si>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</si>
  <si>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</si>
  <si>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</si>
  <si>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</si>
  <si>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</si>
  <si>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</si>
  <si>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</si>
  <si>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</si>
  <si>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</si>
  <si>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</si>
  <si>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</si>
  <si>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</si>
  <si>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</si>
  <si>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</si>
  <si>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</si>
  <si>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</si>
  <si>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</si>
  <si>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</si>
  <si>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</si>
  <si>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</si>
  <si>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</si>
  <si>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</si>
  <si>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</si>
  <si>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</si>
  <si>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</si>
  <si>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</si>
  <si>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</si>
  <si>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</si>
  <si>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</si>
  <si>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</si>
  <si>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</si>
  <si>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</si>
  <si>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</si>
  <si>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</si>
  <si>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</si>
  <si>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</si>
  <si>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</si>
  <si>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</si>
  <si>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</si>
  <si>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</si>
  <si>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</si>
  <si>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</si>
  <si>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</si>
  <si>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</si>
  <si>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</si>
  <si>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</si>
  <si>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</si>
  <si>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</si>
  <si>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</si>
  <si>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</si>
  <si>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</si>
  <si>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</si>
  <si>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</si>
  <si>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</si>
  <si>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</si>
  <si>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</si>
  <si>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</si>
  <si>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</si>
  <si>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</si>
  <si>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</si>
  <si>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</si>
  <si>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</si>
  <si>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</si>
  <si>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</si>
  <si>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</si>
  <si>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</si>
  <si>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</si>
  <si>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</si>
  <si>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</si>
  <si>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</si>
  <si>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</si>
  <si>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</si>
  <si>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</si>
  <si>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</si>
  <si>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</si>
  <si>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</si>
  <si>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</si>
  <si>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</si>
  <si>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</si>
  <si>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</si>
  <si>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</si>
  <si>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</si>
  <si>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</si>
  <si>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</si>
  <si>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</si>
  <si>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</si>
  <si>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</si>
  <si>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</si>
  <si>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</si>
  <si>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</si>
  <si>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</si>
  <si>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</si>
  <si>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</si>
  <si>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</si>
  <si>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</si>
  <si>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</si>
  <si>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</si>
  <si>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</si>
  <si>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</si>
  <si>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</si>
  <si>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</si>
  <si>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</si>
  <si>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</si>
  <si>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</si>
  <si>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</si>
  <si>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</si>
  <si>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</si>
  <si>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</si>
  <si>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</si>
  <si>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</si>
  <si>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</si>
  <si>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</si>
  <si>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</si>
  <si>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</si>
  <si>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</si>
  <si>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</si>
  <si>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</si>
  <si>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</si>
  <si>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</si>
  <si>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</si>
  <si>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</si>
  <si>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</si>
  <si>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</si>
  <si>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</si>
  <si>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</si>
  <si>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</si>
  <si>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</si>
  <si>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</si>
  <si>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</si>
  <si>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</si>
  <si>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</si>
  <si>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</si>
  <si>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</si>
  <si>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</si>
  <si>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</si>
  <si>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</si>
  <si>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</si>
  <si>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</si>
  <si>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</si>
  <si>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</si>
  <si>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</si>
  <si>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</si>
  <si>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</si>
  <si>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</si>
  <si>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</si>
  <si>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</si>
  <si>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</si>
  <si>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</si>
  <si>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</si>
  <si>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</si>
  <si>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</si>
  <si>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</si>
  <si>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</si>
  <si>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</si>
  <si>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</si>
  <si>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</si>
  <si>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</si>
  <si>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</si>
  <si>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</si>
  <si>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</si>
  <si>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</si>
  <si>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</si>
  <si>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</si>
  <si>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</si>
  <si>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</si>
  <si>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</si>
  <si>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</si>
  <si>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</si>
  <si>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</si>
  <si>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</si>
  <si>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</si>
  <si>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</si>
  <si>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</si>
  <si>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</si>
  <si>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</si>
  <si>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</si>
  <si>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</si>
  <si>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</si>
  <si>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</si>
  <si>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</si>
  <si>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</si>
  <si>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</si>
  <si>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</si>
  <si>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</si>
  <si>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</si>
  <si>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</si>
  <si>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</si>
  <si>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</si>
  <si>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</si>
  <si>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</si>
  <si>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</si>
  <si>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</si>
  <si>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</si>
  <si>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</si>
  <si>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</si>
  <si>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</si>
  <si>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</si>
  <si>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</si>
  <si>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</si>
  <si>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</si>
  <si>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</si>
  <si>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</si>
  <si>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</si>
  <si>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</si>
  <si>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</si>
  <si>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</si>
  <si>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</si>
  <si>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</si>
  <si>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</si>
  <si>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</si>
  <si>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</si>
  <si>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</si>
  <si>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</si>
  <si>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</si>
  <si>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</si>
  <si>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</si>
  <si>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</si>
  <si>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</si>
  <si>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</si>
  <si>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</si>
  <si>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</si>
  <si>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</si>
  <si>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</si>
  <si>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</si>
  <si>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</si>
  <si>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</si>
  <si>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</si>
  <si>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</si>
  <si>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</si>
  <si>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</si>
  <si>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</si>
  <si>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</si>
  <si>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</si>
  <si>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</si>
  <si>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</si>
  <si>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</si>
  <si>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</si>
  <si>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</si>
  <si>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</si>
  <si>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</si>
  <si>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</si>
  <si>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</si>
  <si>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</si>
  <si>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</si>
  <si>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</si>
  <si>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</si>
  <si>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</si>
  <si>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</si>
  <si>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</si>
  <si>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</si>
  <si>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</si>
  <si>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</si>
  <si>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</si>
  <si>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</si>
  <si>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</si>
  <si>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</si>
  <si>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</si>
  <si>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</si>
  <si>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</si>
  <si>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</si>
  <si>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</si>
  <si>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</si>
  <si>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</si>
  <si>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</si>
  <si>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</si>
  <si>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</si>
  <si>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</si>
  <si>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</si>
  <si>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</si>
  <si>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</si>
  <si>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</si>
  <si>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</si>
  <si>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</si>
  <si>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</si>
  <si>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</si>
  <si>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</si>
  <si>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</si>
  <si>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</si>
  <si>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</si>
  <si>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</si>
  <si>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</si>
  <si>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</si>
  <si>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</si>
  <si>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</si>
  <si>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</si>
  <si>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</si>
  <si>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</si>
  <si>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</si>
  <si>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</si>
  <si>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</si>
  <si>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</si>
  <si>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</si>
  <si>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</si>
  <si>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</si>
  <si>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</si>
  <si>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</si>
  <si>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</si>
  <si>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</si>
  <si>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</si>
  <si>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</si>
  <si>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</si>
  <si>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</si>
  <si>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</si>
  <si>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</si>
  <si>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</si>
  <si>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</si>
  <si>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</si>
  <si>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</si>
  <si>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</si>
  <si>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</si>
  <si>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</si>
  <si>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</si>
  <si>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</si>
  <si>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</si>
  <si>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</si>
  <si>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</si>
  <si>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</si>
  <si>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</si>
  <si>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</si>
  <si>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</si>
  <si>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</si>
  <si>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</si>
  <si>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</si>
  <si>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</si>
  <si>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</si>
  <si>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</si>
  <si>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</si>
  <si>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</si>
  <si>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</si>
  <si>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</si>
  <si>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</si>
  <si>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</si>
  <si>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</si>
  <si>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</si>
  <si>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</si>
  <si>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</si>
  <si>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</si>
  <si>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</si>
  <si>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</si>
  <si>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</si>
  <si>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</si>
  <si>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</si>
  <si>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</si>
  <si>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</si>
  <si>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</si>
  <si>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</si>
  <si>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</si>
  <si>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</si>
  <si>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</si>
  <si>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</si>
  <si>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</si>
  <si>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</si>
  <si>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</si>
  <si>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</si>
  <si>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</si>
  <si>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</si>
  <si>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</si>
  <si>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</si>
  <si>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</si>
  <si>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</si>
  <si>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</si>
  <si>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</si>
  <si>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</si>
  <si>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</si>
  <si>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</si>
  <si>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</si>
  <si>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</si>
  <si>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</si>
  <si>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</si>
  <si>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</si>
  <si>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</si>
  <si>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</si>
  <si>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</si>
  <si>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</si>
  <si>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</si>
  <si>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</si>
  <si>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</si>
  <si>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</si>
  <si>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</si>
  <si>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</si>
  <si>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</si>
  <si>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</si>
  <si>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</si>
  <si>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</si>
  <si>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</si>
  <si>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</si>
  <si>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</si>
  <si>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</si>
  <si>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</si>
  <si>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</si>
  <si>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</si>
  <si>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</si>
  <si>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</si>
  <si>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</si>
  <si>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</si>
  <si>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</si>
  <si>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</si>
  <si>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</si>
  <si>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</si>
  <si>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</si>
  <si>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</si>
  <si>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</si>
  <si>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</si>
  <si>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</si>
  <si>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</si>
  <si>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</si>
  <si>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</si>
  <si>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</si>
  <si>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</si>
  <si>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</si>
  <si>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</si>
  <si>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</si>
  <si>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</si>
  <si>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</si>
  <si>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</si>
  <si>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</si>
  <si>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</si>
  <si>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</si>
  <si>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</si>
  <si>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</si>
  <si>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</si>
  <si>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</si>
  <si>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</si>
  <si>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</si>
  <si>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</si>
  <si>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</si>
  <si>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</si>
  <si>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</si>
  <si>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</si>
  <si>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</si>
  <si>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</si>
  <si>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</si>
  <si>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</si>
  <si>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</si>
  <si>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</si>
  <si>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</si>
  <si>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</si>
  <si>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</si>
  <si>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</si>
  <si>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</si>
  <si>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</si>
  <si>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</si>
  <si>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</si>
  <si>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</si>
  <si>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</si>
  <si>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</si>
  <si>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</si>
  <si>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</si>
  <si>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</si>
  <si>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</si>
  <si>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</si>
  <si>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</si>
  <si>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</si>
  <si>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</si>
  <si>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</si>
  <si>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</si>
  <si>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</si>
  <si>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</si>
  <si>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</si>
  <si>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</si>
  <si>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</si>
  <si>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</si>
  <si>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</si>
  <si>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</si>
  <si>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</si>
  <si>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</si>
  <si>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</si>
  <si>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</si>
  <si>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</si>
  <si>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</si>
  <si>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</si>
  <si>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</si>
  <si>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</si>
  <si>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</si>
  <si>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</si>
  <si>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</si>
  <si>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</si>
  <si>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</si>
  <si>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</si>
  <si>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</si>
  <si>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</si>
  <si>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</si>
  <si>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</si>
  <si>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</si>
  <si>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</si>
  <si>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</si>
  <si>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</si>
  <si>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</si>
  <si>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</si>
  <si>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</si>
  <si>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</si>
  <si>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</si>
  <si>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</si>
  <si>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</si>
  <si>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</si>
  <si>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</si>
  <si>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</si>
  <si>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</si>
  <si>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</si>
  <si>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</si>
  <si>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</si>
  <si>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</si>
  <si>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</si>
  <si>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</si>
  <si>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</si>
  <si>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</si>
  <si>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</si>
  <si>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</si>
  <si>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</si>
  <si>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</si>
  <si>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</si>
  <si>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</si>
  <si>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</si>
  <si>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</si>
  <si>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</si>
  <si>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</si>
  <si>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</si>
  <si>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</si>
  <si>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</si>
  <si>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</si>
  <si>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</si>
  <si>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</si>
  <si>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</si>
  <si>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</si>
  <si>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</si>
  <si>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</si>
  <si>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</si>
  <si>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</si>
  <si>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</si>
  <si>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</si>
  <si>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</si>
  <si>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</si>
  <si>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</si>
  <si>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</si>
  <si>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</si>
  <si>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</si>
  <si>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</si>
  <si>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</si>
  <si>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</si>
  <si>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</si>
  <si>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</si>
  <si>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</si>
  <si>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</si>
  <si>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</si>
  <si>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</si>
  <si>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</si>
  <si>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</si>
  <si>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</si>
  <si>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</si>
  <si>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</si>
  <si>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</si>
  <si>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</si>
  <si>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</si>
  <si>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</si>
  <si>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</si>
  <si>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</si>
  <si>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</si>
  <si>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</si>
  <si>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</si>
  <si>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</si>
  <si>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</si>
  <si>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</si>
  <si>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</si>
  <si>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</si>
  <si>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</si>
  <si>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</si>
  <si>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</si>
  <si>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</si>
  <si>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</si>
  <si>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</si>
  <si>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</si>
  <si>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</si>
  <si>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</si>
  <si>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</si>
  <si>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</si>
  <si>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</si>
  <si>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</si>
  <si>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</si>
  <si>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</si>
  <si>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</si>
  <si>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</si>
  <si>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</si>
  <si>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</si>
  <si>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</si>
  <si>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</si>
  <si>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</si>
  <si>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</si>
  <si>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</si>
  <si>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</si>
  <si>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</si>
  <si>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</si>
  <si>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</si>
  <si>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</si>
  <si>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</si>
  <si>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</si>
  <si>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</si>
  <si>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</si>
  <si>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</si>
  <si>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</si>
  <si>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</si>
  <si>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</si>
  <si>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</si>
  <si>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</si>
  <si>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</si>
  <si>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</si>
  <si>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</si>
  <si>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</si>
  <si>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</si>
  <si>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</si>
  <si>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</si>
  <si>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</si>
  <si>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</si>
  <si>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</si>
  <si>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</si>
  <si>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</si>
  <si>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</si>
  <si>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</si>
  <si>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</si>
  <si>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</si>
  <si>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</si>
  <si>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</si>
  <si>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</si>
  <si>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</si>
  <si>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</si>
  <si>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</si>
  <si>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</si>
  <si>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</si>
  <si>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</si>
  <si>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</si>
  <si>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</si>
  <si>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</si>
  <si>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</si>
  <si>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</si>
  <si>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</si>
  <si>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</si>
  <si>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</si>
  <si>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</si>
  <si>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</si>
  <si>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</si>
  <si>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</si>
  <si>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</si>
  <si>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</si>
  <si>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</si>
  <si>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</si>
  <si>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</si>
  <si>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</si>
  <si>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</si>
  <si>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</si>
  <si>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</si>
  <si>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</si>
  <si>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</si>
  <si>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</si>
  <si>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</si>
  <si>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</si>
  <si>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</si>
  <si>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</si>
  <si>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</si>
  <si>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</si>
  <si>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</si>
  <si>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</si>
  <si>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</si>
  <si>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</si>
  <si>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</si>
  <si>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</si>
  <si>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</si>
  <si>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</si>
  <si>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</si>
  <si>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</si>
  <si>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</si>
  <si>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</si>
  <si>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</si>
  <si>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</si>
  <si>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</si>
  <si>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</si>
  <si>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</si>
  <si>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</si>
  <si>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</si>
  <si>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</si>
  <si>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</si>
  <si>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</si>
  <si>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</si>
  <si>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</si>
  <si>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</si>
  <si>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</si>
  <si>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</si>
  <si>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</si>
  <si>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</si>
  <si>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</si>
  <si>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</si>
  <si>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</si>
  <si>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</si>
  <si>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</si>
  <si>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</si>
  <si>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</si>
  <si>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</si>
  <si>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</si>
  <si>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</si>
  <si>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</si>
  <si>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</si>
  <si>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</si>
  <si>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</si>
  <si>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</si>
  <si>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</si>
  <si>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</si>
  <si>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</si>
  <si>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</si>
  <si>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</si>
  <si>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</si>
  <si>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</si>
  <si>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</si>
  <si>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</si>
  <si>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</si>
  <si>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</si>
  <si>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</si>
  <si>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</si>
  <si>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</si>
  <si>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</si>
  <si>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</si>
  <si>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</si>
  <si>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</si>
  <si>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</si>
  <si>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</si>
  <si>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</si>
  <si>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</si>
  <si>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</si>
  <si>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</si>
  <si>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</si>
  <si>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</si>
  <si>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</si>
  <si>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</si>
  <si>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</si>
  <si>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</si>
  <si>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</si>
  <si>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</si>
  <si>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</si>
  <si>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</si>
  <si>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</si>
  <si>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</si>
  <si>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</si>
  <si>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</si>
  <si>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</si>
  <si>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</si>
  <si>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</si>
  <si>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</si>
  <si>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</si>
  <si>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</si>
  <si>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</si>
  <si>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</si>
  <si>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</si>
  <si>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</si>
  <si>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</si>
  <si>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</si>
  <si>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</si>
  <si>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</si>
  <si>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</si>
  <si>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</si>
  <si>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</si>
  <si>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</si>
  <si>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</si>
  <si>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</si>
  <si>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</si>
  <si>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</si>
  <si>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</si>
  <si>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</si>
  <si>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</si>
  <si>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</si>
  <si>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</si>
  <si>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</si>
  <si>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</si>
  <si>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</si>
  <si>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</si>
  <si>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</si>
  <si>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</si>
  <si>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</si>
  <si>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</si>
  <si>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</si>
  <si>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</si>
  <si>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</si>
  <si>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</si>
  <si>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</si>
  <si>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</si>
  <si>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</si>
  <si>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</si>
  <si>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</si>
  <si>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</si>
  <si>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</si>
  <si>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</si>
  <si>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</si>
  <si>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</si>
  <si>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</si>
  <si>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</si>
  <si>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</si>
  <si>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</si>
  <si>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</si>
  <si>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</si>
  <si>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</si>
  <si>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</si>
  <si>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</si>
  <si>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</si>
  <si>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</si>
  <si>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</si>
  <si>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</si>
  <si>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</si>
  <si>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</si>
  <si>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</si>
  <si>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</si>
  <si>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</si>
  <si>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</si>
  <si>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</si>
  <si>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</si>
  <si>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</si>
  <si>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</si>
  <si>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</si>
  <si>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</si>
  <si>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</si>
  <si>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</si>
  <si>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</si>
  <si>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</si>
  <si>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</si>
  <si>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</si>
  <si>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</si>
  <si>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</si>
  <si>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</si>
  <si>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</si>
  <si>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</si>
  <si>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</si>
  <si>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</si>
  <si>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</si>
  <si>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</si>
  <si>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</si>
  <si>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</si>
  <si>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</si>
  <si>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</si>
  <si>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</si>
  <si>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</si>
  <si>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</si>
  <si>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</si>
  <si>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</si>
  <si>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</si>
  <si>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</si>
  <si>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</si>
  <si>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</si>
  <si>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</si>
  <si>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</si>
  <si>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</si>
  <si>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</si>
  <si>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</si>
  <si>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</si>
  <si>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</si>
  <si>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</si>
  <si>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</si>
  <si>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</si>
  <si>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</si>
  <si>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</si>
  <si>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</si>
  <si>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</si>
  <si>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</si>
  <si>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</si>
  <si>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</si>
  <si>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</si>
  <si>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</si>
  <si>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</si>
  <si>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</si>
  <si>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</si>
  <si>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</si>
  <si>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</si>
  <si>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</si>
  <si>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</si>
  <si>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</si>
  <si>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</si>
  <si>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</si>
  <si>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</si>
  <si>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</si>
  <si>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</si>
  <si>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</si>
  <si>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</si>
  <si>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</si>
  <si>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</si>
  <si>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</si>
  <si>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</si>
  <si>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</si>
  <si>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</si>
  <si>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</si>
  <si>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</si>
  <si>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</si>
  <si>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</si>
  <si>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</si>
  <si>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</si>
  <si>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</si>
  <si>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</si>
  <si>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</si>
  <si>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</si>
  <si>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</si>
  <si>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</si>
  <si>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</si>
  <si>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</si>
  <si>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</si>
  <si>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</si>
  <si>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</si>
  <si>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</si>
  <si>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</si>
  <si>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</si>
  <si>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</si>
  <si>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</si>
  <si>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</si>
  <si>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</si>
  <si>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</si>
  <si>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</si>
  <si>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</si>
  <si>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</si>
  <si>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</si>
  <si>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</si>
  <si>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</si>
  <si>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</si>
  <si>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</si>
  <si>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</si>
  <si>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</si>
  <si>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</si>
  <si>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</si>
  <si>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</si>
  <si>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</si>
  <si>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</si>
  <si>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</si>
  <si>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</si>
  <si>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</si>
  <si>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</si>
  <si>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</si>
  <si>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</si>
  <si>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</si>
  <si>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</si>
  <si>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</si>
  <si>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</si>
  <si>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</si>
  <si>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</si>
  <si>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</si>
  <si>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</si>
  <si>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</si>
  <si>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</si>
  <si>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</si>
  <si>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</si>
  <si>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</si>
  <si>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</si>
  <si>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</si>
  <si>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</si>
  <si>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</si>
  <si>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</si>
  <si>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</si>
  <si>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</si>
  <si>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</si>
  <si>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</si>
  <si>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</si>
  <si>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</si>
  <si>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</si>
  <si>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</si>
  <si>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</si>
  <si>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</si>
  <si>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</si>
  <si>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</si>
  <si>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</si>
  <si>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</si>
  <si>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</si>
  <si>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</si>
  <si>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</si>
  <si>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</si>
  <si>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</si>
  <si>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</si>
  <si>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</si>
  <si>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</si>
  <si>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</si>
  <si>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</si>
  <si>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</si>
  <si>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</si>
  <si>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</si>
  <si>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</si>
  <si>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</si>
  <si>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</si>
  <si>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</si>
  <si>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</si>
  <si>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</si>
  <si>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</si>
  <si>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</si>
  <si>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</si>
  <si>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</si>
  <si>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</si>
  <si>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</si>
  <si>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</si>
  <si>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</si>
  <si>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</si>
  <si>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</si>
  <si>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</si>
  <si>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</si>
  <si>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</si>
  <si>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</si>
  <si>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</si>
  <si>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</si>
  <si>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</si>
  <si>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</si>
  <si>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</si>
  <si>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</si>
  <si>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</si>
  <si>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</si>
  <si>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</si>
  <si>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</si>
  <si>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</si>
  <si>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</si>
  <si>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</si>
  <si>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</si>
  <si>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</si>
  <si>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</si>
  <si>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</si>
  <si>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</si>
  <si>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</si>
  <si>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</si>
  <si>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</si>
  <si>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</si>
  <si>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</si>
  <si>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</si>
  <si>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</si>
  <si>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</si>
  <si>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</si>
  <si>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</si>
  <si>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</si>
  <si>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</si>
  <si>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</si>
  <si>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</si>
  <si>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</si>
  <si>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</si>
  <si>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</si>
  <si>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</si>
  <si>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</si>
  <si>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</si>
  <si>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</si>
  <si>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</si>
  <si>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</si>
  <si>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</si>
  <si>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</si>
  <si>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</si>
  <si>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</si>
  <si>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</si>
  <si>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</si>
  <si>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</si>
  <si>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</si>
  <si>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</si>
  <si>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</si>
  <si>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</si>
  <si>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</si>
  <si>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</si>
  <si>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</si>
  <si>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</si>
  <si>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</si>
  <si>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</si>
  <si>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</si>
  <si>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</si>
  <si>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</si>
  <si>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</si>
  <si>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</si>
  <si>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</si>
  <si>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</si>
  <si>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</si>
  <si>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</si>
  <si>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</si>
  <si>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</si>
  <si>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</si>
  <si>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</si>
  <si>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</si>
  <si>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</si>
  <si>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</si>
  <si>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</si>
  <si>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</si>
  <si>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</si>
  <si>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</si>
  <si>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</si>
  <si>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</si>
  <si>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</si>
  <si>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</si>
  <si>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</si>
  <si>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</si>
  <si>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</si>
  <si>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</si>
  <si>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</si>
  <si>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</si>
  <si>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</si>
  <si>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</si>
  <si>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</si>
  <si>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</si>
  <si>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</si>
  <si>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</si>
  <si>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</si>
  <si>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</si>
  <si>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</si>
  <si>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</si>
  <si>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</si>
  <si>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</si>
  <si>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</si>
  <si>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</si>
  <si>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</si>
  <si>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</si>
  <si>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</si>
  <si>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</si>
  <si>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</si>
  <si>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</si>
  <si>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</si>
  <si>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</si>
  <si>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</si>
  <si>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</si>
  <si>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</si>
  <si>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</si>
  <si>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</si>
  <si>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</si>
  <si>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</si>
  <si>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</si>
  <si>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</si>
  <si>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</si>
  <si>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</si>
  <si>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</si>
  <si>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</si>
  <si>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</si>
  <si>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</si>
  <si>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</si>
  <si>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</si>
  <si>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</si>
  <si>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</si>
  <si>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</si>
  <si>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</si>
  <si>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</si>
  <si>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</si>
  <si>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</si>
  <si>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</si>
  <si>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</si>
  <si>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</si>
  <si>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</si>
  <si>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</si>
  <si>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</si>
  <si>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</si>
  <si>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</si>
  <si>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</si>
  <si>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</si>
  <si>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</si>
  <si>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</si>
  <si>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</si>
  <si>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</si>
  <si>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</si>
  <si>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</si>
  <si>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</si>
  <si>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</si>
  <si>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</si>
  <si>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</si>
  <si>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</si>
  <si>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</si>
  <si>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</si>
  <si>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</si>
  <si>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</si>
  <si>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</si>
  <si>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</si>
  <si>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</si>
  <si>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</si>
  <si>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</si>
  <si>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</si>
  <si>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</si>
  <si>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</si>
  <si>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</si>
  <si>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</si>
  <si>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</si>
  <si>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</si>
  <si>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</si>
  <si>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</si>
  <si>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</si>
  <si>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</si>
  <si>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</si>
  <si>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</si>
  <si>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</si>
  <si>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</si>
  <si>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</si>
  <si>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</si>
  <si>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</si>
  <si>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</si>
  <si>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</si>
  <si>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</si>
  <si>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</si>
  <si>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</si>
  <si>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</si>
  <si>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</si>
  <si>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</si>
  <si>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</si>
  <si>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</si>
  <si>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</si>
  <si>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</si>
  <si>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</si>
  <si>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</si>
  <si>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</si>
  <si>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</si>
  <si>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</si>
  <si>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</si>
  <si>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</si>
  <si>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</si>
  <si>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</si>
  <si>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</si>
  <si>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</si>
  <si>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</si>
  <si>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</si>
  <si>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</si>
  <si>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</si>
  <si>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</si>
  <si>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</si>
  <si>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</si>
  <si>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</si>
  <si>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</si>
  <si>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</si>
  <si>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</si>
  <si>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</si>
  <si>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</si>
  <si>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</si>
  <si>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</si>
  <si>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</si>
  <si>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</si>
  <si>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</si>
  <si>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</si>
  <si>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</si>
  <si>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</si>
  <si>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</si>
  <si>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</si>
  <si>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</si>
  <si>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</si>
  <si>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</si>
  <si>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</si>
  <si>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</si>
  <si>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</si>
  <si>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</si>
  <si>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</si>
  <si>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</si>
  <si>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</si>
  <si>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</si>
  <si>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</si>
  <si>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</si>
  <si>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</si>
  <si>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</si>
  <si>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</si>
  <si>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</si>
  <si>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</si>
  <si>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</si>
  <si>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</si>
  <si>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</si>
  <si>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</si>
  <si>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</si>
  <si>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</si>
  <si>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</si>
  <si>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</si>
  <si>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</si>
  <si>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</si>
  <si>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</si>
  <si>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</si>
  <si>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</si>
  <si>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</si>
  <si>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</si>
  <si>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</si>
  <si>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</si>
  <si>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</si>
  <si>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</si>
  <si>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</si>
  <si>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</si>
  <si>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</si>
  <si>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</si>
  <si>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</si>
  <si>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</si>
  <si>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</si>
  <si>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</si>
  <si>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</si>
  <si>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</si>
  <si>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</si>
  <si>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</si>
  <si>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</si>
  <si>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</si>
  <si>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</si>
  <si>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</si>
  <si>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</si>
  <si>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</si>
  <si>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</si>
  <si>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</si>
  <si>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</si>
  <si>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</si>
  <si>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</si>
  <si>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</si>
  <si>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</si>
  <si>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</si>
  <si>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</si>
  <si>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</si>
  <si>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</si>
  <si>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</si>
  <si>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</si>
  <si>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</si>
  <si>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</si>
  <si>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</si>
  <si>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</si>
  <si>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</si>
  <si>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</si>
  <si>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</si>
  <si>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</si>
  <si>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</si>
  <si>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</si>
  <si>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</si>
  <si>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</si>
  <si>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</si>
  <si>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</si>
  <si>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</si>
  <si>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</si>
  <si>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</si>
  <si>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</si>
  <si>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</si>
  <si>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</si>
  <si>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</si>
  <si>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</si>
  <si>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</si>
  <si>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</si>
  <si>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</si>
  <si>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</si>
  <si>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</si>
  <si>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</si>
  <si>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</si>
  <si>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</si>
  <si>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</si>
  <si>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</si>
  <si>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</si>
  <si>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</si>
  <si>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</si>
  <si>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</si>
  <si>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</si>
  <si>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</si>
  <si>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</si>
  <si>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</si>
  <si>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</si>
  <si>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</si>
  <si>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</si>
  <si>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</si>
  <si>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</si>
  <si>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</si>
  <si>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</si>
  <si>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</si>
  <si>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</si>
  <si>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</si>
  <si>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</si>
  <si>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</si>
  <si>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</si>
  <si>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</si>
  <si>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</si>
  <si>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</si>
  <si>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</si>
  <si>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</si>
  <si>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</si>
  <si>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</si>
  <si>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</si>
  <si>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</si>
  <si>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</si>
  <si>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</si>
  <si>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</si>
  <si>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</si>
  <si>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</si>
  <si>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</si>
  <si>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</si>
  <si>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</si>
  <si>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</si>
  <si>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</si>
  <si>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</si>
  <si>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</si>
  <si>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</si>
  <si>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</si>
  <si>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</si>
  <si>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</si>
  <si>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</si>
  <si>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</si>
  <si>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</si>
  <si>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</si>
  <si>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</si>
  <si>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</si>
  <si>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</si>
  <si>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</si>
  <si>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</si>
  <si>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</si>
  <si>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</si>
  <si>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</si>
  <si>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</si>
  <si>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</si>
  <si>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</si>
  <si>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</si>
  <si>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</si>
  <si>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</si>
  <si>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</si>
  <si>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</si>
  <si>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</si>
  <si>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</si>
  <si>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</si>
  <si>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</si>
  <si>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</si>
  <si>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</si>
  <si>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</si>
  <si>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</si>
  <si>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</si>
  <si>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</si>
  <si>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</si>
  <si>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</si>
  <si>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</si>
  <si>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</si>
  <si>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</si>
  <si>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</si>
  <si>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</si>
  <si>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</si>
  <si>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</si>
  <si>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</si>
  <si>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</si>
  <si>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</si>
  <si>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</si>
  <si>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</si>
  <si>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</si>
  <si>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</si>
  <si>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</si>
  <si>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</si>
  <si>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</si>
  <si>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</si>
  <si>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</si>
  <si>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</si>
  <si>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</si>
  <si>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</si>
  <si>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</si>
  <si>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</si>
  <si>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</si>
  <si>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</si>
  <si>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</si>
  <si>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</si>
  <si>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</si>
  <si>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</si>
  <si>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</si>
  <si>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</si>
  <si>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</si>
  <si>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</si>
  <si>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</si>
  <si>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</si>
  <si>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</si>
  <si>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</si>
  <si>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</si>
  <si>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</si>
  <si>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</si>
  <si>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</si>
  <si>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</si>
  <si>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</si>
  <si>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</si>
  <si>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</si>
  <si>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</si>
  <si>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</si>
  <si>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</si>
  <si>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</si>
  <si>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</si>
  <si>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</si>
  <si>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</si>
  <si>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</si>
  <si>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</si>
  <si>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</si>
  <si>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</si>
  <si>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</si>
  <si>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</si>
  <si>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</si>
  <si>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</si>
  <si>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</si>
  <si>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</si>
  <si>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</si>
  <si>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</si>
  <si>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</si>
  <si>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</si>
  <si>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</si>
  <si>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</si>
  <si>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</si>
  <si>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</si>
  <si>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</si>
  <si>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</si>
  <si>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</si>
  <si>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</si>
  <si>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</si>
  <si>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</si>
  <si>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</si>
  <si>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</si>
  <si>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</si>
  <si>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</si>
  <si>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</si>
  <si>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</si>
  <si>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</si>
  <si>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</si>
  <si>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</si>
  <si>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</si>
  <si>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</si>
  <si>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</si>
  <si>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</si>
  <si>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</si>
  <si>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</si>
  <si>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</si>
  <si>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</si>
  <si>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</si>
  <si>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</si>
  <si>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</si>
  <si>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</si>
  <si>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</si>
  <si>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</si>
  <si>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</si>
  <si>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</si>
  <si>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</si>
  <si>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</si>
  <si>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</si>
  <si>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</si>
  <si>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</si>
  <si>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</si>
  <si>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</si>
  <si>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</si>
  <si>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</si>
  <si>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</si>
  <si>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</si>
  <si>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</si>
  <si>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</si>
  <si>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</si>
  <si>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</si>
  <si>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</si>
  <si>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</si>
  <si>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</si>
  <si>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</si>
  <si>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</si>
  <si>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</si>
  <si>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</si>
  <si>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</si>
  <si>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</si>
  <si>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</si>
  <si>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</si>
  <si>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</si>
  <si>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</si>
  <si>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</si>
  <si>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</si>
  <si>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</si>
  <si>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</si>
  <si>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</si>
  <si>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</si>
  <si>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</si>
  <si>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</si>
  <si>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</si>
  <si>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</si>
  <si>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</si>
  <si>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</si>
  <si>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</si>
  <si>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</si>
  <si>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</si>
  <si>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</si>
  <si>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</si>
  <si>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</si>
  <si>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</si>
  <si>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</si>
  <si>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</si>
  <si>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</si>
  <si>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</si>
  <si>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</si>
  <si>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</si>
  <si>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</si>
  <si>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</si>
  <si>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</si>
  <si>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</si>
  <si>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</si>
  <si>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</si>
  <si>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</si>
  <si>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</si>
  <si>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</si>
  <si>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</si>
  <si>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</si>
  <si>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</si>
  <si>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</si>
  <si>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</si>
  <si>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</si>
  <si>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</si>
  <si>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</si>
  <si>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</si>
  <si>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</si>
  <si>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</si>
  <si>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</si>
  <si>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</si>
  <si>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</si>
  <si>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</si>
  <si>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</si>
  <si>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</si>
  <si>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</si>
  <si>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</si>
  <si>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</si>
  <si>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</si>
  <si>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</si>
  <si>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</si>
  <si>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</si>
  <si>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</si>
  <si>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</si>
  <si>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</si>
  <si>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</si>
  <si>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</si>
  <si>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</si>
  <si>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</si>
  <si>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</si>
  <si>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</si>
  <si>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</si>
  <si>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</si>
  <si>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</si>
  <si>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</si>
  <si>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</si>
  <si>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</si>
  <si>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</si>
  <si>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</si>
  <si>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</si>
  <si>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</si>
  <si>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</si>
  <si>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</si>
  <si>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</si>
  <si>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</si>
  <si>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</si>
  <si>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</si>
  <si>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</si>
  <si>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</si>
  <si>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</si>
  <si>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</si>
  <si>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</si>
  <si>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</si>
  <si>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</si>
  <si>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</si>
  <si>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</si>
  <si>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</si>
  <si>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</si>
  <si>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</si>
  <si>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</si>
  <si>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</si>
  <si>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</si>
  <si>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</si>
  <si>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</si>
  <si>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</si>
  <si>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</si>
  <si>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</si>
  <si>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</si>
  <si>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</si>
  <si>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</si>
  <si>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</si>
  <si>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</si>
  <si>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</si>
  <si>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</si>
  <si>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</si>
  <si>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</si>
  <si>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</si>
  <si>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</si>
  <si>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</si>
  <si>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</si>
  <si>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</si>
  <si>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</si>
  <si>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</si>
  <si>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</si>
  <si>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</si>
  <si>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</si>
  <si>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</si>
  <si>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</si>
  <si>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</si>
  <si>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</si>
  <si>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</si>
  <si>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</si>
  <si>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</si>
  <si>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</si>
  <si>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</si>
  <si>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</si>
  <si>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</si>
  <si>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</si>
  <si>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</si>
  <si>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</si>
  <si>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</si>
  <si>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</si>
  <si>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</si>
  <si>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</si>
  <si>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</si>
  <si>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</si>
  <si>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</si>
  <si>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</si>
  <si>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</si>
  <si>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</si>
  <si>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</si>
  <si>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</si>
  <si>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</si>
  <si>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</si>
  <si>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</si>
  <si>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</si>
  <si>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</si>
  <si>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</si>
  <si>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</si>
  <si>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</si>
  <si>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</si>
  <si>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</si>
  <si>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</si>
  <si>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</si>
  <si>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</si>
  <si>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</si>
  <si>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</si>
  <si>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</si>
  <si>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</si>
  <si>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</si>
  <si>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</si>
  <si>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</si>
  <si>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</si>
  <si>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</si>
  <si>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</si>
  <si>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</si>
  <si>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</si>
  <si>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</si>
  <si>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</si>
  <si>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</si>
  <si>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</si>
  <si>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</si>
  <si>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</si>
  <si>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</si>
  <si>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</si>
  <si>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</si>
  <si>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</si>
  <si>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</si>
  <si>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</si>
  <si>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</si>
  <si>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</si>
  <si>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</si>
  <si>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</si>
  <si>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</si>
  <si>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</si>
  <si>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</si>
  <si>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</si>
  <si>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</si>
  <si>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</si>
  <si>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</si>
  <si>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</si>
  <si>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</si>
  <si>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</si>
  <si>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</si>
  <si>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</si>
  <si>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</si>
  <si>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</si>
  <si>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</si>
  <si>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</si>
  <si>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</si>
  <si>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</si>
  <si>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</si>
  <si>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</si>
  <si>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</si>
  <si>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</si>
  <si>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</si>
  <si>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</si>
  <si>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</si>
  <si>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</si>
  <si>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</si>
  <si>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</si>
  <si>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</si>
  <si>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</si>
  <si>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</si>
  <si>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</si>
  <si>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</si>
  <si>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</si>
  <si>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</si>
  <si>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</si>
  <si>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</si>
  <si>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</si>
  <si>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</si>
  <si>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</si>
  <si>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</si>
  <si>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</si>
  <si>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</si>
  <si>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</si>
  <si>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</si>
  <si>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</si>
  <si>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</si>
  <si>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</si>
  <si>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</si>
  <si>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</si>
  <si>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</si>
  <si>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</si>
  <si>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</si>
  <si>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</si>
  <si>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</si>
  <si>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</si>
  <si>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</si>
  <si>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</si>
  <si>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</si>
  <si>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</si>
  <si>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</si>
  <si>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</si>
  <si>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</si>
  <si>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</si>
  <si>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</si>
  <si>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</si>
  <si>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</si>
  <si>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</si>
  <si>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</si>
  <si>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</si>
  <si>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</si>
  <si>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</si>
  <si>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</si>
  <si>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</si>
  <si>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</si>
  <si>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</si>
  <si>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</si>
  <si>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</si>
  <si>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</si>
  <si>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</si>
  <si>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</si>
  <si>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</si>
  <si>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</si>
  <si>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</si>
  <si>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</si>
  <si>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</si>
  <si>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</si>
  <si>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</si>
  <si>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</si>
  <si>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</si>
  <si>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</si>
  <si>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</si>
  <si>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</si>
  <si>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</si>
  <si>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</si>
  <si>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</si>
  <si>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</si>
  <si>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</si>
  <si>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</si>
  <si>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</si>
  <si>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</si>
  <si>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</si>
  <si>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</si>
  <si>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</si>
  <si>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</si>
  <si>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</si>
  <si>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</si>
  <si>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</si>
  <si>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</si>
  <si>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</si>
  <si>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</si>
  <si>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</si>
  <si>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</si>
  <si>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</si>
  <si>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</si>
  <si>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</si>
  <si>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</si>
  <si>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</si>
  <si>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</si>
  <si>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</si>
  <si>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</si>
  <si>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</si>
  <si>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</si>
  <si>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</si>
  <si>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</si>
  <si>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</si>
  <si>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</si>
  <si>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</si>
  <si>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</si>
  <si>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</si>
  <si>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</si>
  <si>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</si>
  <si>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</si>
  <si>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</si>
  <si>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</si>
  <si>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</si>
  <si>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</si>
  <si>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</si>
  <si>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</si>
  <si>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</si>
  <si>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</si>
  <si>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</si>
  <si>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</si>
  <si>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</si>
  <si>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</si>
  <si>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</si>
  <si>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</si>
  <si>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</si>
  <si>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</si>
  <si>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</si>
  <si>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</si>
  <si>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</si>
  <si>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</si>
  <si>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</si>
  <si>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</si>
  <si>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</si>
  <si>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</si>
  <si>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</si>
  <si>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</si>
  <si>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</si>
  <si>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</si>
  <si>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</si>
  <si>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</si>
  <si>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</si>
  <si>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</si>
  <si>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</si>
  <si>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</si>
  <si>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</si>
  <si>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</si>
  <si>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</si>
  <si>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</si>
  <si>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</si>
  <si>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</si>
  <si>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</si>
  <si>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</si>
  <si>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</si>
  <si>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</si>
  <si>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</si>
  <si>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</si>
  <si>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</si>
  <si>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</si>
  <si>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</si>
  <si>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</si>
  <si>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</si>
  <si>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</si>
  <si>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</si>
  <si>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</si>
  <si>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</si>
  <si>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</si>
  <si>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</si>
  <si>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</si>
  <si>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</si>
  <si>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</si>
  <si>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</si>
  <si>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</si>
  <si>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</si>
  <si>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</si>
  <si>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</si>
  <si>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</si>
  <si>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</si>
  <si>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</si>
  <si>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</si>
  <si>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</si>
  <si>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</si>
  <si>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</si>
  <si>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</si>
  <si>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</si>
  <si>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</si>
  <si>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</si>
  <si>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</si>
  <si>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</si>
  <si>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</si>
  <si>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</si>
  <si>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</si>
  <si>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</si>
  <si>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</si>
  <si>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</si>
  <si>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</si>
  <si>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</si>
  <si>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</si>
  <si>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</si>
  <si>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</si>
  <si>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</si>
  <si>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</si>
  <si>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</si>
  <si>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</si>
  <si>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</si>
  <si>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</si>
  <si>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</si>
  <si>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</si>
  <si>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</si>
  <si>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</si>
  <si>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</si>
  <si>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</si>
  <si>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</si>
  <si>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</si>
  <si>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</si>
  <si>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</si>
  <si>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</si>
  <si>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</si>
  <si>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</si>
  <si>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</si>
  <si>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</si>
  <si>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</si>
  <si>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</si>
  <si>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</si>
  <si>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</si>
  <si>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</si>
  <si>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</si>
  <si>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</si>
  <si>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</si>
  <si>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</si>
  <si>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</si>
  <si>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</si>
  <si>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</si>
  <si>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</si>
  <si>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</si>
  <si>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</si>
  <si>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</si>
  <si>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</si>
  <si>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</si>
  <si>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</si>
  <si>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</si>
  <si>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</si>
  <si>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</si>
  <si>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</si>
  <si>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</si>
  <si>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</si>
  <si>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</si>
  <si>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</si>
  <si>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</si>
  <si>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</si>
  <si>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</si>
  <si>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</si>
  <si>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</si>
  <si>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</si>
  <si>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</si>
  <si>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</si>
  <si>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</si>
  <si>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</si>
  <si>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</si>
  <si>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</si>
  <si>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</si>
  <si>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</si>
  <si>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</si>
  <si>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</si>
  <si>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</si>
  <si>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</si>
  <si>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</si>
  <si>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</si>
  <si>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</si>
  <si>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</si>
  <si>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</si>
  <si>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</si>
  <si>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</si>
  <si>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</si>
  <si>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</si>
  <si>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</si>
  <si>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</si>
  <si>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</si>
  <si>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</si>
  <si>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</si>
  <si>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</si>
  <si>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</si>
  <si>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</si>
  <si>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</si>
  <si>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</si>
  <si>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</si>
  <si>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</si>
  <si>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</si>
  <si>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</si>
  <si>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</si>
  <si>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</si>
  <si>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</si>
  <si>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</si>
  <si>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</si>
  <si>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</si>
  <si>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</si>
  <si>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</si>
  <si>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</si>
  <si>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</si>
  <si>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</si>
  <si>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</si>
  <si>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</si>
  <si>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</si>
  <si>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</si>
  <si>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</si>
  <si>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</si>
  <si>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</si>
  <si>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</si>
  <si>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</si>
  <si>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</si>
  <si>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</si>
  <si>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</si>
  <si>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</si>
  <si>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</si>
  <si>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</si>
  <si>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</si>
  <si>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</si>
  <si>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</si>
  <si>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</si>
  <si>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</si>
  <si>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</si>
  <si>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</si>
  <si>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</si>
  <si>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</si>
  <si>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</si>
  <si>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</si>
  <si>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</si>
  <si>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</si>
  <si>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</si>
  <si>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</si>
  <si>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</si>
  <si>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</si>
  <si>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</si>
  <si>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</si>
  <si>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</si>
  <si>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</si>
  <si>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</si>
  <si>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</si>
  <si>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</si>
  <si>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</si>
  <si>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</si>
  <si>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</si>
  <si>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</si>
  <si>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</si>
  <si>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</si>
  <si>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</si>
  <si>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</si>
  <si>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</si>
  <si>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</si>
  <si>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</si>
  <si>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</si>
  <si>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</si>
  <si>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</si>
  <si>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</si>
  <si>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</si>
  <si>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</si>
  <si>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</si>
  <si>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</si>
  <si>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</si>
  <si>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</si>
  <si>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</si>
  <si>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</si>
  <si>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</si>
  <si>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</si>
  <si>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</si>
  <si>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</si>
  <si>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</si>
  <si>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</si>
  <si>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</si>
  <si>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</si>
  <si>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</si>
  <si>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</si>
  <si>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</si>
  <si>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</si>
  <si>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</si>
  <si>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</si>
  <si>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</si>
  <si>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</si>
  <si>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</si>
  <si>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</si>
  <si>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</si>
  <si>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</si>
  <si>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</si>
  <si>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</si>
  <si>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</si>
  <si>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</si>
  <si>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</si>
  <si>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</si>
  <si>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</si>
  <si>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</si>
  <si>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</si>
  <si>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</si>
  <si>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</si>
  <si>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</si>
  <si>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</si>
  <si>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</si>
  <si>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</si>
  <si>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</si>
  <si>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</si>
  <si>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</si>
  <si>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</si>
  <si>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</si>
  <si>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</si>
  <si>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</si>
  <si>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</si>
  <si>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</si>
  <si>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</si>
  <si>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</si>
  <si>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</si>
  <si>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</si>
  <si>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</si>
  <si>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</si>
  <si>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</si>
  <si>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</si>
  <si>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</si>
  <si>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</si>
  <si>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</si>
  <si>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</si>
  <si>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</si>
  <si>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</si>
  <si>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</si>
  <si>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</si>
  <si>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</si>
  <si>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</si>
  <si>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</si>
  <si>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</si>
  <si>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</si>
  <si>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</si>
  <si>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</si>
  <si>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</si>
  <si>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</si>
  <si>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</si>
  <si>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</si>
  <si>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</si>
  <si>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</si>
  <si>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</si>
  <si>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</si>
  <si>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</si>
  <si>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</si>
  <si>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</si>
  <si>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</si>
  <si>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</si>
  <si>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</si>
  <si>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</si>
  <si>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</si>
  <si>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</si>
  <si>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</si>
  <si>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</si>
  <si>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</si>
  <si>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</si>
  <si>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</si>
  <si>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</si>
  <si>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</si>
  <si>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</si>
  <si>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</si>
  <si>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</si>
  <si>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</si>
  <si>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</si>
  <si>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</si>
  <si>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</si>
  <si>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</si>
  <si>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</si>
  <si>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</si>
  <si>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</si>
  <si>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</si>
  <si>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</si>
  <si>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</si>
  <si>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</si>
  <si>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</si>
  <si>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</si>
  <si>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</si>
  <si>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</si>
  <si>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</si>
  <si>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</si>
  <si>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</si>
  <si>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</si>
  <si>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</si>
  <si>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</si>
  <si>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</si>
  <si>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</si>
  <si>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</si>
  <si>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</si>
  <si>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</si>
  <si>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</si>
  <si>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</si>
  <si>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</si>
  <si>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</si>
  <si>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</si>
  <si>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</si>
  <si>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</si>
  <si>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</si>
  <si>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</si>
  <si>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</si>
  <si>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</si>
  <si>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</si>
  <si>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</si>
  <si>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</si>
  <si>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</si>
  <si>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</si>
  <si>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</si>
  <si>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</si>
  <si>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</si>
  <si>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</si>
  <si>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</si>
  <si>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</si>
  <si>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</si>
  <si>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</si>
  <si>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</si>
  <si>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</si>
  <si>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</si>
  <si>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</si>
  <si>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</si>
  <si>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</si>
  <si>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</si>
  <si>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</si>
  <si>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</si>
  <si>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</si>
  <si>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</si>
  <si>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</si>
  <si>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</si>
  <si>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</si>
  <si>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</si>
  <si>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</si>
  <si>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</si>
  <si>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</si>
  <si>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</si>
  <si>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</si>
  <si>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</si>
  <si>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</si>
  <si>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</si>
  <si>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</si>
  <si>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</si>
  <si>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</si>
  <si>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</si>
  <si>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</si>
  <si>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</si>
  <si>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</si>
  <si>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</si>
  <si>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</si>
  <si>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</si>
  <si>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</si>
  <si>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</si>
  <si>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</si>
  <si>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</si>
  <si>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</si>
  <si>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</si>
  <si>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</si>
  <si>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</si>
  <si>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</si>
  <si>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</si>
  <si>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</si>
  <si>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</si>
  <si>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</si>
  <si>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</si>
  <si>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</si>
  <si>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</si>
  <si>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</si>
  <si>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</si>
  <si>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</si>
  <si>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</si>
  <si>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</si>
  <si>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</si>
  <si>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</si>
  <si>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</si>
  <si>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</si>
  <si>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</si>
  <si>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</si>
  <si>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</si>
  <si>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</si>
  <si>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</si>
  <si>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</si>
  <si>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</si>
  <si>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</si>
  <si>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</si>
  <si>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</si>
  <si>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</si>
  <si>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</si>
  <si>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</si>
  <si>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</si>
  <si>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</si>
  <si>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</si>
  <si>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</si>
  <si>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</si>
  <si>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</si>
  <si>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</si>
  <si>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</si>
  <si>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</si>
  <si>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</si>
  <si>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</si>
  <si>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</si>
  <si>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</si>
  <si>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</si>
  <si>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</si>
  <si>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</si>
  <si>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</si>
  <si>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</si>
  <si>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</si>
  <si>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</si>
  <si>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</si>
  <si>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</si>
  <si>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</si>
  <si>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</si>
  <si>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</si>
  <si>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</si>
  <si>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</si>
  <si>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</si>
  <si>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</si>
  <si>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</si>
  <si>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</si>
  <si>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</si>
  <si>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</si>
  <si>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</si>
  <si>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</si>
  <si>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</si>
  <si>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</si>
  <si>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</si>
  <si>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</si>
  <si>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</si>
  <si>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</si>
  <si>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</si>
  <si>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</si>
  <si>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</si>
  <si>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</si>
  <si>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</si>
  <si>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</si>
  <si>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</si>
  <si>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</si>
  <si>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</si>
  <si>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</si>
  <si>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</si>
  <si>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</si>
  <si>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</si>
  <si>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</si>
  <si>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</si>
  <si>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</si>
  <si>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</si>
  <si>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</si>
  <si>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</si>
  <si>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</si>
  <si>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</si>
  <si>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</si>
  <si>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</si>
  <si>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</si>
  <si>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</si>
  <si>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</si>
  <si>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</si>
  <si>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</si>
  <si>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</si>
  <si>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</si>
  <si>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</si>
  <si>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</si>
  <si>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</si>
  <si>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</si>
  <si>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</si>
  <si>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</si>
  <si>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</si>
  <si>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</si>
  <si>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</si>
  <si>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</si>
  <si>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</si>
  <si>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</si>
  <si>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</si>
  <si>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</si>
  <si>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</si>
  <si>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</si>
  <si>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</si>
  <si>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</si>
  <si>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</si>
  <si>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</si>
  <si>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</si>
  <si>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</si>
  <si>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</si>
  <si>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</si>
  <si>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</si>
  <si>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</si>
  <si>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</si>
  <si>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</si>
  <si>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</si>
  <si>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</si>
  <si>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</si>
  <si>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</si>
  <si>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</si>
  <si>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</si>
  <si>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</si>
  <si>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</si>
  <si>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</si>
  <si>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</si>
  <si>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</si>
  <si>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</si>
  <si>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</si>
  <si>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</si>
  <si>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</si>
  <si>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</si>
  <si>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</si>
  <si>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</si>
  <si>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</si>
  <si>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</si>
  <si>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</si>
  <si>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</si>
  <si>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</si>
  <si>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</si>
  <si>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</si>
  <si>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</si>
  <si>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</si>
  <si>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</si>
  <si>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</si>
  <si>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</si>
  <si>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</si>
  <si>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</si>
  <si>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</si>
  <si>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</si>
  <si>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</si>
  <si>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</si>
  <si>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</si>
  <si>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</si>
  <si>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</si>
  <si>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</si>
  <si>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</si>
  <si>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</si>
  <si>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</si>
  <si>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</si>
  <si>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</si>
  <si>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</si>
  <si>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</si>
  <si>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</si>
  <si>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</si>
  <si>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</si>
  <si>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</si>
  <si>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</si>
  <si>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</si>
  <si>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</si>
  <si>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</si>
  <si>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</si>
  <si>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</si>
  <si>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</si>
  <si>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</si>
  <si>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</si>
  <si>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</si>
  <si>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</si>
  <si>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</si>
  <si>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</si>
  <si>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</si>
  <si>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</si>
  <si>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</si>
  <si>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</si>
  <si>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</si>
  <si>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</si>
  <si>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</si>
  <si>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</si>
  <si>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</si>
  <si>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</si>
  <si>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</si>
  <si>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</si>
  <si>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</si>
  <si>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</si>
  <si>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</si>
  <si>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</si>
  <si>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</si>
  <si>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</si>
  <si>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</si>
  <si>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</si>
  <si>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</si>
  <si>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</si>
  <si>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</si>
  <si>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</si>
  <si>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</si>
  <si>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</si>
  <si>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</si>
  <si>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</si>
  <si>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</si>
  <si>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</si>
  <si>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</si>
  <si>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</si>
  <si>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</si>
  <si>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</si>
  <si>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</si>
  <si>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</si>
  <si>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</si>
  <si>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</si>
  <si>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</si>
  <si>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</si>
  <si>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</si>
  <si>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</si>
  <si>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</si>
  <si>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</si>
  <si>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</si>
  <si>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</si>
  <si>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</si>
  <si>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</si>
  <si>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</si>
  <si>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</si>
  <si>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</si>
  <si>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</si>
  <si>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</si>
  <si>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</si>
  <si>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</si>
  <si>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</si>
  <si>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</si>
  <si>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</si>
  <si>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</si>
  <si>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</si>
  <si>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</si>
  <si>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</si>
  <si>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</si>
  <si>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</si>
  <si>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</si>
  <si>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</si>
  <si>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</si>
  <si>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</si>
  <si>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</si>
  <si>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</si>
  <si>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</si>
  <si>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</si>
  <si>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</si>
  <si>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</si>
  <si>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</si>
  <si>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</si>
  <si>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</si>
  <si>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</si>
  <si>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</si>
  <si>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</si>
  <si>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</si>
  <si>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</si>
  <si>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</si>
  <si>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</si>
  <si>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</si>
  <si>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</si>
  <si>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</si>
  <si>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</si>
  <si>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</si>
  <si>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</si>
  <si>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</si>
  <si>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</si>
  <si>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</si>
  <si>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</si>
  <si>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</si>
  <si>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</si>
  <si>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</si>
  <si>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</si>
  <si>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</si>
  <si>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</si>
  <si>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</si>
  <si>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</si>
  <si>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</si>
  <si>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</si>
  <si>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</si>
  <si>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</si>
  <si>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</si>
  <si>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</si>
  <si>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</si>
  <si>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</si>
  <si>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</si>
  <si>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</si>
  <si>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</si>
  <si>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</si>
  <si>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</si>
  <si>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</si>
  <si>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</si>
  <si>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</si>
  <si>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</si>
  <si>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</si>
  <si>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</si>
  <si>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</si>
  <si>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</si>
  <si>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</si>
  <si>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</si>
  <si>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</si>
  <si>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</si>
  <si>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</si>
  <si>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</si>
  <si>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</si>
  <si>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</si>
  <si>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</si>
  <si>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</si>
  <si>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</si>
  <si>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</si>
  <si>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</si>
  <si>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</si>
  <si>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</si>
  <si>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</si>
  <si>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</si>
  <si>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</si>
  <si>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</si>
  <si>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</si>
  <si>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</si>
  <si>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</si>
  <si>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</si>
  <si>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</si>
  <si>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</si>
  <si>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</si>
  <si>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</si>
  <si>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</si>
  <si>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</si>
  <si>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</si>
  <si>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</si>
  <si>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</si>
  <si>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</si>
  <si>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</si>
  <si>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</si>
  <si>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</si>
  <si>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</si>
  <si>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</si>
  <si>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</si>
  <si>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</si>
  <si>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</si>
  <si>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</si>
  <si>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</si>
  <si>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</si>
  <si>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</si>
  <si>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</si>
  <si>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</si>
  <si>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</si>
  <si>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</si>
  <si>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</si>
  <si>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</si>
  <si>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</si>
  <si>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</si>
  <si>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</si>
  <si>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</si>
  <si>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</si>
  <si>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</si>
  <si>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</si>
  <si>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</si>
  <si>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</si>
  <si>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</si>
  <si>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</si>
  <si>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</si>
  <si>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</si>
  <si>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</si>
  <si>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</si>
  <si>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</si>
  <si>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</si>
  <si>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</si>
  <si>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</si>
  <si>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</si>
  <si>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</si>
  <si>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</si>
  <si>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</si>
  <si>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</si>
  <si>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</si>
  <si>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</si>
  <si>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</si>
  <si>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</si>
  <si>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</si>
  <si>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</si>
  <si>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</si>
  <si>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</si>
  <si>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</si>
  <si>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</si>
  <si>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</si>
  <si>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</si>
  <si>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</si>
  <si>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</si>
  <si>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</si>
  <si>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</si>
  <si>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</si>
  <si>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</si>
  <si>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</si>
  <si>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</si>
  <si>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</si>
  <si>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</si>
  <si>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</si>
  <si>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</si>
  <si>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</si>
  <si>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</si>
  <si>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</si>
  <si>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</si>
  <si>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</si>
  <si>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</si>
  <si>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</si>
  <si>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</si>
  <si>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</si>
  <si>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</si>
  <si>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</si>
  <si>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</si>
  <si>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</si>
  <si>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</si>
  <si>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</si>
  <si>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</si>
  <si>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</si>
  <si>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</si>
  <si>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</si>
  <si>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</si>
  <si>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</si>
  <si>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</si>
  <si>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</si>
  <si>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</si>
  <si>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</si>
  <si>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</si>
  <si>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</si>
  <si>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</si>
  <si>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</si>
  <si>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</si>
  <si>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</si>
  <si>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</si>
  <si>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</si>
  <si>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</si>
  <si>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</si>
  <si>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</si>
  <si>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</si>
  <si>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</si>
  <si>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</si>
  <si>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</si>
  <si>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</si>
  <si>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</si>
  <si>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</si>
  <si>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</si>
  <si>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</si>
  <si>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</si>
  <si>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</si>
  <si>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</si>
  <si>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</si>
  <si>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</si>
  <si>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</si>
  <si>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</si>
  <si>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</si>
  <si>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</si>
  <si>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</si>
  <si>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</si>
  <si>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</si>
  <si>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</si>
  <si>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</si>
  <si>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</si>
  <si>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</si>
  <si>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</si>
  <si>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</si>
  <si>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</si>
  <si>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</si>
  <si>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</si>
  <si>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</si>
  <si>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</si>
  <si>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</si>
  <si>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</si>
  <si>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</si>
  <si>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</si>
  <si>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</si>
  <si>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</si>
  <si>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</si>
  <si>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</si>
  <si>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</si>
  <si>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</si>
  <si>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</si>
  <si>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</si>
  <si>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</si>
  <si>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</si>
  <si>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</si>
  <si>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</si>
  <si>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</si>
  <si>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</si>
  <si>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</si>
  <si>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</si>
  <si>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</si>
  <si>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</si>
  <si>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</si>
  <si>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</si>
  <si>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</si>
  <si>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</si>
  <si>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</si>
  <si>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</si>
  <si>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</si>
  <si>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</si>
  <si>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</si>
  <si>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</si>
  <si>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</si>
  <si>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</si>
  <si>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</si>
  <si>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</si>
  <si>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</si>
  <si>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</si>
  <si>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</si>
  <si>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</si>
  <si>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</si>
  <si>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</si>
  <si>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</si>
  <si>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</si>
  <si>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</si>
  <si>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</si>
  <si>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</si>
  <si>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</si>
  <si>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</si>
  <si>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</si>
  <si>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</si>
  <si>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</si>
  <si>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</si>
  <si>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</si>
  <si>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</si>
  <si>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</si>
  <si>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</si>
  <si>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</si>
  <si>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</si>
  <si>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</si>
  <si>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</si>
  <si>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</si>
  <si>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</si>
  <si>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</si>
  <si>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</si>
  <si>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</si>
  <si>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</si>
  <si>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</si>
  <si>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</si>
  <si>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</si>
  <si>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</si>
  <si>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</si>
  <si>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</si>
  <si>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</si>
  <si>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</si>
  <si>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</si>
  <si>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</si>
  <si>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</si>
  <si>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</si>
  <si>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</si>
  <si>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</si>
  <si>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</si>
  <si>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</si>
  <si>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</si>
  <si>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</si>
  <si>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</si>
  <si>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</si>
  <si>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</si>
  <si>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</si>
  <si>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</si>
  <si>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</si>
  <si>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</si>
  <si>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</si>
  <si>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</si>
  <si>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</si>
  <si>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</si>
  <si>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</si>
  <si>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</si>
  <si>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</si>
  <si>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</si>
  <si>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</si>
  <si>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</si>
  <si>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</si>
  <si>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</si>
  <si>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</si>
  <si>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</si>
  <si>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</si>
  <si>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</si>
  <si>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</si>
  <si>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</si>
  <si>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</si>
  <si>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</si>
  <si>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</si>
  <si>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</si>
  <si>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</si>
  <si>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</si>
  <si>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</si>
  <si>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</si>
  <si>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</si>
  <si>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</si>
  <si>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</si>
  <si>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</si>
  <si>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</si>
  <si>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</si>
  <si>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</si>
  <si>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</si>
  <si>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</si>
  <si>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</si>
  <si>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</si>
  <si>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</si>
  <si>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</si>
  <si>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</si>
  <si>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</si>
  <si>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</si>
  <si>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</si>
  <si>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</si>
  <si>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</si>
  <si>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</si>
  <si>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</si>
  <si>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</si>
  <si>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</si>
  <si>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</si>
  <si>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</si>
  <si>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</si>
  <si>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</si>
  <si>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</si>
  <si>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</si>
  <si>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</si>
  <si>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</si>
  <si>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</si>
  <si>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</si>
  <si>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</si>
  <si>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</si>
  <si>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</si>
  <si>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</si>
  <si>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</si>
  <si>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</si>
  <si>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</si>
  <si>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</si>
  <si>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</si>
  <si>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</si>
  <si>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</si>
  <si>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</si>
  <si>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</si>
  <si>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</si>
  <si>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</si>
  <si>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</si>
  <si>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</si>
  <si>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</si>
  <si>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</si>
  <si>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</si>
  <si>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</si>
  <si>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</si>
  <si>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</si>
  <si>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</si>
  <si>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</si>
  <si>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</si>
  <si>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</si>
  <si>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</si>
  <si>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</si>
  <si>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</si>
  <si>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</si>
  <si>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</si>
  <si>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</si>
  <si>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</si>
  <si>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</si>
  <si>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</si>
  <si>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</si>
  <si>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</si>
  <si>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</si>
  <si>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</si>
  <si>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</si>
  <si>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</si>
  <si>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</si>
  <si>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</si>
  <si>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</si>
  <si>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</si>
  <si>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</si>
  <si>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</si>
  <si>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</si>
  <si>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</si>
  <si>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</si>
  <si>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</si>
  <si>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</si>
  <si>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</si>
  <si>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</si>
  <si>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</si>
  <si>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</si>
  <si>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</si>
  <si>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</si>
  <si>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</si>
  <si>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</si>
  <si>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</si>
  <si>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</si>
  <si>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</si>
  <si>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</si>
  <si>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</si>
  <si>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</si>
  <si>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</si>
  <si>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</si>
  <si>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</si>
  <si>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</si>
  <si>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</si>
  <si>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</si>
  <si>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</si>
  <si>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</si>
  <si>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</si>
  <si>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</si>
  <si>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</si>
  <si>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</si>
  <si>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</si>
  <si>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</si>
  <si>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</si>
  <si>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</si>
  <si>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</si>
  <si>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</si>
  <si>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</si>
  <si>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</si>
  <si>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</si>
  <si>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</si>
  <si>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</si>
  <si>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</si>
  <si>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</si>
  <si>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</si>
  <si>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</si>
  <si>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</si>
  <si>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</si>
  <si>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</si>
  <si>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</si>
  <si>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</si>
  <si>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</si>
  <si>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</si>
  <si>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</si>
  <si>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</si>
  <si>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</si>
  <si>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</si>
  <si>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</si>
  <si>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</si>
  <si>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</si>
  <si>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</si>
  <si>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</si>
  <si>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</si>
  <si>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</si>
  <si>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</si>
  <si>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</si>
  <si>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</si>
  <si>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</si>
  <si>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</si>
  <si>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</si>
  <si>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</si>
  <si>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</si>
  <si>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</si>
  <si>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</si>
  <si>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</si>
  <si>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</si>
  <si>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</si>
  <si>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</si>
  <si>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</si>
  <si>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</si>
  <si>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</si>
  <si>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</si>
  <si>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</si>
  <si>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</si>
  <si>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</si>
  <si>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</si>
  <si>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</si>
  <si>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</si>
  <si>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</si>
  <si>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</si>
  <si>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</si>
  <si>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</si>
  <si>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</si>
  <si>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</si>
  <si>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</si>
  <si>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</si>
  <si>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</si>
  <si>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</si>
  <si>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</si>
  <si>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</si>
  <si>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</si>
  <si>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</si>
  <si>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</si>
  <si>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</si>
  <si>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</si>
  <si>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</si>
  <si>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</si>
  <si>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</si>
  <si>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</si>
  <si>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</si>
  <si>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</si>
  <si>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</si>
  <si>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</si>
  <si>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</si>
  <si>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</si>
  <si>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</si>
  <si>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</si>
  <si>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</si>
  <si>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</si>
  <si>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</si>
  <si>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</si>
  <si>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</si>
  <si>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</si>
  <si>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</si>
  <si>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</si>
  <si>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</si>
  <si>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</si>
  <si>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</si>
  <si>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</si>
  <si>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</si>
  <si>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</si>
  <si>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</si>
  <si>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</si>
  <si>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</si>
  <si>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</si>
  <si>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</si>
  <si>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</si>
  <si>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</si>
  <si>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</si>
  <si>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</si>
  <si>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</si>
  <si>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</si>
  <si>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</si>
  <si>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</si>
  <si>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</si>
  <si>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</si>
  <si>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</si>
  <si>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</si>
  <si>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</si>
  <si>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</si>
  <si>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</si>
  <si>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</si>
  <si>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</si>
  <si>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</si>
  <si>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</si>
  <si>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</si>
  <si>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</si>
  <si>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</si>
  <si>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</si>
  <si>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</si>
  <si>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</si>
  <si>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</si>
  <si>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</si>
  <si>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</si>
  <si>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</si>
  <si>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</si>
  <si>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</si>
  <si>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</si>
  <si>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</si>
  <si>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</si>
  <si>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</si>
  <si>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</si>
  <si>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</si>
  <si>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</si>
  <si>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</si>
  <si>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</si>
  <si>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</si>
  <si>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</si>
  <si>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</si>
  <si>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</si>
  <si>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</si>
  <si>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</si>
  <si>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</si>
  <si>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</si>
  <si>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</si>
  <si>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</si>
  <si>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</si>
  <si>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</si>
  <si>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</si>
  <si>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</si>
  <si>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</si>
  <si>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</si>
  <si>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</si>
  <si>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</si>
  <si>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</si>
  <si>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</si>
  <si>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</si>
  <si>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</si>
  <si>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</si>
  <si>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</si>
  <si>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</si>
  <si>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</si>
  <si>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</si>
  <si>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</si>
  <si>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</si>
  <si>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</si>
  <si>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</si>
  <si>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</si>
  <si>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</si>
  <si>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</si>
  <si>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</si>
  <si>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</si>
  <si>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</si>
  <si>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</si>
  <si>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</si>
  <si>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</si>
  <si>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</si>
  <si>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</si>
  <si>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</si>
  <si>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</si>
  <si>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</si>
  <si>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</si>
  <si>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</si>
  <si>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</si>
  <si>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</si>
  <si>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</si>
  <si>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</si>
  <si>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</si>
  <si>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</si>
  <si>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</si>
  <si>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</si>
  <si>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</si>
  <si>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</si>
  <si>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</si>
  <si>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</si>
  <si>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</si>
  <si>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</si>
  <si>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</si>
  <si>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</si>
  <si>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</si>
  <si>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</si>
  <si>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</si>
  <si>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</si>
  <si>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</si>
  <si>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</si>
  <si>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</si>
  <si>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</si>
  <si>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</si>
  <si>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</si>
  <si>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</si>
  <si>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</si>
  <si>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</si>
  <si>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</si>
  <si>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</si>
  <si>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</si>
  <si>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</si>
  <si>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</si>
  <si>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</si>
  <si>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</si>
  <si>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</si>
  <si>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</si>
  <si>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</si>
  <si>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</si>
  <si>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</si>
  <si>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</si>
  <si>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</si>
  <si>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</si>
  <si>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</si>
  <si>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</si>
  <si>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</si>
  <si>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</si>
  <si>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</si>
  <si>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</si>
  <si>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</si>
  <si>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</si>
  <si>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</si>
  <si>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</si>
  <si>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</si>
  <si>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</si>
  <si>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</si>
  <si>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</si>
  <si>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</si>
  <si>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</si>
  <si>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</si>
  <si>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</si>
  <si>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</si>
  <si>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</si>
  <si>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</si>
  <si>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</si>
  <si>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</si>
  <si>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</si>
  <si>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</si>
  <si>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</si>
  <si>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</si>
  <si>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</si>
  <si>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</si>
  <si>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</si>
  <si>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</si>
  <si>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</si>
  <si>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</si>
  <si>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</si>
  <si>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</si>
  <si>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</si>
  <si>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</si>
  <si>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</si>
  <si>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</si>
  <si>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</si>
  <si>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</si>
  <si>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</si>
  <si>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</si>
  <si>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</si>
  <si>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</si>
  <si>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</si>
  <si>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</si>
  <si>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</si>
  <si>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</si>
  <si>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</si>
  <si>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</si>
  <si>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</si>
  <si>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</si>
  <si>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</si>
  <si>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</si>
  <si>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</si>
  <si>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</si>
  <si>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</si>
  <si>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</si>
  <si>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</si>
  <si>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</si>
  <si>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</si>
  <si>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</si>
  <si>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</si>
  <si>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</si>
  <si>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</si>
  <si>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</si>
  <si>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</si>
  <si>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</si>
  <si>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</si>
  <si>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</si>
  <si>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</si>
  <si>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</si>
  <si>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</si>
  <si>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</si>
  <si>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</si>
  <si>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</si>
  <si>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</si>
  <si>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</si>
  <si>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</si>
  <si>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</si>
  <si>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</si>
  <si>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</si>
  <si>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</si>
  <si>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</si>
  <si>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</si>
  <si>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</si>
  <si>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</si>
  <si>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</si>
  <si>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</si>
  <si>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</si>
  <si>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</si>
  <si>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</si>
  <si>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</si>
  <si>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</si>
  <si>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</si>
  <si>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</si>
  <si>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</si>
  <si>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</si>
  <si>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</si>
  <si>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</si>
  <si>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</si>
  <si>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</si>
  <si>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</si>
  <si>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</si>
  <si>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</si>
  <si>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</si>
  <si>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</si>
  <si>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</si>
  <si>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</si>
  <si>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</si>
  <si>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</si>
  <si>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</si>
  <si>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</si>
  <si>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</si>
  <si>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</si>
  <si>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</si>
  <si>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</si>
  <si>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</si>
  <si>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</si>
  <si>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</si>
  <si>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</si>
  <si>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</si>
  <si>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</si>
  <si>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</si>
  <si>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</si>
  <si>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</si>
  <si>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</si>
  <si>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</si>
  <si>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</si>
  <si>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</si>
  <si>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</si>
  <si>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</si>
  <si>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</si>
  <si>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</si>
  <si>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</si>
  <si>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</si>
  <si>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</si>
  <si>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</si>
  <si>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</si>
  <si>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</si>
  <si>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</si>
  <si>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</si>
  <si>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</si>
  <si>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</si>
  <si>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</si>
  <si>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</si>
  <si>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</si>
  <si>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</si>
  <si>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</si>
  <si>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</si>
  <si>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</si>
  <si>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</si>
  <si>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</si>
  <si>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</si>
  <si>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</si>
  <si>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</si>
  <si>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</si>
  <si>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</si>
  <si>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</si>
  <si>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</si>
  <si>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</si>
  <si>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</si>
  <si>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</si>
  <si>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</si>
  <si>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</si>
  <si>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</si>
  <si>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</si>
  <si>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</si>
  <si>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</si>
  <si>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</si>
  <si>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</si>
  <si>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</si>
  <si>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</si>
  <si>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</si>
  <si>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</si>
  <si>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</si>
  <si>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</si>
  <si>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</si>
  <si>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</si>
  <si>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</si>
  <si>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</si>
  <si>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</si>
  <si>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</si>
  <si>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</si>
  <si>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</si>
  <si>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</si>
  <si>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</si>
  <si>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</si>
  <si>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</si>
  <si>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</si>
  <si>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</si>
  <si>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</si>
  <si>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</si>
  <si>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</si>
  <si>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</si>
  <si>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</si>
  <si>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</si>
  <si>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</si>
  <si>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</si>
  <si>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</si>
  <si>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</si>
  <si>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</si>
  <si>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</si>
  <si>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</si>
  <si>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</si>
  <si>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</si>
  <si>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</si>
  <si>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</si>
  <si>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</si>
  <si>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</si>
  <si>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</si>
  <si>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</si>
  <si>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</si>
  <si>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</si>
  <si>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</si>
  <si>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</si>
  <si>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</si>
  <si>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</si>
  <si>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</si>
  <si>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</si>
  <si>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</si>
  <si>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</si>
  <si>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</si>
  <si>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</si>
  <si>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</si>
  <si>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</si>
  <si>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</si>
  <si>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</si>
  <si>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</si>
  <si>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</si>
  <si>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</si>
  <si>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</si>
  <si>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</si>
  <si>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</si>
  <si>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</si>
  <si>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</si>
  <si>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</si>
  <si>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</si>
  <si>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</si>
  <si>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</si>
  <si>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</si>
  <si>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</si>
  <si>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</si>
  <si>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</si>
  <si>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</si>
  <si>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</si>
  <si>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</si>
  <si>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</si>
  <si>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</si>
  <si>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</si>
  <si>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</si>
  <si>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</si>
  <si>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</si>
  <si>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</si>
  <si>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</si>
  <si>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</si>
  <si>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</si>
  <si>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</si>
  <si>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</si>
  <si>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</si>
  <si>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</si>
  <si>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</si>
  <si>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</si>
  <si>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</si>
  <si>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</si>
  <si>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</si>
  <si>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</si>
  <si>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</si>
  <si>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</si>
  <si>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</si>
  <si>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</si>
  <si>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</si>
  <si>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</si>
  <si>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</si>
  <si>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</si>
  <si>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</si>
  <si>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</si>
  <si>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</si>
  <si>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</si>
  <si>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</si>
  <si>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</si>
  <si>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</si>
  <si>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</si>
  <si>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</si>
  <si>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</si>
  <si>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</si>
  <si>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</si>
  <si>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</si>
  <si>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</si>
  <si>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</si>
  <si>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</si>
  <si>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</si>
  <si>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</si>
  <si>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</si>
  <si>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</si>
  <si>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</si>
  <si>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</si>
  <si>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</si>
  <si>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</si>
  <si>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</si>
  <si>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</si>
  <si>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</si>
  <si>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</si>
  <si>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</si>
  <si>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</si>
  <si>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</si>
  <si>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</si>
  <si>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</si>
  <si>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</si>
  <si>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</si>
  <si>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</si>
  <si>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</si>
  <si>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</si>
  <si>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</si>
  <si>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</si>
  <si>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</si>
  <si>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</si>
  <si>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</si>
  <si>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</si>
  <si>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</si>
  <si>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</si>
  <si>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</si>
  <si>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</si>
  <si>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</si>
  <si>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</si>
  <si>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</si>
  <si>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</si>
  <si>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</si>
  <si>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</si>
  <si>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</si>
  <si>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</si>
  <si>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</si>
  <si>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</si>
  <si>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</si>
  <si>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</si>
  <si>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</si>
  <si>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</si>
  <si>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</si>
  <si>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</si>
  <si>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</si>
  <si>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</si>
  <si>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</si>
  <si>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</si>
  <si>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</si>
  <si>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</si>
  <si>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</si>
  <si>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</si>
  <si>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</si>
  <si>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</si>
  <si>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</si>
  <si>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</si>
  <si>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</si>
  <si>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</si>
  <si>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</si>
  <si>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</si>
  <si>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</si>
  <si>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</si>
  <si>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</si>
  <si>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</si>
  <si>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</si>
  <si>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</si>
  <si>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</si>
  <si>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</si>
  <si>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</si>
  <si>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</si>
  <si>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</si>
  <si>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</si>
  <si>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</si>
  <si>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</si>
  <si>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</si>
  <si>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</si>
  <si>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</si>
  <si>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</si>
  <si>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</si>
  <si>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</si>
  <si>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</si>
  <si>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</si>
  <si>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</si>
  <si>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</si>
  <si>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</si>
  <si>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</si>
  <si>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</si>
  <si>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</si>
  <si>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</si>
  <si>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</si>
  <si>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</si>
  <si>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</si>
  <si>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</si>
  <si>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</si>
  <si>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</si>
  <si>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</si>
  <si>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</si>
  <si>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</si>
  <si>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</si>
  <si>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</si>
  <si>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</si>
  <si>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</si>
  <si>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</si>
  <si>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</si>
  <si>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</si>
  <si>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</si>
  <si>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</si>
  <si>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</si>
  <si>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</si>
  <si>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</si>
  <si>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</si>
  <si>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</si>
  <si>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</si>
  <si>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</si>
  <si>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</si>
  <si>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</si>
  <si>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</si>
  <si>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</si>
  <si>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</si>
  <si>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</si>
  <si>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</si>
  <si>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</si>
  <si>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</si>
  <si>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</si>
  <si>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</si>
  <si>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</si>
  <si>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</si>
  <si>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</si>
  <si>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</si>
  <si>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</si>
  <si>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</si>
  <si>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</si>
  <si>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</si>
  <si>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</si>
  <si>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</si>
  <si>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</si>
  <si>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</si>
  <si>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</si>
  <si>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</si>
  <si>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</si>
  <si>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</si>
  <si>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</si>
  <si>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</si>
  <si>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</si>
  <si>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</si>
  <si>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</si>
  <si>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</si>
  <si>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</si>
  <si>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</si>
  <si>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</si>
  <si>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</si>
  <si>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</si>
  <si>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</si>
  <si>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</si>
  <si>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</si>
  <si>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</si>
  <si>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</si>
  <si>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</si>
  <si>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</si>
  <si>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</si>
  <si>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</si>
  <si>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</si>
  <si>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</si>
  <si>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</si>
  <si>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</si>
  <si>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</si>
  <si>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</si>
  <si>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</si>
  <si>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</si>
  <si>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</si>
  <si>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</si>
  <si>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</si>
  <si>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</si>
  <si>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</si>
  <si>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</si>
  <si>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</si>
  <si>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</si>
  <si>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</si>
  <si>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</si>
  <si>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</si>
  <si>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</si>
  <si>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</si>
  <si>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</si>
  <si>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</si>
  <si>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</si>
  <si>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</si>
  <si>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</si>
  <si>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</si>
  <si>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</si>
  <si>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</si>
  <si>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</si>
  <si>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</si>
  <si>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</si>
  <si>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</si>
  <si>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</si>
  <si>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</si>
  <si>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</si>
  <si>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</si>
  <si>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</si>
  <si>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</si>
  <si>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</si>
  <si>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</si>
  <si>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</si>
  <si>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</si>
  <si>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</si>
  <si>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</si>
  <si>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</si>
  <si>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</si>
  <si>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</si>
  <si>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</si>
  <si>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</si>
  <si>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</si>
  <si>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</si>
  <si>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</si>
  <si>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</si>
  <si>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</si>
  <si>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</si>
  <si>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</si>
  <si>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</si>
  <si>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</si>
  <si>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</si>
  <si>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</si>
  <si>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</si>
  <si>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</si>
  <si>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</si>
  <si>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</si>
  <si>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</si>
  <si>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</si>
  <si>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</si>
  <si>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</si>
  <si>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</si>
  <si>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</si>
  <si>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</si>
  <si>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</si>
  <si>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</si>
  <si>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</si>
  <si>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</si>
  <si>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</si>
  <si>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</si>
  <si>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</si>
  <si>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</si>
  <si>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</si>
  <si>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</si>
  <si>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</si>
  <si>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</si>
  <si>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</si>
  <si>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</si>
  <si>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</si>
  <si>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</si>
  <si>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</si>
  <si>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</si>
  <si>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</si>
  <si>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</si>
  <si>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</si>
  <si>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</si>
  <si>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</si>
  <si>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</si>
  <si>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</si>
  <si>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</si>
  <si>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</si>
  <si>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</si>
  <si>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</si>
  <si>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</si>
  <si>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</si>
  <si>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</si>
  <si>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</si>
  <si>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</si>
  <si>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</si>
  <si>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</si>
  <si>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</si>
  <si>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</si>
  <si>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</si>
  <si>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</si>
  <si>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</si>
  <si>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</si>
  <si>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</si>
  <si>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</si>
  <si>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</si>
  <si>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</si>
  <si>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</si>
  <si>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</si>
  <si>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</si>
  <si>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</si>
  <si>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</si>
  <si>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</si>
  <si>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</si>
  <si>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</si>
  <si>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</si>
  <si>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</si>
  <si>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</si>
  <si>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</si>
  <si>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</si>
  <si>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</si>
  <si>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</si>
  <si>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</si>
  <si>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</si>
  <si>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</si>
  <si>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</si>
  <si>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</si>
  <si>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</si>
  <si>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</si>
  <si>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</si>
  <si>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</si>
  <si>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</si>
  <si>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</si>
  <si>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</si>
  <si>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</si>
  <si>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</si>
  <si>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</si>
  <si>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</si>
  <si>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</si>
  <si>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</si>
  <si>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</si>
  <si>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</si>
  <si>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</si>
  <si>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</si>
  <si>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</si>
  <si>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</si>
  <si>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</si>
  <si>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</si>
  <si>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</si>
  <si>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</si>
  <si>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</si>
  <si>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</si>
  <si>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</si>
  <si>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</si>
  <si>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</si>
  <si>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</si>
  <si>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</si>
  <si>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</si>
  <si>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</si>
  <si>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</si>
  <si>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</si>
  <si>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</si>
  <si>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</si>
  <si>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</si>
  <si>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</si>
  <si>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</si>
  <si>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</si>
  <si>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</si>
  <si>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</si>
  <si>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</si>
  <si>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</si>
  <si>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</si>
  <si>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</si>
  <si>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</si>
  <si>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</si>
  <si>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</si>
  <si>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</si>
  <si>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</si>
  <si>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</si>
  <si>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</si>
  <si>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</si>
  <si>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</si>
  <si>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</si>
  <si>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</si>
  <si>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</si>
  <si>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</si>
  <si>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</si>
  <si>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</si>
  <si>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</si>
  <si>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</si>
  <si>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</si>
  <si>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</si>
  <si>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</si>
  <si>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</si>
  <si>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</si>
  <si>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</si>
  <si>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</si>
  <si>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</si>
  <si>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</si>
  <si>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</si>
  <si>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</si>
  <si>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</si>
  <si>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</si>
  <si>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</si>
  <si>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</si>
  <si>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</si>
  <si>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</si>
  <si>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</si>
  <si>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</si>
  <si>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</si>
  <si>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</si>
  <si>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</si>
  <si>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</si>
  <si>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</si>
  <si>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</si>
  <si>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</si>
  <si>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</si>
  <si>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</si>
  <si>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</si>
  <si>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</si>
  <si>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</si>
  <si>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</si>
  <si>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</si>
  <si>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</si>
  <si>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</si>
  <si>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</si>
  <si>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</si>
  <si>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</si>
  <si>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</si>
  <si>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</si>
  <si>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</si>
  <si>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</si>
  <si>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</si>
  <si>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</si>
  <si>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</si>
  <si>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</si>
  <si>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</si>
  <si>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</si>
  <si>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</si>
  <si>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</si>
  <si>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</si>
  <si>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</si>
  <si>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</si>
  <si>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</si>
  <si>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</si>
  <si>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</si>
  <si>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</si>
  <si>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</si>
  <si>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</si>
  <si>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</si>
  <si>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</si>
  <si>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</si>
  <si>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</si>
  <si>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</si>
  <si>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</si>
  <si>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</si>
  <si>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</si>
  <si>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</si>
  <si>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</si>
  <si>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</si>
  <si>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</si>
  <si>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</si>
  <si>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</si>
  <si>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</si>
  <si>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</si>
  <si>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</si>
  <si>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</si>
  <si>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</si>
  <si>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</si>
  <si>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</si>
  <si>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</si>
  <si>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</si>
  <si>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</si>
  <si>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</si>
  <si>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</si>
  <si>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</si>
  <si>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</si>
  <si>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</si>
  <si>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</si>
  <si>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</si>
  <si>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</si>
  <si>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</si>
  <si>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</si>
  <si>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</si>
  <si>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</si>
  <si>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</si>
  <si>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</si>
  <si>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</si>
  <si>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</si>
  <si>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</si>
  <si>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</si>
  <si>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</si>
  <si>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</si>
  <si>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</si>
  <si>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</si>
  <si>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</si>
  <si>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</si>
  <si>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</si>
  <si>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</si>
  <si>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</si>
  <si>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</si>
  <si>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</si>
  <si>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</si>
  <si>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</si>
  <si>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</si>
  <si>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</si>
  <si>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</si>
  <si>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</si>
  <si>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</si>
  <si>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</si>
  <si>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</si>
  <si>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</si>
  <si>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</si>
  <si>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</si>
  <si>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</si>
  <si>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</si>
  <si>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</si>
  <si>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</si>
  <si>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</si>
  <si>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</si>
  <si>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</si>
  <si>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</si>
  <si>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</si>
  <si>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</si>
  <si>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</si>
  <si>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</si>
  <si>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</si>
  <si>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</si>
  <si>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</si>
  <si>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</si>
  <si>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</si>
  <si>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</si>
  <si>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</si>
  <si>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</si>
  <si>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</si>
  <si>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</si>
  <si>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</si>
  <si>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</si>
  <si>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</si>
  <si>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</si>
  <si>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</si>
  <si>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</si>
  <si>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</si>
  <si>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</si>
  <si>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</si>
  <si>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</si>
  <si>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</si>
  <si>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</si>
  <si>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</si>
  <si>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</si>
  <si>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</si>
  <si>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</si>
  <si>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</si>
  <si>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</si>
  <si>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</si>
  <si>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</si>
  <si>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</si>
  <si>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</si>
  <si>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</si>
  <si>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</si>
  <si>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</si>
  <si>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</si>
  <si>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</si>
  <si>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</si>
  <si>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</si>
  <si>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</si>
  <si>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</si>
  <si>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</si>
  <si>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</si>
  <si>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</si>
  <si>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</si>
  <si>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</si>
  <si>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</si>
  <si>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</si>
  <si>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</si>
  <si>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</si>
  <si>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</si>
  <si>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</si>
  <si>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</si>
  <si>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</si>
  <si>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</si>
  <si>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</si>
  <si>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</si>
  <si>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</si>
  <si>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</si>
  <si>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</si>
  <si>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</si>
  <si>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</si>
  <si>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</si>
  <si>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</si>
  <si>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</si>
  <si>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</si>
  <si>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</si>
  <si>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</si>
  <si>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</si>
  <si>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</si>
  <si>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</si>
  <si>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</si>
  <si>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</si>
  <si>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</si>
  <si>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</si>
  <si>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</si>
  <si>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</si>
  <si>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</si>
  <si>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</si>
  <si>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</si>
  <si>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</si>
  <si>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</si>
  <si>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</si>
  <si>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</si>
  <si>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</si>
  <si>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</si>
  <si>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</si>
  <si>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</si>
  <si>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</si>
  <si>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</si>
  <si>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</si>
  <si>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</si>
  <si>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</si>
  <si>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</si>
  <si>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</si>
  <si>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</si>
  <si>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</si>
  <si>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</si>
  <si>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</si>
  <si>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</si>
  <si>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</si>
  <si>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</si>
  <si>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</si>
  <si>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</si>
  <si>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</si>
  <si>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</si>
  <si>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</si>
  <si>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</si>
  <si>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</si>
  <si>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</si>
  <si>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</si>
  <si>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</si>
  <si>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</si>
  <si>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</si>
  <si>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</si>
  <si>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</si>
  <si>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</si>
  <si>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</si>
  <si>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</si>
  <si>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</si>
  <si>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</si>
  <si>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</si>
  <si>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</si>
  <si>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</si>
  <si>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</si>
  <si>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</si>
  <si>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</si>
  <si>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</si>
  <si>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</si>
  <si>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</si>
  <si>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</si>
  <si>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</si>
  <si>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</si>
  <si>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</si>
  <si>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</si>
  <si>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</si>
  <si>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</si>
  <si>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</si>
  <si>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</si>
  <si>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</si>
  <si>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</si>
  <si>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</si>
  <si>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</si>
  <si>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</si>
  <si>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</si>
  <si>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</si>
  <si>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</si>
  <si>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</si>
  <si>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</si>
  <si>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</si>
  <si>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</si>
  <si>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</si>
  <si>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</si>
  <si>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</si>
  <si>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</si>
  <si>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</si>
  <si>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</si>
  <si>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</si>
  <si>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</si>
  <si>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</si>
  <si>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</si>
  <si>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</si>
  <si>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</si>
  <si>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</si>
  <si>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</si>
  <si>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</si>
  <si>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</si>
  <si>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</si>
  <si>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</si>
  <si>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</si>
  <si>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</si>
  <si>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</si>
  <si>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</si>
  <si>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</si>
  <si>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</si>
  <si>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</si>
  <si>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</si>
  <si>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</si>
  <si>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</si>
  <si>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</si>
  <si>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</si>
  <si>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</si>
  <si>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</si>
  <si>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</si>
  <si>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</si>
  <si>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</si>
  <si>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</si>
  <si>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</si>
  <si>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</si>
  <si>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</si>
  <si>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</si>
  <si>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</si>
  <si>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</si>
  <si>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</si>
  <si>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</si>
  <si>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</si>
  <si>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</si>
  <si>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</si>
  <si>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</si>
  <si>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</si>
  <si>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</si>
  <si>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</si>
  <si>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</si>
  <si>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</si>
  <si>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</si>
  <si>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</si>
  <si>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</si>
  <si>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</si>
  <si>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</si>
  <si>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</si>
  <si>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</si>
  <si>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</si>
  <si>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</si>
  <si>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</si>
  <si>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</si>
  <si>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</si>
  <si>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</si>
  <si>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</si>
  <si>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</si>
  <si>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</si>
  <si>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</si>
  <si>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</si>
  <si>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</si>
  <si>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</si>
  <si>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</si>
  <si>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</si>
  <si>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</si>
  <si>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</si>
  <si>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</si>
  <si>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</si>
  <si>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</si>
  <si>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</si>
  <si>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</si>
  <si>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</si>
  <si>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</si>
  <si>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</si>
  <si>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</si>
  <si>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</si>
  <si>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</si>
  <si>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</si>
  <si>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</si>
  <si>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</si>
  <si>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</si>
  <si>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</si>
  <si>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</si>
  <si>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</si>
  <si>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</si>
  <si>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</si>
  <si>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</si>
  <si>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</si>
  <si>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</si>
  <si>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</si>
  <si>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</si>
  <si>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</si>
  <si>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</si>
  <si>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</si>
  <si>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</si>
  <si>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</si>
  <si>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</si>
  <si>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</si>
  <si>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</si>
  <si>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</si>
  <si>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</si>
  <si>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</si>
  <si>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</si>
  <si>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</si>
  <si>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</si>
  <si>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</si>
  <si>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</si>
  <si>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</si>
  <si>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</si>
  <si>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</si>
  <si>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</si>
  <si>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</si>
  <si>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</si>
  <si>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</si>
  <si>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</si>
  <si>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</si>
  <si>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</si>
  <si>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</si>
  <si>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</si>
  <si>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</si>
  <si>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</si>
  <si>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</si>
  <si>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</si>
  <si>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</si>
  <si>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</si>
  <si>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</si>
  <si>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</si>
  <si>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</si>
  <si>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</si>
  <si>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</si>
  <si>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</si>
  <si>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</si>
  <si>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</si>
  <si>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</si>
  <si>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</si>
  <si>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</si>
  <si>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</si>
  <si>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</si>
  <si>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</si>
  <si>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</si>
  <si>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</si>
  <si>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</si>
  <si>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</si>
  <si>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</si>
  <si>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</si>
  <si>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</si>
  <si>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</si>
  <si>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</si>
  <si>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</si>
  <si>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</si>
  <si>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</si>
  <si>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</si>
  <si>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</si>
  <si>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</si>
  <si>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</si>
  <si>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</si>
  <si>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</si>
  <si>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</si>
  <si>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</si>
  <si>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</si>
  <si>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</si>
  <si>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</si>
  <si>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</si>
  <si>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</si>
  <si>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</si>
  <si>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</si>
  <si>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</si>
  <si>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</si>
  <si>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</si>
  <si>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</si>
  <si>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</si>
  <si>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</si>
  <si>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</si>
  <si>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</si>
  <si>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</si>
  <si>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</si>
  <si>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</si>
  <si>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</si>
  <si>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</si>
  <si>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</si>
  <si>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</si>
  <si>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</si>
  <si>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</si>
  <si>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</si>
  <si>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</si>
  <si>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</si>
  <si>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</si>
  <si>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</si>
  <si>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</si>
  <si>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</si>
  <si>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</si>
  <si>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</si>
  <si>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</si>
  <si>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</si>
  <si>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</si>
  <si>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</si>
  <si>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</si>
  <si>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</si>
  <si>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</si>
  <si>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</si>
  <si>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</si>
  <si>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</si>
  <si>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</si>
  <si>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</si>
  <si>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</si>
  <si>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</si>
  <si>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</si>
  <si>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</si>
  <si>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</si>
  <si>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</si>
  <si>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</si>
  <si>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</si>
  <si>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</si>
  <si>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</si>
  <si>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</si>
  <si>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</si>
  <si>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</si>
  <si>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</si>
  <si>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</si>
  <si>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</si>
  <si>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</si>
  <si>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</si>
  <si>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</si>
  <si>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</si>
  <si>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</si>
  <si>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</si>
  <si>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</si>
  <si>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</si>
  <si>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</si>
  <si>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</si>
  <si>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</si>
  <si>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</si>
  <si>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</si>
  <si>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</si>
  <si>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</si>
  <si>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</si>
  <si>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</si>
  <si>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</si>
  <si>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</si>
  <si>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</si>
  <si>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</si>
  <si>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</si>
  <si>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</si>
  <si>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</si>
  <si>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</si>
  <si>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</si>
  <si>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</si>
  <si>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</si>
  <si>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</si>
  <si>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</si>
  <si>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</si>
  <si>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</si>
  <si>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</si>
  <si>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</si>
  <si>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</si>
  <si>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</si>
  <si>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</si>
  <si>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</si>
  <si>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</si>
  <si>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</si>
  <si>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</si>
  <si>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</si>
  <si>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</si>
  <si>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</si>
  <si>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</si>
  <si>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</si>
  <si>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</si>
  <si>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</si>
  <si>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</si>
  <si>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</si>
  <si>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</si>
  <si>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</si>
  <si>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</si>
  <si>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</si>
  <si>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</si>
  <si>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</si>
  <si>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</si>
  <si>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</si>
  <si>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</si>
  <si>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</si>
  <si>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</si>
  <si>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</si>
  <si>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</si>
  <si>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</si>
  <si>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</si>
  <si>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</si>
  <si>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</si>
  <si>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</si>
  <si>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</si>
  <si>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</si>
  <si>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</si>
  <si>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</si>
  <si>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</si>
  <si>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</si>
  <si>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</si>
  <si>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</si>
  <si>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</si>
  <si>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</si>
  <si>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</si>
  <si>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</si>
  <si>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</si>
  <si>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</si>
  <si>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</si>
  <si>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</si>
  <si>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</si>
  <si>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</si>
  <si>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</si>
  <si>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</si>
  <si>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</si>
  <si>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</si>
  <si>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</si>
  <si>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</si>
  <si>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</si>
  <si>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</si>
  <si>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</si>
  <si>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</si>
  <si>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</si>
  <si>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</si>
  <si>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</si>
  <si>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</si>
  <si>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</si>
  <si>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</si>
  <si>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</si>
  <si>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</si>
  <si>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</si>
  <si>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</si>
  <si>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</si>
  <si>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</si>
  <si>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</si>
  <si>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</si>
  <si>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</si>
  <si>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</si>
  <si>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</si>
  <si>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</si>
  <si>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</si>
  <si>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</si>
  <si>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</si>
  <si>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</si>
  <si>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</si>
  <si>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</si>
  <si>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</si>
  <si>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</si>
  <si>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</si>
  <si>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</si>
  <si>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</si>
  <si>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</si>
  <si>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</si>
  <si>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</si>
  <si>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</si>
  <si>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</si>
  <si>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</si>
  <si>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</si>
  <si>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</si>
  <si>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</si>
  <si>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</si>
  <si>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</si>
  <si>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</si>
  <si>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</si>
  <si>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</si>
  <si>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</si>
  <si>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</si>
  <si>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</si>
  <si>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</si>
  <si>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</si>
  <si>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</si>
  <si>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</si>
  <si>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</si>
  <si>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</si>
  <si>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</si>
  <si>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</si>
  <si>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</si>
  <si>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</si>
  <si>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</si>
  <si>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</si>
  <si>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</si>
  <si>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</si>
  <si>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</si>
  <si>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</si>
  <si>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</si>
  <si>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</si>
  <si>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</si>
  <si>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</si>
  <si>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</si>
  <si>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</si>
  <si>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</si>
  <si>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</si>
  <si>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</si>
  <si>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</si>
  <si>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</si>
  <si>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</si>
  <si>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</si>
  <si>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</si>
  <si>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</si>
  <si>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</si>
  <si>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</si>
  <si>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</si>
  <si>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</si>
  <si>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</si>
  <si>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</si>
  <si>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</si>
  <si>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</si>
  <si>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</si>
  <si>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</si>
  <si>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</si>
  <si>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</si>
  <si>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</si>
  <si>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</si>
  <si>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</si>
  <si>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</si>
  <si>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</si>
  <si>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</si>
  <si>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</si>
  <si>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</si>
  <si>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</si>
  <si>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</si>
  <si>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</si>
  <si>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</si>
  <si>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</si>
  <si>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</si>
  <si>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</si>
  <si>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</si>
  <si>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</si>
  <si>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</si>
  <si>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</si>
  <si>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</si>
  <si>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</si>
  <si>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</si>
  <si>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</si>
  <si>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</si>
  <si>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</si>
  <si>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</si>
  <si>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</si>
  <si>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</si>
  <si>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</si>
  <si>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</si>
  <si>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</si>
  <si>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</si>
  <si>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</si>
  <si>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</si>
  <si>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</si>
  <si>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</si>
  <si>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</si>
  <si>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</si>
  <si>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</si>
  <si>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</si>
  <si>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</si>
  <si>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</si>
  <si>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</si>
  <si>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</si>
  <si>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</si>
  <si>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</si>
  <si>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</si>
  <si>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</si>
  <si>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</si>
  <si>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</si>
  <si>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</si>
  <si>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</si>
  <si>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</si>
  <si>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</si>
  <si>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</si>
  <si>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</si>
  <si>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</si>
  <si>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</si>
  <si>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</si>
  <si>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</si>
  <si>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</si>
  <si>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</si>
  <si>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</si>
  <si>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</si>
  <si>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</si>
  <si>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</si>
  <si>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</si>
  <si>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</si>
  <si>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</si>
  <si>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</si>
  <si>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</si>
  <si>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</si>
  <si>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</si>
  <si>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</si>
  <si>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</si>
  <si>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</si>
  <si>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</si>
  <si>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</si>
  <si>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</si>
  <si>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</si>
  <si>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</si>
  <si>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</si>
  <si>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</si>
  <si>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</si>
  <si>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</si>
  <si>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</si>
  <si>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</si>
  <si>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</si>
  <si>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</si>
  <si>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</si>
  <si>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</si>
  <si>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</si>
  <si>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</si>
  <si>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</si>
  <si>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</si>
  <si>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</si>
  <si>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</si>
  <si>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</si>
  <si>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</si>
  <si>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</si>
  <si>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</si>
  <si>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</si>
  <si>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</si>
  <si>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</si>
  <si>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</si>
  <si>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</si>
  <si>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</si>
  <si>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</si>
  <si>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</si>
  <si>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</si>
  <si>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</si>
  <si>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</si>
  <si>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</si>
  <si>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</si>
  <si>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</si>
  <si>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</si>
  <si>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</si>
  <si>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</si>
  <si>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</si>
  <si>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</si>
  <si>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</si>
  <si>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</si>
  <si>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</si>
  <si>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</si>
  <si>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</si>
  <si>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</si>
  <si>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</si>
  <si>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</si>
  <si>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</si>
  <si>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</si>
  <si>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</si>
  <si>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</si>
  <si>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</si>
  <si>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</si>
  <si>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</si>
  <si>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</si>
  <si>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</si>
  <si>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</si>
  <si>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</si>
  <si>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</si>
  <si>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</si>
  <si>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</si>
  <si>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</si>
  <si>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</si>
  <si>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</si>
  <si>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</si>
  <si>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</si>
  <si>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</si>
  <si>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</si>
  <si>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</si>
  <si>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</si>
  <si>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</si>
  <si>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</si>
  <si>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</si>
  <si>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</si>
  <si>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</si>
  <si>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</si>
  <si>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</si>
  <si>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</si>
  <si>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</si>
  <si>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</si>
  <si>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</si>
  <si>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</si>
  <si>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</si>
  <si>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</si>
  <si>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</si>
  <si>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</si>
  <si>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</si>
  <si>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</si>
  <si>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</si>
  <si>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</si>
  <si>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</si>
  <si>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</si>
  <si>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</si>
  <si>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</si>
  <si>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</si>
  <si>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</si>
  <si>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</si>
  <si>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</si>
  <si>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</si>
  <si>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</si>
  <si>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</si>
  <si>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</si>
  <si>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</si>
  <si>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</si>
  <si>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</si>
  <si>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</si>
  <si>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</si>
  <si>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</si>
  <si>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</si>
  <si>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</si>
  <si>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</si>
  <si>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</si>
  <si>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</si>
  <si>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</si>
  <si>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</si>
  <si>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</si>
  <si>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</si>
  <si>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</si>
  <si>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</si>
  <si>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</si>
  <si>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</si>
  <si>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</si>
  <si>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</si>
  <si>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</si>
  <si>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</si>
  <si>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</si>
  <si>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</si>
  <si>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</si>
  <si>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</si>
  <si>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</si>
  <si>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</si>
  <si>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</si>
  <si>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</si>
  <si>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</si>
  <si>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</si>
  <si>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</si>
  <si>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</si>
  <si>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</si>
  <si>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</si>
  <si>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</si>
  <si>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</si>
  <si>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</si>
  <si>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</si>
  <si>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</si>
  <si>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</si>
  <si>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</si>
  <si>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</si>
  <si>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</si>
  <si>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</si>
  <si>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</si>
  <si>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</si>
  <si>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</si>
  <si>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</si>
  <si>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</si>
  <si>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</si>
  <si>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</si>
  <si>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</si>
  <si>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</si>
  <si>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</si>
  <si>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</si>
  <si>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</si>
  <si>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</si>
  <si>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</si>
  <si>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</si>
  <si>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</si>
  <si>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</si>
  <si>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</si>
  <si>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</si>
  <si>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</si>
  <si>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</si>
  <si>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</si>
  <si>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</si>
  <si>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</si>
  <si>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</si>
  <si>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</si>
  <si>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</si>
  <si>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</si>
  <si>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</si>
  <si>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</si>
  <si>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</si>
  <si>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</si>
  <si>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</si>
  <si>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</si>
  <si>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</si>
  <si>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</si>
  <si>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</si>
  <si>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</si>
  <si>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</si>
  <si>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</si>
  <si>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</si>
  <si>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</si>
  <si>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</si>
  <si>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</si>
  <si>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</si>
  <si>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</si>
  <si>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</si>
  <si>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</si>
  <si>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</si>
  <si>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</si>
  <si>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</si>
  <si>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</si>
  <si>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</si>
  <si>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</si>
  <si>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</si>
  <si>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</si>
  <si>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</si>
  <si>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</si>
  <si>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</si>
  <si>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</si>
  <si>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</si>
  <si>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</si>
  <si>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</si>
  <si>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</si>
  <si>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</si>
  <si>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</si>
  <si>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</si>
  <si>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</si>
  <si>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</si>
  <si>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</si>
  <si>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</si>
  <si>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</si>
  <si>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</si>
  <si>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</si>
  <si>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</si>
  <si>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</si>
  <si>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</si>
  <si>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</si>
  <si>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</si>
  <si>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</si>
  <si>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</si>
  <si>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</si>
  <si>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</si>
  <si>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</si>
  <si>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</si>
  <si>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</si>
  <si>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</si>
  <si>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</si>
  <si>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</si>
  <si>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</si>
  <si>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</si>
  <si>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</si>
  <si>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</si>
  <si>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</si>
  <si>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</si>
  <si>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</si>
  <si>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</si>
  <si>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</si>
  <si>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</si>
  <si>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</si>
  <si>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</si>
  <si>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</si>
  <si>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</si>
  <si>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</si>
  <si>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</si>
  <si>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</si>
  <si>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</si>
  <si>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</si>
  <si>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</si>
  <si>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</si>
  <si>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</si>
  <si>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</si>
  <si>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</si>
  <si>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</si>
  <si>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</si>
  <si>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</si>
  <si>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</si>
  <si>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</si>
  <si>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</si>
  <si>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</si>
  <si>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</si>
  <si>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</si>
  <si>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</si>
  <si>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</si>
  <si>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</si>
  <si>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</si>
  <si>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</si>
  <si>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</si>
  <si>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</si>
  <si>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</si>
  <si>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</si>
  <si>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</si>
  <si>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</si>
  <si>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</si>
  <si>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</si>
  <si>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</si>
  <si>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</si>
  <si>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</si>
  <si>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</si>
  <si>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</si>
  <si>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</si>
  <si>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</si>
  <si>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</si>
  <si>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</si>
  <si>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</si>
  <si>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</si>
  <si>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</si>
  <si>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</si>
  <si>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</si>
  <si>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</si>
  <si>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</si>
  <si>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</si>
  <si>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</si>
  <si>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</si>
  <si>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</si>
  <si>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</si>
  <si>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</si>
  <si>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</si>
  <si>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</si>
  <si>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</si>
  <si>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</si>
  <si>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</si>
  <si>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</si>
  <si>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</si>
  <si>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</si>
  <si>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</si>
  <si>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</si>
  <si>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</si>
  <si>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</si>
  <si>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</si>
  <si>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</si>
  <si>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</si>
  <si>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</si>
  <si>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</si>
  <si>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</si>
  <si>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</si>
  <si>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</si>
  <si>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</si>
  <si>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</si>
  <si>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</si>
  <si>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</si>
  <si>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</si>
  <si>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</si>
  <si>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</si>
  <si>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</si>
  <si>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</si>
  <si>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</si>
  <si>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</si>
  <si>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</si>
  <si>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</si>
  <si>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</si>
  <si>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</si>
  <si>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</si>
  <si>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</si>
  <si>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</si>
  <si>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</si>
  <si>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</si>
  <si>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</si>
  <si>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</si>
  <si>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</si>
  <si>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</si>
  <si>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</si>
  <si>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</si>
  <si>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</si>
  <si>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</si>
  <si>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</si>
  <si>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</si>
  <si>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</si>
  <si>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</si>
  <si>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</si>
  <si>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</si>
  <si>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</si>
  <si>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</si>
  <si>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</si>
  <si>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</si>
  <si>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</si>
  <si>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</si>
  <si>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</si>
  <si>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</si>
  <si>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</si>
  <si>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</si>
  <si>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</si>
  <si>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</si>
  <si>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</si>
  <si>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</si>
  <si>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</si>
  <si>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</si>
  <si>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</si>
  <si>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</si>
  <si>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</si>
  <si>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</si>
  <si>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</si>
  <si>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</si>
  <si>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</si>
  <si>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</si>
  <si>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</si>
  <si>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</si>
  <si>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</si>
  <si>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</si>
  <si>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</si>
  <si>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</si>
  <si>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</si>
  <si>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</si>
  <si>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</si>
  <si>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</si>
  <si>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</si>
  <si>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</si>
  <si>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</si>
  <si>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</si>
  <si>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</si>
  <si>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</si>
  <si>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</si>
  <si>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</si>
  <si>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</si>
  <si>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</si>
  <si>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</si>
  <si>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</si>
  <si>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</si>
  <si>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</si>
  <si>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</si>
  <si>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</si>
  <si>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</si>
  <si>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</si>
  <si>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</si>
  <si>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</si>
  <si>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</si>
  <si>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</si>
  <si>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</si>
  <si>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</si>
  <si>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</si>
  <si>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</si>
  <si>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</si>
  <si>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</si>
  <si>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</si>
  <si>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</si>
  <si>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</si>
  <si>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</si>
  <si>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</si>
  <si>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</si>
  <si>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</si>
  <si>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</si>
  <si>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</si>
  <si>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</si>
  <si>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</si>
  <si>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</si>
  <si>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</si>
  <si>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</si>
  <si>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</si>
  <si>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</si>
  <si>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</si>
  <si>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</si>
  <si>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</si>
  <si>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</si>
  <si>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</si>
  <si>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</si>
  <si>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</si>
  <si>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</si>
  <si>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</si>
  <si>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</si>
  <si>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</si>
  <si>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</si>
  <si>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</si>
  <si>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</si>
  <si>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</si>
  <si>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</si>
  <si>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</si>
  <si>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</si>
  <si>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</si>
  <si>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</si>
  <si>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</si>
  <si>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</si>
  <si>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</si>
  <si>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</si>
  <si>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</si>
  <si>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</si>
  <si>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</si>
  <si>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</si>
  <si>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</si>
  <si>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</si>
  <si>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</si>
  <si>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</si>
  <si>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</si>
  <si>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</si>
  <si>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</si>
  <si>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</si>
  <si>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</si>
  <si>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</si>
  <si>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</si>
  <si>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</si>
  <si>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</si>
  <si>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</si>
  <si>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</si>
  <si>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</si>
  <si>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</si>
  <si>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</si>
  <si>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</si>
  <si>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</si>
  <si>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</si>
  <si>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</si>
  <si>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</si>
  <si>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</si>
  <si>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</si>
  <si>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</si>
  <si>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</si>
  <si>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</si>
  <si>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</si>
  <si>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</si>
  <si>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</si>
  <si>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</si>
  <si>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</si>
  <si>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</si>
  <si>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</si>
  <si>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</si>
  <si>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</si>
  <si>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</si>
  <si>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</si>
  <si>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</si>
  <si>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</si>
  <si>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</si>
  <si>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</si>
  <si>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</si>
  <si>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</si>
  <si>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</si>
  <si>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</si>
  <si>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</si>
  <si>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</si>
  <si>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</si>
  <si>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</si>
  <si>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</si>
  <si>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</si>
  <si>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</si>
  <si>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</si>
  <si>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</si>
  <si>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</si>
  <si>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</si>
  <si>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</si>
  <si>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</si>
  <si>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</si>
  <si>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</si>
  <si>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</si>
  <si>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</si>
  <si>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</si>
  <si>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</si>
  <si>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</si>
  <si>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</si>
  <si>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</si>
  <si>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</si>
  <si>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</si>
  <si>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</si>
  <si>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</si>
  <si>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</si>
  <si>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</si>
  <si>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</si>
  <si>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</si>
  <si>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</si>
  <si>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</si>
  <si>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</si>
  <si>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</si>
  <si>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</si>
  <si>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</si>
  <si>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</si>
  <si>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</si>
  <si>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</si>
  <si>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</si>
  <si>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</si>
  <si>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</si>
  <si>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</si>
  <si>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</si>
  <si>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</si>
  <si>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</si>
  <si>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</si>
  <si>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</si>
  <si>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</si>
  <si>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</si>
  <si>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</si>
  <si>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</si>
  <si>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</si>
  <si>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</si>
  <si>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</si>
  <si>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</si>
  <si>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</si>
  <si>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</si>
  <si>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</si>
  <si>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</si>
  <si>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</si>
  <si>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</si>
  <si>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</si>
  <si>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</si>
  <si>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</si>
  <si>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</si>
  <si>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</si>
  <si>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</si>
  <si>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</si>
  <si>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</si>
  <si>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</si>
  <si>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</si>
  <si>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</si>
  <si>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</si>
  <si>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</si>
  <si>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</si>
  <si>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</si>
  <si>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</si>
  <si>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</si>
  <si>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</si>
  <si>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</si>
  <si>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</si>
  <si>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</si>
  <si>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</si>
  <si>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</si>
  <si>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</si>
  <si>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</si>
  <si>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</si>
  <si>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</si>
  <si>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</si>
  <si>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</si>
  <si>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</si>
  <si>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</si>
  <si>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</si>
  <si>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</si>
  <si>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</si>
  <si>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</si>
  <si>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</si>
  <si>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</si>
  <si>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</si>
  <si>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</si>
  <si>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</si>
  <si>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</si>
  <si>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</si>
  <si>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</si>
  <si>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</si>
  <si>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</si>
  <si>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</si>
  <si>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</si>
  <si>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</si>
  <si>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</si>
  <si>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</si>
  <si>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</si>
  <si>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</si>
  <si>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</si>
  <si>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</si>
  <si>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</si>
  <si>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</si>
  <si>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</si>
  <si>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</si>
  <si>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</si>
  <si>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</si>
  <si>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</si>
  <si>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</si>
  <si>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</si>
  <si>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</si>
  <si>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</si>
  <si>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</si>
  <si>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</si>
  <si>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</si>
  <si>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</si>
  <si>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</si>
  <si>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</si>
  <si>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</si>
  <si>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</si>
  <si>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</si>
  <si>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</si>
  <si>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</si>
  <si>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</si>
  <si>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</si>
  <si>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</si>
  <si>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</si>
  <si>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</si>
  <si>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</si>
  <si>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</si>
  <si>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</si>
  <si>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</si>
  <si>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</si>
  <si>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</si>
  <si>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</si>
  <si>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</si>
  <si>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</si>
  <si>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</si>
  <si>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</si>
  <si>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</si>
  <si>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</si>
  <si>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</si>
  <si>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</si>
  <si>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</si>
  <si>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</si>
  <si>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</si>
  <si>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</si>
  <si>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</si>
  <si>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</si>
  <si>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</si>
  <si>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</si>
  <si>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</si>
  <si>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</si>
  <si>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</si>
  <si>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</si>
  <si>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</si>
  <si>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</si>
  <si>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</si>
  <si>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</si>
  <si>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</si>
  <si>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</si>
  <si>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</si>
  <si>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</si>
  <si>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</si>
  <si>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</si>
  <si>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</si>
  <si>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</si>
  <si>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</si>
  <si>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</si>
  <si>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</si>
  <si>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</si>
  <si>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</si>
  <si>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</si>
  <si>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</si>
  <si>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</si>
  <si>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</si>
  <si>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</si>
  <si>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</si>
  <si>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</si>
  <si>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</si>
  <si>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</si>
  <si>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</si>
  <si>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</si>
  <si>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</si>
  <si>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</si>
  <si>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</si>
  <si>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</si>
  <si>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</si>
  <si>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</si>
  <si>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</si>
  <si>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</si>
  <si>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</si>
  <si>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</si>
  <si>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</si>
  <si>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</si>
  <si>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</si>
  <si>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</si>
  <si>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</si>
  <si>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</si>
  <si>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</si>
  <si>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</si>
  <si>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</si>
  <si>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</si>
  <si>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</si>
  <si>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</si>
  <si>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</si>
  <si>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</si>
  <si>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</si>
  <si>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</si>
  <si>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</si>
  <si>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</si>
  <si>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</si>
  <si>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</si>
  <si>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</si>
  <si>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</si>
  <si>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</si>
  <si>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</si>
  <si>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</si>
  <si>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</si>
  <si>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</si>
  <si>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</si>
  <si>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</si>
  <si>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</si>
  <si>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</si>
  <si>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</si>
  <si>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</si>
  <si>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</si>
  <si>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</si>
  <si>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</si>
  <si>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</si>
  <si>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</si>
  <si>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</si>
  <si>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</si>
  <si>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</si>
  <si>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</si>
  <si>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</si>
  <si>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</si>
  <si>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</si>
  <si>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</si>
  <si>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</si>
  <si>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</si>
  <si>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</si>
  <si>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</si>
  <si>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</si>
  <si>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</si>
  <si>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</si>
  <si>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</si>
  <si>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</si>
  <si>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</si>
  <si>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</si>
  <si>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</si>
  <si>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</si>
  <si>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</si>
  <si>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</si>
  <si>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</si>
  <si>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</si>
  <si>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</si>
  <si>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</si>
  <si>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</si>
  <si>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</si>
  <si>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</si>
  <si>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</si>
  <si>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</si>
  <si>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</si>
  <si>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</si>
  <si>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</si>
  <si>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</si>
  <si>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</si>
  <si>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</si>
  <si>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</si>
  <si>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</si>
  <si>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</si>
  <si>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</si>
  <si>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</si>
  <si>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</si>
  <si>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</si>
  <si>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</si>
  <si>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</si>
  <si>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</si>
  <si>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</si>
  <si>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</si>
  <si>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</si>
  <si>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</si>
  <si>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</si>
  <si>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</si>
  <si>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</si>
  <si>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</si>
  <si>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</si>
  <si>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</si>
  <si>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</si>
  <si>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</si>
  <si>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</si>
  <si>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</si>
  <si>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</si>
  <si>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</si>
  <si>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</si>
  <si>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</si>
  <si>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</si>
  <si>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</si>
  <si>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</si>
  <si>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</si>
  <si>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</si>
  <si>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</si>
  <si>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</si>
  <si>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</si>
  <si>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</si>
  <si>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</si>
  <si>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</si>
  <si>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</si>
  <si>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</si>
  <si>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</si>
  <si>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</si>
  <si>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</si>
  <si>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</si>
  <si>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</si>
  <si>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</si>
  <si>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</si>
  <si>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</si>
  <si>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</si>
  <si>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</si>
  <si>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</si>
  <si>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</si>
  <si>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</si>
  <si>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</si>
  <si>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</si>
  <si>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</si>
  <si>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</si>
  <si>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</si>
  <si>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</si>
  <si>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</si>
  <si>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</si>
  <si>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</si>
  <si>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</si>
  <si>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</si>
  <si>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</si>
  <si>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</si>
  <si>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</si>
  <si>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</si>
  <si>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</si>
  <si>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</si>
  <si>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</si>
  <si>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</si>
  <si>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</si>
  <si>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</si>
  <si>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</si>
  <si>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</si>
  <si>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</si>
  <si>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</si>
  <si>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</si>
  <si>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</si>
  <si>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</si>
  <si>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</si>
  <si>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</si>
  <si>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</si>
  <si>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</si>
  <si>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</si>
  <si>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</si>
  <si>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</si>
  <si>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</si>
  <si>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</si>
  <si>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</si>
  <si>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</si>
  <si>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</si>
  <si>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</si>
  <si>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</si>
  <si>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</si>
  <si>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</si>
  <si>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</si>
  <si>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</si>
  <si>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</si>
  <si>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</si>
  <si>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</si>
  <si>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</si>
  <si>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</si>
  <si>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</si>
  <si>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</si>
  <si>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</si>
  <si>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</si>
  <si>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</si>
  <si>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</si>
  <si>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</si>
  <si>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</si>
  <si>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</si>
  <si>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</si>
  <si>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</si>
  <si>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</si>
  <si>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</si>
  <si>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</si>
  <si>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</si>
  <si>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</si>
  <si>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</si>
  <si>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</si>
  <si>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</si>
  <si>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</si>
  <si>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</si>
  <si>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</si>
  <si>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</si>
  <si>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</si>
  <si>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</si>
  <si>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</si>
  <si>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</si>
  <si>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</si>
  <si>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</si>
  <si>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</si>
  <si>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</si>
  <si>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</si>
  <si>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</si>
  <si>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</si>
  <si>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</si>
  <si>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</si>
  <si>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</si>
  <si>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</si>
  <si>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</si>
  <si>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</si>
  <si>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</si>
  <si>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</si>
  <si>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</si>
  <si>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</si>
  <si>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</si>
  <si>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</si>
  <si>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</si>
  <si>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</si>
  <si>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</si>
  <si>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</si>
  <si>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</si>
  <si>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</si>
  <si>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</si>
  <si>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</si>
  <si>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</si>
  <si>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</si>
  <si>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</si>
  <si>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</si>
  <si>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</si>
  <si>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</si>
  <si>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</si>
  <si>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</si>
  <si>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</si>
  <si>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</si>
  <si>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</si>
  <si>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</si>
  <si>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</si>
  <si>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</si>
  <si>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</si>
  <si>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</si>
  <si>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</si>
  <si>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</si>
  <si>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</si>
  <si>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</si>
  <si>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</si>
  <si>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</si>
  <si>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</si>
  <si>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</si>
  <si>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</si>
  <si>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</si>
  <si>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</si>
  <si>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</si>
  <si>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</si>
  <si>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</si>
  <si>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</si>
  <si>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</si>
  <si>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</si>
  <si>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</si>
  <si>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</si>
  <si>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</si>
  <si>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</si>
  <si>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</si>
  <si>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</si>
  <si>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</si>
  <si>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</si>
  <si>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</si>
  <si>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</si>
  <si>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</si>
  <si>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</si>
  <si>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</si>
  <si>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</si>
  <si>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</si>
  <si>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</si>
  <si>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</si>
  <si>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</si>
  <si>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</si>
  <si>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</si>
  <si>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</si>
  <si>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</si>
  <si>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</si>
  <si>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</si>
  <si>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</si>
  <si>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</si>
  <si>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</si>
  <si>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</si>
  <si>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</si>
  <si>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</si>
  <si>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</si>
  <si>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</si>
  <si>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</si>
  <si>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</si>
  <si>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</si>
  <si>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</si>
  <si>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</si>
  <si>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</si>
  <si>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</si>
  <si>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</si>
  <si>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</si>
  <si>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</si>
  <si>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</si>
  <si>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</si>
  <si>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</si>
  <si>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</si>
  <si>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</si>
  <si>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</si>
  <si>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</si>
  <si>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</si>
  <si>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</si>
  <si>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</si>
  <si>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</si>
  <si>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</si>
  <si>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</si>
  <si>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</si>
  <si>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</si>
  <si>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</si>
  <si>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</si>
  <si>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</si>
  <si>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</si>
  <si>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</si>
  <si>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</si>
  <si>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</si>
  <si>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</si>
  <si>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</si>
  <si>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</si>
  <si>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</si>
  <si>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</si>
  <si>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</si>
  <si>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</si>
  <si>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</si>
  <si>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</si>
  <si>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</si>
  <si>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</si>
  <si>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</si>
  <si>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</si>
  <si>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</si>
  <si>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</si>
  <si>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</si>
  <si>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</si>
  <si>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</si>
  <si>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</si>
  <si>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</si>
  <si>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</si>
  <si>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</si>
  <si>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</si>
  <si>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</si>
  <si>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</si>
  <si>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</si>
  <si>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</si>
  <si>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</si>
  <si>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</si>
  <si>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</si>
  <si>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</si>
  <si>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</si>
  <si>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</si>
  <si>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</si>
  <si>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</si>
  <si>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</si>
  <si>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</si>
  <si>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</si>
  <si>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</si>
  <si>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</si>
  <si>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</si>
  <si>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</si>
  <si>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</si>
  <si>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</si>
  <si>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</si>
  <si>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</si>
  <si>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</si>
  <si>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</si>
  <si>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</si>
  <si>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</si>
  <si>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</si>
  <si>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</si>
  <si>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</si>
  <si>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</si>
  <si>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</si>
  <si>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</si>
  <si>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</si>
  <si>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</si>
  <si>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</si>
  <si>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</si>
  <si>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</si>
  <si>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</si>
  <si>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</si>
  <si>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</si>
  <si>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</si>
  <si>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</si>
  <si>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</si>
  <si>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</si>
  <si>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</si>
  <si>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</si>
  <si>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</si>
  <si>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</si>
  <si>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</si>
  <si>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</si>
  <si>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</si>
  <si>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</si>
  <si>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</si>
  <si>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</si>
  <si>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</si>
  <si>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</si>
  <si>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</si>
  <si>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</si>
  <si>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</si>
  <si>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</si>
  <si>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</si>
  <si>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</si>
  <si>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</si>
  <si>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</si>
  <si>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</si>
  <si>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</si>
  <si>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</si>
  <si>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</si>
  <si>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</si>
  <si>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</si>
  <si>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</si>
  <si>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</si>
  <si>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</si>
  <si>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</si>
  <si>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</si>
  <si>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</si>
  <si>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</si>
  <si>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</si>
  <si>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</si>
  <si>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</si>
  <si>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</si>
  <si>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</si>
  <si>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</si>
  <si>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</si>
  <si>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</si>
  <si>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</si>
  <si>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</si>
  <si>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</si>
  <si>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</si>
  <si>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</si>
  <si>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</si>
  <si>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</si>
  <si>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</si>
  <si>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</si>
  <si>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</si>
  <si>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</si>
  <si>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</si>
  <si>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</si>
  <si>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</si>
  <si>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</si>
  <si>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</si>
  <si>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</si>
  <si>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</si>
  <si>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</si>
  <si>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</si>
  <si>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</si>
  <si>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</si>
  <si>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</si>
  <si>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</si>
  <si>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</si>
  <si>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</si>
  <si>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</si>
  <si>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</si>
  <si>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</si>
  <si>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</si>
  <si>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</si>
  <si>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</si>
  <si>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</si>
  <si>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</si>
  <si>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</si>
  <si>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</si>
  <si>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</si>
  <si>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</si>
  <si>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</si>
  <si>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</si>
  <si>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</si>
  <si>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</si>
  <si>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</si>
  <si>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</si>
  <si>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</si>
  <si>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</si>
  <si>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</si>
  <si>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</si>
  <si>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</si>
  <si>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</si>
  <si>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</si>
  <si>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</si>
  <si>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</si>
  <si>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</si>
  <si>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</si>
  <si>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</si>
  <si>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</si>
  <si>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</si>
  <si>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</si>
  <si>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</si>
  <si>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</si>
  <si>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</si>
  <si>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</si>
  <si>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</si>
  <si>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</si>
  <si>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</si>
  <si>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</si>
  <si>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</si>
  <si>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</si>
  <si>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</si>
  <si>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</si>
  <si>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</si>
  <si>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</si>
  <si>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</si>
  <si>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</si>
  <si>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</si>
  <si>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</si>
  <si>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</si>
  <si>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</si>
  <si>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</si>
  <si>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</si>
  <si>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</si>
  <si>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</si>
  <si>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</si>
  <si>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</si>
  <si>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</si>
  <si>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</si>
  <si>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</si>
  <si>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</si>
  <si>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</si>
  <si>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</si>
  <si>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</si>
  <si>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</si>
  <si>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</si>
  <si>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</si>
  <si>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</si>
  <si>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</si>
  <si>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</si>
  <si>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</si>
  <si>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</si>
  <si>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</si>
  <si>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</si>
  <si>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</si>
  <si>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</si>
  <si>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</si>
  <si>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</si>
  <si>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</si>
  <si>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</si>
  <si>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</si>
  <si>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</si>
  <si>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</si>
  <si>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</si>
  <si>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</si>
  <si>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</si>
  <si>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</si>
  <si>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</si>
  <si>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</si>
  <si>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</si>
  <si>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</si>
  <si>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</si>
  <si>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</si>
  <si>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</si>
  <si>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</si>
  <si>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</si>
  <si>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</si>
  <si>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</si>
  <si>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</si>
  <si>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</si>
  <si>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</si>
  <si>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</si>
  <si>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</si>
  <si>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</si>
  <si>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</si>
  <si>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</si>
  <si>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</si>
  <si>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</si>
  <si>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</si>
  <si>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</si>
  <si>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</si>
  <si>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</si>
  <si>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</si>
  <si>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</si>
  <si>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</si>
  <si>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</si>
  <si>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</si>
  <si>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</si>
  <si>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</si>
  <si>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</si>
  <si>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</si>
  <si>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</si>
  <si>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</si>
  <si>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</si>
  <si>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</si>
  <si>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</si>
  <si>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</si>
  <si>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</si>
  <si>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</si>
  <si>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</si>
  <si>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</si>
  <si>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</si>
  <si>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</si>
  <si>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</si>
  <si>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</si>
  <si>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</si>
  <si>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</si>
  <si>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</si>
  <si>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</si>
  <si>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</si>
  <si>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</si>
  <si>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</si>
  <si>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</si>
  <si>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</si>
  <si>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</si>
  <si>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</si>
  <si>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</si>
  <si>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</si>
  <si>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</si>
  <si>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</si>
  <si>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</si>
  <si>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</si>
  <si>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</si>
  <si>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</si>
  <si>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</si>
  <si>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</si>
  <si>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</si>
  <si>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</si>
  <si>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</si>
  <si>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</si>
  <si>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</si>
  <si>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</si>
  <si>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</si>
  <si>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</si>
  <si>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</si>
  <si>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</si>
  <si>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</si>
  <si>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</si>
  <si>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</si>
  <si>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</si>
  <si>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</si>
  <si>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</si>
  <si>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</si>
  <si>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</si>
  <si>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</si>
  <si>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</si>
  <si>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</si>
  <si>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</si>
  <si>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</si>
  <si>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</si>
  <si>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</si>
  <si>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</si>
  <si>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</si>
  <si>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</si>
  <si>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</si>
  <si>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</si>
  <si>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</si>
  <si>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</si>
  <si>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</si>
  <si>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</si>
  <si>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</si>
  <si>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</si>
  <si>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</si>
  <si>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</si>
  <si>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</si>
  <si>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</si>
  <si>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</si>
  <si>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</si>
  <si>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</si>
  <si>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</si>
  <si>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</si>
  <si>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</si>
  <si>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</si>
  <si>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</si>
  <si>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</si>
  <si>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</si>
  <si>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</si>
  <si>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</si>
  <si>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</si>
  <si>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</si>
  <si>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</si>
  <si>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</si>
  <si>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</si>
  <si>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</si>
  <si>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</si>
  <si>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</si>
  <si>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</si>
  <si>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</si>
  <si>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</si>
  <si>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</si>
  <si>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</si>
  <si>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</si>
  <si>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</si>
  <si>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</si>
  <si>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</si>
  <si>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</si>
  <si>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</si>
  <si>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</si>
  <si>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</si>
  <si>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</si>
  <si>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</si>
  <si>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</si>
  <si>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</si>
  <si>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</si>
  <si>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</si>
  <si>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</si>
  <si>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</si>
  <si>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</si>
  <si>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</si>
  <si>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</si>
  <si>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</si>
  <si>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</si>
  <si>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</si>
  <si>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</si>
  <si>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</si>
  <si>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</si>
  <si>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</si>
  <si>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</si>
  <si>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</si>
  <si>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</si>
  <si>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</si>
  <si>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</si>
  <si>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</si>
  <si>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</si>
  <si>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</si>
  <si>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</si>
  <si>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</si>
  <si>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</si>
  <si>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</si>
  <si>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</si>
  <si>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</si>
  <si>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</si>
  <si>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</si>
  <si>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</si>
  <si>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</si>
  <si>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</si>
  <si>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</si>
  <si>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</si>
  <si>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</si>
  <si>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</si>
  <si>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</si>
  <si>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</si>
  <si>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</si>
  <si>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</si>
  <si>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</si>
  <si>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</si>
  <si>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</si>
  <si>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</si>
  <si>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</si>
  <si>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</si>
  <si>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</si>
  <si>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</si>
  <si>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</si>
  <si>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</si>
  <si>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</si>
  <si>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</si>
  <si>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</si>
  <si>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</si>
  <si>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</si>
  <si>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</si>
  <si>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</si>
  <si>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</si>
  <si>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</si>
  <si>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</si>
  <si>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</si>
  <si>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</si>
  <si>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</si>
  <si>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</si>
  <si>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</si>
  <si>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</si>
  <si>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</si>
  <si>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</si>
  <si>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</si>
  <si>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</si>
  <si>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</si>
  <si>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</si>
  <si>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</si>
  <si>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</si>
  <si>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</si>
  <si>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</si>
  <si>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</si>
  <si>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</si>
  <si>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</si>
  <si>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</si>
  <si>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</si>
  <si>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</si>
  <si>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</si>
  <si>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</si>
  <si>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</si>
  <si>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</si>
  <si>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</si>
  <si>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</si>
  <si>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</si>
  <si>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</si>
  <si>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</si>
  <si>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</si>
  <si>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</si>
  <si>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</si>
  <si>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</si>
  <si>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</si>
  <si>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</si>
  <si>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</si>
  <si>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</si>
  <si>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</si>
  <si>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</si>
  <si>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</si>
  <si>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</si>
  <si>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</si>
  <si>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</si>
  <si>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</si>
  <si>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</si>
  <si>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</si>
  <si>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</si>
  <si>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</si>
  <si>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</si>
  <si>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</si>
  <si>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</si>
  <si>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</si>
  <si>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</si>
  <si>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</si>
  <si>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</si>
  <si>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</si>
  <si>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</si>
  <si>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</si>
  <si>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</si>
  <si>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</si>
  <si>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</si>
  <si>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</si>
  <si>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</si>
  <si>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</si>
  <si>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</si>
  <si>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</si>
  <si>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</si>
  <si>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</si>
  <si>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</si>
  <si>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</si>
  <si>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</si>
  <si>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</si>
  <si>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</si>
  <si>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</si>
  <si>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</si>
  <si>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</si>
  <si>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</si>
  <si>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</si>
  <si>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</si>
  <si>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</si>
  <si>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</si>
  <si>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</si>
  <si>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</si>
  <si>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</si>
  <si>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</si>
  <si>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</si>
  <si>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</si>
  <si>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</si>
  <si>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</si>
  <si>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</si>
  <si>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</si>
  <si>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</si>
  <si>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</si>
  <si>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</si>
  <si>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</si>
  <si>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</si>
  <si>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</si>
  <si>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</si>
  <si>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</si>
  <si>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</si>
  <si>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</si>
  <si>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</si>
  <si>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</si>
  <si>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</si>
  <si>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</si>
  <si>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</si>
  <si>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</si>
  <si>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</si>
  <si>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</si>
  <si>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</si>
  <si>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</si>
  <si>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</si>
  <si>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</si>
  <si>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</si>
  <si>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</si>
  <si>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</si>
  <si>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</si>
  <si>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</si>
  <si>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</si>
  <si>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</si>
  <si>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</si>
  <si>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</si>
  <si>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</si>
  <si>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</si>
  <si>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</si>
  <si>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</si>
  <si>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</si>
  <si>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</si>
  <si>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</si>
  <si>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</si>
  <si>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</si>
  <si>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</si>
  <si>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</si>
  <si>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</si>
  <si>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</si>
  <si>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</si>
  <si>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</si>
  <si>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</si>
  <si>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</si>
  <si>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</si>
  <si>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</si>
  <si>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</si>
  <si>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</si>
  <si>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</si>
  <si>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</si>
  <si>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</si>
  <si>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</si>
  <si>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</si>
  <si>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</si>
  <si>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</si>
  <si>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</si>
  <si>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</si>
  <si>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</si>
  <si>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</si>
  <si>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</si>
  <si>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</si>
  <si>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</si>
  <si>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</si>
  <si>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</si>
  <si>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</si>
  <si>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</si>
  <si>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</si>
  <si>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</si>
  <si>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</si>
  <si>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</si>
  <si>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</si>
  <si>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</si>
  <si>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</si>
  <si>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</si>
  <si>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</si>
  <si>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</si>
  <si>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</si>
  <si>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</si>
  <si>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</si>
  <si>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</si>
  <si>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</si>
  <si>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</si>
  <si>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</si>
  <si>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</si>
  <si>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</si>
  <si>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</si>
  <si>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</si>
  <si>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</si>
  <si>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</si>
  <si>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</si>
  <si>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</si>
  <si>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</si>
  <si>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</si>
  <si>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</si>
  <si>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</si>
  <si>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</si>
  <si>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</si>
  <si>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</si>
  <si>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</si>
  <si>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</si>
  <si>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</si>
  <si>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</si>
  <si>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</si>
  <si>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</si>
  <si>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</si>
  <si>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</si>
  <si>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</si>
  <si>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</si>
  <si>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</si>
  <si>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</si>
  <si>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</si>
  <si>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</si>
  <si>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</si>
  <si>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</si>
  <si>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</si>
  <si>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</si>
  <si>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</si>
  <si>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</si>
  <si>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</si>
  <si>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</si>
  <si>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</si>
  <si>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</si>
  <si>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</si>
  <si>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</si>
  <si>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</si>
  <si>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</si>
  <si>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</si>
  <si>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</si>
  <si>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</si>
  <si>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</si>
  <si>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</si>
  <si>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</si>
  <si>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</si>
  <si>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</si>
  <si>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</si>
  <si>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</si>
  <si>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</si>
  <si>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</si>
  <si>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</si>
  <si>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</si>
  <si>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</si>
  <si>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</si>
  <si>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</si>
  <si>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</si>
  <si>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</si>
  <si>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</si>
  <si>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</si>
  <si>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</si>
  <si>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</si>
  <si>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</si>
  <si>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</si>
  <si>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</si>
  <si>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</si>
  <si>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</si>
  <si>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</si>
  <si>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</si>
  <si>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</si>
  <si>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</si>
  <si>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</si>
  <si>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</si>
  <si>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</si>
  <si>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</si>
  <si>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</si>
  <si>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</si>
  <si>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</si>
  <si>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</si>
  <si>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</si>
  <si>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</si>
  <si>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</si>
  <si>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</si>
  <si>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</si>
  <si>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</si>
  <si>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</si>
  <si>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</si>
  <si>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</si>
  <si>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</si>
  <si>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</si>
  <si>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</si>
  <si>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</si>
  <si>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</si>
  <si>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</si>
  <si>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</si>
  <si>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</si>
  <si>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</si>
  <si>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</si>
  <si>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</si>
  <si>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</si>
  <si>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</si>
  <si>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</si>
  <si>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</si>
  <si>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</si>
  <si>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</si>
  <si>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</si>
  <si>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</si>
  <si>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</si>
  <si>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</si>
  <si>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</si>
  <si>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</si>
  <si>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</si>
  <si>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</si>
  <si>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</si>
  <si>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</si>
  <si>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</si>
  <si>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</si>
  <si>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</si>
  <si>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</si>
  <si>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</si>
  <si>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</si>
  <si>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</si>
  <si>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</si>
  <si>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</si>
  <si>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</si>
  <si>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</si>
  <si>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</si>
  <si>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</si>
  <si>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</si>
  <si>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</si>
  <si>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</si>
  <si>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</si>
  <si>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</si>
  <si>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</si>
  <si>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</si>
  <si>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</si>
  <si>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</si>
  <si>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</si>
  <si>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</si>
  <si>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</si>
  <si>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</si>
  <si>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All</t>
  </si>
  <si>
    <t>Date Created Conversion (Year)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</si>
  <si>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</si>
  <si>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</si>
  <si>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</si>
  <si>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</si>
  <si>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</si>
  <si>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</si>
  <si>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</si>
  <si>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</si>
  <si>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</si>
  <si>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</si>
  <si>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</si>
  <si>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</si>
  <si>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</si>
  <si>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</si>
  <si>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</si>
  <si>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</si>
  <si>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</si>
  <si>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</si>
  <si>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equalt to 50000</t>
  </si>
  <si>
    <t>outcome</t>
  </si>
  <si>
    <t>Mean</t>
  </si>
  <si>
    <t>Median</t>
  </si>
  <si>
    <t>Max</t>
  </si>
  <si>
    <t>Variance</t>
  </si>
  <si>
    <t>SD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</si>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</sst>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055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6-421A-BFE1-F93F7F5F33D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B6-421A-BFE1-F93F7F5F33D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B6-421A-BFE1-F93F7F5F33D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B6-421A-BFE1-F93F7F5F3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392064"/>
        <c:axId val="521383208"/>
      </c:barChart>
      <c:catAx>
        <c:axId val="52139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83208"/>
        <c:crosses val="autoZero"/>
        <c:auto val="1"/>
        <c:lblAlgn val="ctr"/>
        <c:lblOffset val="100"/>
        <c:noMultiLvlLbl val="0"/>
      </c:catAx>
      <c:valAx>
        <c:axId val="52138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9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A-4578-B705-8B79B8EDA71B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8A-4578-B705-8B79B8EDA71B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8A-4578-B705-8B79B8EDA71B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8A-4578-B705-8B79B8EDA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1805008"/>
        <c:axId val="401805336"/>
      </c:barChart>
      <c:catAx>
        <c:axId val="40180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05336"/>
        <c:crosses val="autoZero"/>
        <c:auto val="1"/>
        <c:lblAlgn val="ctr"/>
        <c:lblOffset val="100"/>
        <c:noMultiLvlLbl val="0"/>
      </c:catAx>
      <c:valAx>
        <c:axId val="40180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0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7-4665-973F-2805F08941C3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7-4665-973F-2805F08941C3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7-4665-973F-2805F08941C3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17-4665-973F-2805F0894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356664"/>
        <c:axId val="534366176"/>
      </c:lineChart>
      <c:catAx>
        <c:axId val="534356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66176"/>
        <c:crosses val="autoZero"/>
        <c:auto val="1"/>
        <c:lblAlgn val="ctr"/>
        <c:lblOffset val="100"/>
        <c:noMultiLvlLbl val="0"/>
      </c:catAx>
      <c:valAx>
        <c:axId val="5343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5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</a:t>
            </a:r>
            <a:r>
              <a:rPr lang="en-US" baseline="0"/>
              <a:t> of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'BONUS_%SUCCESS'!$F$1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'BONUS_%SUCCESS'!$A$2:$A$12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equalt to 50000</c:v>
                </c:pt>
              </c:strCache>
            </c:strRef>
          </c:cat>
          <c:val>
            <c:numRef>
              <c:f>'BONUS_%SUCCESS'!$F$2:$F$12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0.71111111111111114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7F-4DAF-9C8B-93E3E90659B3}"/>
            </c:ext>
          </c:extLst>
        </c:ser>
        <c:ser>
          <c:idx val="5"/>
          <c:order val="5"/>
          <c:tx>
            <c:strRef>
              <c:f>'BONUS_%SUCCESS'!$G$1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'BONUS_%SUCCESS'!$A$2:$A$12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equalt to 50000</c:v>
                </c:pt>
              </c:strCache>
            </c:strRef>
          </c:cat>
          <c:val>
            <c:numRef>
              <c:f>'BONUS_%SUCCESS'!$G$2:$G$12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7F-4DAF-9C8B-93E3E90659B3}"/>
            </c:ext>
          </c:extLst>
        </c:ser>
        <c:ser>
          <c:idx val="6"/>
          <c:order val="6"/>
          <c:tx>
            <c:strRef>
              <c:f>'BONUS_%SUCCESS'!$H$1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'BONUS_%SUCCESS'!$A$2:$A$12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equalt to 50000</c:v>
                </c:pt>
              </c:strCache>
            </c:strRef>
          </c:cat>
          <c:val>
            <c:numRef>
              <c:f>'BONUS_%SUCCESS'!$H$2:$H$12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0.28888888888888886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7F-4DAF-9C8B-93E3E9065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070328"/>
        <c:axId val="4940706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'BONUS_%SUCCESS'!$B$1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'BONUS_%SUCCESS'!$A$2:$A$12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equalt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'BONUS_%SUCCESS'!$B$2:$B$12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21</c:v>
                      </c:pt>
                      <c:pt idx="9">
                        <c:v>6</c:v>
                      </c:pt>
                      <c:pt idx="10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97F-4DAF-9C8B-93E3E90659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'BONUS_%SUCCESS'!$C$1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'BONUS_%SUCCESS'!$A$2:$A$12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equalt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'BONUS_%SUCCESS'!$C$2:$C$12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0</c:v>
                      </c:pt>
                      <c:pt idx="8">
                        <c:v>16</c:v>
                      </c:pt>
                      <c:pt idx="9">
                        <c:v>11</c:v>
                      </c:pt>
                      <c:pt idx="10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97F-4DAF-9C8B-93E3E90659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'BONUS_%SUCCESS'!$D$1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'BONUS_%SUCCESS'!$A$2:$A$12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equalt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'BONUS_%SUCCESS'!$D$2:$D$12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97F-4DAF-9C8B-93E3E90659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'BONUS_%SUCCESS'!$E$1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'BONUS_%SUCCESS'!$A$2:$A$12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equalt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'BONUS_%SUCCESS'!$E$2:$E$12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45</c:v>
                      </c:pt>
                      <c:pt idx="8">
                        <c:v>43</c:v>
                      </c:pt>
                      <c:pt idx="9">
                        <c:v>21</c:v>
                      </c:pt>
                      <c:pt idx="10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97F-4DAF-9C8B-93E3E90659B3}"/>
                  </c:ext>
                </c:extLst>
              </c15:ser>
            </c15:filteredLineSeries>
          </c:ext>
        </c:extLst>
      </c:lineChart>
      <c:catAx>
        <c:axId val="494070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70656"/>
        <c:crosses val="autoZero"/>
        <c:auto val="1"/>
        <c:lblAlgn val="ctr"/>
        <c:lblOffset val="100"/>
        <c:noMultiLvlLbl val="0"/>
      </c:catAx>
      <c:valAx>
        <c:axId val="49407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7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129540</xdr:rowOff>
    </xdr:from>
    <xdr:to>
      <xdr:col>6</xdr:col>
      <xdr:colOff>579120</xdr:colOff>
      <xdr:row>29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BA317-98F9-4326-BE1B-D60A6E1C8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152400</xdr:rowOff>
    </xdr:from>
    <xdr:to>
      <xdr:col>6</xdr:col>
      <xdr:colOff>396240</xdr:colOff>
      <xdr:row>61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AB49B-3113-4677-9A54-918ECA5F2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175260</xdr:rowOff>
    </xdr:from>
    <xdr:to>
      <xdr:col>5</xdr:col>
      <xdr:colOff>350520</xdr:colOff>
      <xdr:row>33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A750A-7EC8-47A4-8591-BC9513667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12</xdr:row>
      <xdr:rowOff>95250</xdr:rowOff>
    </xdr:from>
    <xdr:to>
      <xdr:col>8</xdr:col>
      <xdr:colOff>22860</xdr:colOff>
      <xdr:row>36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2B58CB-D97B-4592-AC2B-F448C9CB3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onne Soto" refreshedDate="43625.68307997685" createdVersion="6" refreshedVersion="6" minRefreshableVersion="3" recordCount="4114" xr:uid="{62E65F61-929F-4F24-9894-5B3FA5465FE6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vonne Soto" refreshedDate="43625.792188541665" backgroundQuery="1" createdVersion="6" refreshedVersion="6" minRefreshableVersion="3" recordCount="0" supportSubquery="1" supportAdvancedDrill="1" xr:uid="{F6704EFF-44AD-4920-8E8F-6DA6D4605137}">
  <cacheSource type="external" connectionId="1"/>
  <cacheFields count="6">
    <cacheField name="[Range].[state].[state]" caption="state" numFmtId="0" hierarchy="21" level="1">
      <sharedItems count="4">
        <s v="canceled"/>
        <s v="failed"/>
        <s v="live"/>
        <s v="successful"/>
      </sharedItems>
    </cacheField>
    <cacheField name="[Range].[Date Created Conversion].[Date Created Conversion]" caption="Date Created Conversion" numFmtId="0" hierarchy="7" level="1">
      <sharedItems containsSemiMixedTypes="0" containsNonDate="0" containsDate="1" containsString="0" minDate="2010-12-01T13:10:54" maxDate="2016-12-30T16:06:06" count="253">
        <d v="2010-12-01T13:10:54"/>
        <d v="2010-12-01T21:34:58"/>
        <d v="2010-12-03T21:06:11"/>
        <d v="2010-12-14T03:51:37"/>
        <d v="2010-12-19T16:17:07"/>
        <d v="2010-12-23T21:40:38"/>
        <d v="2010-12-30T15:08:34"/>
        <d v="2011-12-01T13:11:50"/>
        <d v="2011-12-02T14:05:47"/>
        <d v="2011-12-05T06:33:36"/>
        <d v="2011-12-05T19:34:49"/>
        <d v="2011-12-06T17:47:01"/>
        <d v="2011-12-06T18:06:07"/>
        <d v="2011-12-06T20:36:01"/>
        <d v="2011-12-14T22:35:14"/>
        <d v="2011-12-16T08:14:29"/>
        <d v="2011-12-16T18:49:52"/>
        <d v="2011-12-17T16:46:01"/>
        <d v="2011-12-18T16:33:05"/>
        <d v="2011-12-19T16:12:36"/>
        <d v="2011-12-20T21:08:30"/>
        <d v="2011-12-27T12:43:00"/>
        <d v="2011-12-29T13:54:07"/>
        <d v="2012-12-03T15:59:44"/>
        <d v="2012-12-03T19:29:09"/>
        <d v="2012-12-03T20:31:33"/>
        <d v="2012-12-06T05:46:30"/>
        <d v="2012-12-06T12:58:41"/>
        <d v="2012-12-06T19:37:18"/>
        <d v="2012-12-07T14:51:03"/>
        <d v="2012-12-12T15:00:24"/>
        <d v="2012-12-14T07:45:40"/>
        <d v="2012-12-14T17:48:33"/>
        <d v="2012-12-18T13:25:39"/>
        <d v="2012-12-21T12:21:20"/>
        <d v="2012-12-21T15:29:34"/>
        <d v="2012-12-27T00:09:34"/>
        <d v="2012-12-27T17:54:16"/>
        <d v="2012-12-31T13:38:30"/>
        <d v="2013-12-02T14:03:58"/>
        <d v="2013-12-03T17:01:27"/>
        <d v="2013-12-03T21:24:21"/>
        <d v="2013-12-04T16:53:33"/>
        <d v="2013-12-04T23:09:05"/>
        <d v="2013-12-06T08:31:00"/>
        <d v="2013-12-06T10:38:09"/>
        <d v="2013-12-07T19:39:58"/>
        <d v="2013-12-09T16:54:14"/>
        <d v="2013-12-11T18:57:34"/>
        <d v="2013-12-12T16:02:25"/>
        <d v="2013-12-12T16:36:41"/>
        <d v="2013-12-12T17:21:14"/>
        <d v="2013-12-18T13:15:55"/>
        <d v="2013-12-18T16:59:27"/>
        <d v="2013-12-20T15:00:30"/>
        <d v="2013-12-23T16:39:59"/>
        <d v="2013-12-26T12:09:51"/>
        <d v="2013-12-26T14:07:42"/>
        <d v="2013-12-30T03:13:47"/>
        <d v="2014-12-01T00:16:04"/>
        <d v="2014-12-01T11:54:50"/>
        <d v="2014-12-01T12:05:38"/>
        <d v="2014-12-01T12:43:33"/>
        <d v="2014-12-01T12:50:08"/>
        <d v="2014-12-01T14:00:28"/>
        <d v="2014-12-01T16:33:59"/>
        <d v="2014-12-01T16:51:58"/>
        <d v="2014-12-01T21:59:03"/>
        <d v="2014-12-02T02:54:13"/>
        <d v="2014-12-02T03:20:26"/>
        <d v="2014-12-02T10:25:53"/>
        <d v="2014-12-02T11:13:36"/>
        <d v="2014-12-02T11:48:55"/>
        <d v="2014-12-02T15:13:14"/>
        <d v="2014-12-02T16:37:42"/>
        <d v="2014-12-02T17:20:04"/>
        <d v="2014-12-03T02:58:03"/>
        <d v="2014-12-03T16:14:16"/>
        <d v="2014-12-03T19:07:10"/>
        <d v="2014-12-03T19:57:52"/>
        <d v="2014-12-04T13:43:21"/>
        <d v="2014-12-04T16:39:12"/>
        <d v="2014-12-04T23:43:58"/>
        <d v="2014-12-05T13:14:58"/>
        <d v="2014-12-05T17:20:36"/>
        <d v="2014-12-07T13:45:47"/>
        <d v="2014-12-07T20:37:14"/>
        <d v="2014-12-08T08:44:07"/>
        <d v="2014-12-08T13:46:10"/>
        <d v="2014-12-08T22:26:10"/>
        <d v="2014-12-09T11:31:36"/>
        <d v="2014-12-09T12:41:23"/>
        <d v="2014-12-09T13:33:38"/>
        <d v="2014-12-09T15:58:03"/>
        <d v="2014-12-09T16:17:41"/>
        <d v="2014-12-09T16:42:19"/>
        <d v="2014-12-09T21:39:50"/>
        <d v="2014-12-10T13:04:06"/>
        <d v="2014-12-11T11:37:32"/>
        <d v="2014-12-11T20:02:52"/>
        <d v="2014-12-12T05:15:24"/>
        <d v="2014-12-12T21:36:34"/>
        <d v="2014-12-14T14:39:19"/>
        <d v="2014-12-15T08:10:19"/>
        <d v="2014-12-15T09:48:36"/>
        <d v="2014-12-15T14:55:07"/>
        <d v="2014-12-15T18:08:15"/>
        <d v="2014-12-16T00:56:28"/>
        <d v="2014-12-16T10:56:45"/>
        <d v="2014-12-16T14:39:40"/>
        <d v="2014-12-16T15:29:19"/>
        <d v="2014-12-16T16:52:20"/>
        <d v="2014-12-16T16:54:55"/>
        <d v="2014-12-17T05:30:47"/>
        <d v="2014-12-17T07:09:11"/>
        <d v="2014-12-17T09:01:07"/>
        <d v="2014-12-17T09:03:06"/>
        <d v="2014-12-17T09:42:04"/>
        <d v="2014-12-17T18:58:02"/>
        <d v="2014-12-17T19:32:23"/>
        <d v="2014-12-18T07:38:23"/>
        <d v="2014-12-18T12:07:23"/>
        <d v="2014-12-19T23:11:05"/>
        <d v="2014-12-20T12:43:09"/>
        <d v="2014-12-20T14:47:03"/>
        <d v="2014-12-21T21:01:04"/>
        <d v="2014-12-22T13:04:18"/>
        <d v="2014-12-22T15:53:30"/>
        <d v="2014-12-23T14:58:39"/>
        <d v="2014-12-24T07:11:23"/>
        <d v="2014-12-25T22:56:39"/>
        <d v="2014-12-26T15:39:56"/>
        <d v="2014-12-27T02:12:21"/>
        <d v="2014-12-29T08:04:38"/>
        <d v="2014-12-29T14:37:11"/>
        <d v="2014-12-29T17:14:52"/>
        <d v="2014-12-30T10:44:00"/>
        <d v="2014-12-30T17:45:44"/>
        <d v="2014-12-31T11:53:34"/>
        <d v="2015-12-01T01:37:27"/>
        <d v="2015-12-01T15:00:56"/>
        <d v="2015-12-01T18:13:30"/>
        <d v="2015-12-01T23:07:46"/>
        <d v="2015-12-02T03:38:51"/>
        <d v="2015-12-02T11:50:10"/>
        <d v="2015-12-02T15:20:12"/>
        <d v="2015-12-02T18:19:51"/>
        <d v="2015-12-02T23:20:07"/>
        <d v="2015-12-03T08:47:00"/>
        <d v="2015-12-03T09:11:28"/>
        <d v="2015-12-03T14:38:28"/>
        <d v="2015-12-03T18:00:51"/>
        <d v="2015-12-03T18:55:41"/>
        <d v="2015-12-03T19:56:47"/>
        <d v="2015-12-03T20:55:37"/>
        <d v="2015-12-04T15:17:36"/>
        <d v="2015-12-05T18:57:11"/>
        <d v="2015-12-06T02:50:33"/>
        <d v="2015-12-06T14:47:17"/>
        <d v="2015-12-06T16:13:10"/>
        <d v="2015-12-07T15:38:37"/>
        <d v="2015-12-07T17:50:13"/>
        <d v="2015-12-07T23:57:52"/>
        <d v="2015-12-08T12:40:25"/>
        <d v="2015-12-08T23:53:10"/>
        <d v="2015-12-09T03:36:13"/>
        <d v="2015-12-10T17:07:03"/>
        <d v="2015-12-11T14:46:42"/>
        <d v="2015-12-13T10:48:44"/>
        <d v="2015-12-14T23:00:11"/>
        <d v="2015-12-15T13:16:56"/>
        <d v="2015-12-15T22:09:34"/>
        <d v="2015-12-18T13:01:01"/>
        <d v="2015-12-20T08:45:23"/>
        <d v="2015-12-20T11:26:13"/>
        <d v="2015-12-21T12:24:21"/>
        <d v="2015-12-21T14:00:49"/>
        <d v="2015-12-21T15:50:48"/>
        <d v="2015-12-22T00:05:19"/>
        <d v="2015-12-22T05:29:30"/>
        <d v="2015-12-22T06:41:35"/>
        <d v="2015-12-22T16:18:29"/>
        <d v="2015-12-22T17:22:18"/>
        <d v="2015-12-22T20:02:56"/>
        <d v="2015-12-23T09:27:34"/>
        <d v="2015-12-24T03:45:52"/>
        <d v="2015-12-27T23:37:53"/>
        <d v="2015-12-28T18:34:59"/>
        <d v="2015-12-29T12:16:32"/>
        <d v="2015-12-30T03:00:29"/>
        <d v="2015-12-31T19:11:11"/>
        <d v="2016-12-01T10:53:27"/>
        <d v="2016-12-01T11:34:06"/>
        <d v="2016-12-01T13:20:54"/>
        <d v="2016-12-01T17:03:39"/>
        <d v="2016-12-01T21:46:11"/>
        <d v="2016-12-02T20:47:58"/>
        <d v="2016-12-03T16:29:28"/>
        <d v="2016-12-03T17:13:29"/>
        <d v="2016-12-04T01:04:27"/>
        <d v="2016-12-04T11:02:45"/>
        <d v="2016-12-04T15:12:50"/>
        <d v="2016-12-04T19:04:09"/>
        <d v="2016-12-04T22:14:05"/>
        <d v="2016-12-05T08:06:20"/>
        <d v="2016-12-05T18:51:20"/>
        <d v="2016-12-06T14:47:27"/>
        <d v="2016-12-06T16:02:50"/>
        <d v="2016-12-07T08:05:05"/>
        <d v="2016-12-07T11:49:00"/>
        <d v="2016-12-07T13:00:53"/>
        <d v="2016-12-07T14:05:00"/>
        <d v="2016-12-07T17:49:09"/>
        <d v="2016-12-07T19:17:12"/>
        <d v="2016-12-08T00:38:02"/>
        <d v="2016-12-08T02:12:49"/>
        <d v="2016-12-09T17:35:11"/>
        <d v="2016-12-09T18:06:00"/>
        <d v="2016-12-09T20:18:20"/>
        <d v="2016-12-10T05:34:12"/>
        <d v="2016-12-11T11:31:21"/>
        <d v="2016-12-12T12:49:08"/>
        <d v="2016-12-12T21:54:47"/>
        <d v="2016-12-14T18:07:35"/>
        <d v="2016-12-15T16:48:01"/>
        <d v="2016-12-15T20:35:19"/>
        <d v="2016-12-16T12:16:53"/>
        <d v="2016-12-16T20:49:22"/>
        <d v="2016-12-16T23:46:23"/>
        <d v="2016-12-17T00:17:33"/>
        <d v="2016-12-18T15:16:26"/>
        <d v="2016-12-18T16:10:36"/>
        <d v="2016-12-19T10:16:37"/>
        <d v="2016-12-20T10:57:51"/>
        <d v="2016-12-20T19:44:54"/>
        <d v="2016-12-21T15:51:53"/>
        <d v="2016-12-21T23:37:48"/>
        <d v="2016-12-22T06:47:58"/>
        <d v="2016-12-22T17:04:55"/>
        <d v="2016-12-24T12:05:43"/>
        <d v="2016-12-24T14:51:28"/>
        <d v="2016-12-26T16:41:22"/>
        <d v="2016-12-27T13:08:20"/>
        <d v="2016-12-27T19:09:49"/>
        <d v="2016-12-27T20:26:48"/>
        <d v="2016-12-28T13:54:02"/>
        <d v="2016-12-28T15:57:06"/>
        <d v="2016-12-29T07:01:58"/>
        <d v="2016-12-29T14:51:23"/>
        <d v="2016-12-29T17:35:30"/>
        <d v="2016-12-30T13:54:42"/>
        <d v="2016-12-30T13:56:48"/>
        <d v="2016-12-30T16:06:06"/>
      </sharedItems>
      <extLst>
        <ext xmlns:x15="http://schemas.microsoft.com/office/spreadsheetml/2010/11/main" uri="{4F2E5C28-24EA-4eb8-9CBF-B6C8F9C3D259}">
          <x15:cachedUniqueNames>
            <x15:cachedUniqueName index="0" name="[Range].[Date Created Conversion].&amp;[2010-12-01T13:10:54]"/>
            <x15:cachedUniqueName index="1" name="[Range].[Date Created Conversion].&amp;[2010-12-01T21:34:58]"/>
            <x15:cachedUniqueName index="2" name="[Range].[Date Created Conversion].&amp;[2010-12-03T21:06:11]"/>
            <x15:cachedUniqueName index="3" name="[Range].[Date Created Conversion].&amp;[2010-12-14T03:51:37]"/>
            <x15:cachedUniqueName index="4" name="[Range].[Date Created Conversion].&amp;[2010-12-19T16:17:07]"/>
            <x15:cachedUniqueName index="5" name="[Range].[Date Created Conversion].&amp;[2010-12-23T21:40:38]"/>
            <x15:cachedUniqueName index="6" name="[Range].[Date Created Conversion].&amp;[2010-12-30T15:08:34]"/>
            <x15:cachedUniqueName index="7" name="[Range].[Date Created Conversion].&amp;[2011-12-01T13:11:50]"/>
            <x15:cachedUniqueName index="8" name="[Range].[Date Created Conversion].&amp;[2011-12-02T14:05:47]"/>
            <x15:cachedUniqueName index="9" name="[Range].[Date Created Conversion].&amp;[2011-12-05T06:33:36]"/>
            <x15:cachedUniqueName index="10" name="[Range].[Date Created Conversion].&amp;[2011-12-05T19:34:49]"/>
            <x15:cachedUniqueName index="11" name="[Range].[Date Created Conversion].&amp;[2011-12-06T17:47:01]"/>
            <x15:cachedUniqueName index="12" name="[Range].[Date Created Conversion].&amp;[2011-12-06T18:06:07]"/>
            <x15:cachedUniqueName index="13" name="[Range].[Date Created Conversion].&amp;[2011-12-06T20:36:01]"/>
            <x15:cachedUniqueName index="14" name="[Range].[Date Created Conversion].&amp;[2011-12-14T22:35:14]"/>
            <x15:cachedUniqueName index="15" name="[Range].[Date Created Conversion].&amp;[2011-12-16T08:14:29]"/>
            <x15:cachedUniqueName index="16" name="[Range].[Date Created Conversion].&amp;[2011-12-16T18:49:52]"/>
            <x15:cachedUniqueName index="17" name="[Range].[Date Created Conversion].&amp;[2011-12-17T16:46:01]"/>
            <x15:cachedUniqueName index="18" name="[Range].[Date Created Conversion].&amp;[2011-12-18T16:33:05]"/>
            <x15:cachedUniqueName index="19" name="[Range].[Date Created Conversion].&amp;[2011-12-19T16:12:36]"/>
            <x15:cachedUniqueName index="20" name="[Range].[Date Created Conversion].&amp;[2011-12-20T21:08:30]"/>
            <x15:cachedUniqueName index="21" name="[Range].[Date Created Conversion].&amp;[2011-12-27T12:43:00]"/>
            <x15:cachedUniqueName index="22" name="[Range].[Date Created Conversion].&amp;[2011-12-29T13:54:07]"/>
            <x15:cachedUniqueName index="23" name="[Range].[Date Created Conversion].&amp;[2012-12-03T15:59:44]"/>
            <x15:cachedUniqueName index="24" name="[Range].[Date Created Conversion].&amp;[2012-12-03T19:29:09]"/>
            <x15:cachedUniqueName index="25" name="[Range].[Date Created Conversion].&amp;[2012-12-03T20:31:33]"/>
            <x15:cachedUniqueName index="26" name="[Range].[Date Created Conversion].&amp;[2012-12-06T05:46:30]"/>
            <x15:cachedUniqueName index="27" name="[Range].[Date Created Conversion].&amp;[2012-12-06T12:58:41]"/>
            <x15:cachedUniqueName index="28" name="[Range].[Date Created Conversion].&amp;[2012-12-06T19:37:18]"/>
            <x15:cachedUniqueName index="29" name="[Range].[Date Created Conversion].&amp;[2012-12-07T14:51:03]"/>
            <x15:cachedUniqueName index="30" name="[Range].[Date Created Conversion].&amp;[2012-12-12T15:00:24]"/>
            <x15:cachedUniqueName index="31" name="[Range].[Date Created Conversion].&amp;[2012-12-14T07:45:40]"/>
            <x15:cachedUniqueName index="32" name="[Range].[Date Created Conversion].&amp;[2012-12-14T17:48:33]"/>
            <x15:cachedUniqueName index="33" name="[Range].[Date Created Conversion].&amp;[2012-12-18T13:25:39]"/>
            <x15:cachedUniqueName index="34" name="[Range].[Date Created Conversion].&amp;[2012-12-21T12:21:20]"/>
            <x15:cachedUniqueName index="35" name="[Range].[Date Created Conversion].&amp;[2012-12-21T15:29:34]"/>
            <x15:cachedUniqueName index="36" name="[Range].[Date Created Conversion].&amp;[2012-12-27T00:09:34]"/>
            <x15:cachedUniqueName index="37" name="[Range].[Date Created Conversion].&amp;[2012-12-27T17:54:16]"/>
            <x15:cachedUniqueName index="38" name="[Range].[Date Created Conversion].&amp;[2012-12-31T13:38:30]"/>
            <x15:cachedUniqueName index="39" name="[Range].[Date Created Conversion].&amp;[2013-12-02T14:03:58]"/>
            <x15:cachedUniqueName index="40" name="[Range].[Date Created Conversion].&amp;[2013-12-03T17:01:27]"/>
            <x15:cachedUniqueName index="41" name="[Range].[Date Created Conversion].&amp;[2013-12-03T21:24:21]"/>
            <x15:cachedUniqueName index="42" name="[Range].[Date Created Conversion].&amp;[2013-12-04T16:53:33]"/>
            <x15:cachedUniqueName index="43" name="[Range].[Date Created Conversion].&amp;[2013-12-04T23:09:05]"/>
            <x15:cachedUniqueName index="44" name="[Range].[Date Created Conversion].&amp;[2013-12-06T08:31:00]"/>
            <x15:cachedUniqueName index="45" name="[Range].[Date Created Conversion].&amp;[2013-12-06T10:38:09]"/>
            <x15:cachedUniqueName index="46" name="[Range].[Date Created Conversion].&amp;[2013-12-07T19:39:58]"/>
            <x15:cachedUniqueName index="47" name="[Range].[Date Created Conversion].&amp;[2013-12-09T16:54:14]"/>
            <x15:cachedUniqueName index="48" name="[Range].[Date Created Conversion].&amp;[2013-12-11T18:57:34]"/>
            <x15:cachedUniqueName index="49" name="[Range].[Date Created Conversion].&amp;[2013-12-12T16:02:25]"/>
            <x15:cachedUniqueName index="50" name="[Range].[Date Created Conversion].&amp;[2013-12-12T16:36:41]"/>
            <x15:cachedUniqueName index="51" name="[Range].[Date Created Conversion].&amp;[2013-12-12T17:21:14]"/>
            <x15:cachedUniqueName index="52" name="[Range].[Date Created Conversion].&amp;[2013-12-18T13:15:55]"/>
            <x15:cachedUniqueName index="53" name="[Range].[Date Created Conversion].&amp;[2013-12-18T16:59:27]"/>
            <x15:cachedUniqueName index="54" name="[Range].[Date Created Conversion].&amp;[2013-12-20T15:00:30]"/>
            <x15:cachedUniqueName index="55" name="[Range].[Date Created Conversion].&amp;[2013-12-23T16:39:59]"/>
            <x15:cachedUniqueName index="56" name="[Range].[Date Created Conversion].&amp;[2013-12-26T12:09:51]"/>
            <x15:cachedUniqueName index="57" name="[Range].[Date Created Conversion].&amp;[2013-12-26T14:07:42]"/>
            <x15:cachedUniqueName index="58" name="[Range].[Date Created Conversion].&amp;[2013-12-30T03:13:47]"/>
            <x15:cachedUniqueName index="59" name="[Range].[Date Created Conversion].&amp;[2014-12-01T00:16:04]"/>
            <x15:cachedUniqueName index="60" name="[Range].[Date Created Conversion].&amp;[2014-12-01T11:54:50]"/>
            <x15:cachedUniqueName index="61" name="[Range].[Date Created Conversion].&amp;[2014-12-01T12:05:38]"/>
            <x15:cachedUniqueName index="62" name="[Range].[Date Created Conversion].&amp;[2014-12-01T12:43:33]"/>
            <x15:cachedUniqueName index="63" name="[Range].[Date Created Conversion].&amp;[2014-12-01T12:50:08]"/>
            <x15:cachedUniqueName index="64" name="[Range].[Date Created Conversion].&amp;[2014-12-01T14:00:28]"/>
            <x15:cachedUniqueName index="65" name="[Range].[Date Created Conversion].&amp;[2014-12-01T16:33:59]"/>
            <x15:cachedUniqueName index="66" name="[Range].[Date Created Conversion].&amp;[2014-12-01T16:51:58]"/>
            <x15:cachedUniqueName index="67" name="[Range].[Date Created Conversion].&amp;[2014-12-01T21:59:03]"/>
            <x15:cachedUniqueName index="68" name="[Range].[Date Created Conversion].&amp;[2014-12-02T02:54:13]"/>
            <x15:cachedUniqueName index="69" name="[Range].[Date Created Conversion].&amp;[2014-12-02T03:20:26]"/>
            <x15:cachedUniqueName index="70" name="[Range].[Date Created Conversion].&amp;[2014-12-02T10:25:53]"/>
            <x15:cachedUniqueName index="71" name="[Range].[Date Created Conversion].&amp;[2014-12-02T11:13:36]"/>
            <x15:cachedUniqueName index="72" name="[Range].[Date Created Conversion].&amp;[2014-12-02T11:48:55]"/>
            <x15:cachedUniqueName index="73" name="[Range].[Date Created Conversion].&amp;[2014-12-02T15:13:14]"/>
            <x15:cachedUniqueName index="74" name="[Range].[Date Created Conversion].&amp;[2014-12-02T16:37:42]"/>
            <x15:cachedUniqueName index="75" name="[Range].[Date Created Conversion].&amp;[2014-12-02T17:20:04]"/>
            <x15:cachedUniqueName index="76" name="[Range].[Date Created Conversion].&amp;[2014-12-03T02:58:03]"/>
            <x15:cachedUniqueName index="77" name="[Range].[Date Created Conversion].&amp;[2014-12-03T16:14:16]"/>
            <x15:cachedUniqueName index="78" name="[Range].[Date Created Conversion].&amp;[2014-12-03T19:07:10]"/>
            <x15:cachedUniqueName index="79" name="[Range].[Date Created Conversion].&amp;[2014-12-03T19:57:52]"/>
            <x15:cachedUniqueName index="80" name="[Range].[Date Created Conversion].&amp;[2014-12-04T13:43:21]"/>
            <x15:cachedUniqueName index="81" name="[Range].[Date Created Conversion].&amp;[2014-12-04T16:39:12]"/>
            <x15:cachedUniqueName index="82" name="[Range].[Date Created Conversion].&amp;[2014-12-04T23:43:58]"/>
            <x15:cachedUniqueName index="83" name="[Range].[Date Created Conversion].&amp;[2014-12-05T13:14:58]"/>
            <x15:cachedUniqueName index="84" name="[Range].[Date Created Conversion].&amp;[2014-12-05T17:20:36]"/>
            <x15:cachedUniqueName index="85" name="[Range].[Date Created Conversion].&amp;[2014-12-07T13:45:47]"/>
            <x15:cachedUniqueName index="86" name="[Range].[Date Created Conversion].&amp;[2014-12-07T20:37:14]"/>
            <x15:cachedUniqueName index="87" name="[Range].[Date Created Conversion].&amp;[2014-12-08T08:44:07]"/>
            <x15:cachedUniqueName index="88" name="[Range].[Date Created Conversion].&amp;[2014-12-08T13:46:10]"/>
            <x15:cachedUniqueName index="89" name="[Range].[Date Created Conversion].&amp;[2014-12-08T22:26:10]"/>
            <x15:cachedUniqueName index="90" name="[Range].[Date Created Conversion].&amp;[2014-12-09T11:31:36]"/>
            <x15:cachedUniqueName index="91" name="[Range].[Date Created Conversion].&amp;[2014-12-09T12:41:23]"/>
            <x15:cachedUniqueName index="92" name="[Range].[Date Created Conversion].&amp;[2014-12-09T13:33:38]"/>
            <x15:cachedUniqueName index="93" name="[Range].[Date Created Conversion].&amp;[2014-12-09T15:58:03]"/>
            <x15:cachedUniqueName index="94" name="[Range].[Date Created Conversion].&amp;[2014-12-09T16:17:41]"/>
            <x15:cachedUniqueName index="95" name="[Range].[Date Created Conversion].&amp;[2014-12-09T16:42:19]"/>
            <x15:cachedUniqueName index="96" name="[Range].[Date Created Conversion].&amp;[2014-12-09T21:39:50]"/>
            <x15:cachedUniqueName index="97" name="[Range].[Date Created Conversion].&amp;[2014-12-10T13:04:06]"/>
            <x15:cachedUniqueName index="98" name="[Range].[Date Created Conversion].&amp;[2014-12-11T11:37:32]"/>
            <x15:cachedUniqueName index="99" name="[Range].[Date Created Conversion].&amp;[2014-12-11T20:02:52]"/>
            <x15:cachedUniqueName index="100" name="[Range].[Date Created Conversion].&amp;[2014-12-12T05:15:24]"/>
            <x15:cachedUniqueName index="101" name="[Range].[Date Created Conversion].&amp;[2014-12-12T21:36:34]"/>
            <x15:cachedUniqueName index="102" name="[Range].[Date Created Conversion].&amp;[2014-12-14T14:39:19]"/>
            <x15:cachedUniqueName index="103" name="[Range].[Date Created Conversion].&amp;[2014-12-15T08:10:19]"/>
            <x15:cachedUniqueName index="104" name="[Range].[Date Created Conversion].&amp;[2014-12-15T09:48:36]"/>
            <x15:cachedUniqueName index="105" name="[Range].[Date Created Conversion].&amp;[2014-12-15T14:55:07]"/>
            <x15:cachedUniqueName index="106" name="[Range].[Date Created Conversion].&amp;[2014-12-15T18:08:15]"/>
            <x15:cachedUniqueName index="107" name="[Range].[Date Created Conversion].&amp;[2014-12-16T00:56:28]"/>
            <x15:cachedUniqueName index="108" name="[Range].[Date Created Conversion].&amp;[2014-12-16T10:56:45]"/>
            <x15:cachedUniqueName index="109" name="[Range].[Date Created Conversion].&amp;[2014-12-16T14:39:40]"/>
            <x15:cachedUniqueName index="110" name="[Range].[Date Created Conversion].&amp;[2014-12-16T15:29:19]"/>
            <x15:cachedUniqueName index="111" name="[Range].[Date Created Conversion].&amp;[2014-12-16T16:52:20]"/>
            <x15:cachedUniqueName index="112" name="[Range].[Date Created Conversion].&amp;[2014-12-16T16:54:55]"/>
            <x15:cachedUniqueName index="113" name="[Range].[Date Created Conversion].&amp;[2014-12-17T05:30:47]"/>
            <x15:cachedUniqueName index="114" name="[Range].[Date Created Conversion].&amp;[2014-12-17T07:09:11]"/>
            <x15:cachedUniqueName index="115" name="[Range].[Date Created Conversion].&amp;[2014-12-17T09:01:07]"/>
            <x15:cachedUniqueName index="116" name="[Range].[Date Created Conversion].&amp;[2014-12-17T09:03:06]"/>
            <x15:cachedUniqueName index="117" name="[Range].[Date Created Conversion].&amp;[2014-12-17T09:42:04]"/>
            <x15:cachedUniqueName index="118" name="[Range].[Date Created Conversion].&amp;[2014-12-17T18:58:02]"/>
            <x15:cachedUniqueName index="119" name="[Range].[Date Created Conversion].&amp;[2014-12-17T19:32:23]"/>
            <x15:cachedUniqueName index="120" name="[Range].[Date Created Conversion].&amp;[2014-12-18T07:38:23]"/>
            <x15:cachedUniqueName index="121" name="[Range].[Date Created Conversion].&amp;[2014-12-18T12:07:23]"/>
            <x15:cachedUniqueName index="122" name="[Range].[Date Created Conversion].&amp;[2014-12-19T23:11:05]"/>
            <x15:cachedUniqueName index="123" name="[Range].[Date Created Conversion].&amp;[2014-12-20T12:43:09]"/>
            <x15:cachedUniqueName index="124" name="[Range].[Date Created Conversion].&amp;[2014-12-20T14:47:03]"/>
            <x15:cachedUniqueName index="125" name="[Range].[Date Created Conversion].&amp;[2014-12-21T21:01:04]"/>
            <x15:cachedUniqueName index="126" name="[Range].[Date Created Conversion].&amp;[2014-12-22T13:04:18]"/>
            <x15:cachedUniqueName index="127" name="[Range].[Date Created Conversion].&amp;[2014-12-22T15:53:30]"/>
            <x15:cachedUniqueName index="128" name="[Range].[Date Created Conversion].&amp;[2014-12-23T14:58:39]"/>
            <x15:cachedUniqueName index="129" name="[Range].[Date Created Conversion].&amp;[2014-12-24T07:11:23]"/>
            <x15:cachedUniqueName index="130" name="[Range].[Date Created Conversion].&amp;[2014-12-25T22:56:39]"/>
            <x15:cachedUniqueName index="131" name="[Range].[Date Created Conversion].&amp;[2014-12-26T15:39:56]"/>
            <x15:cachedUniqueName index="132" name="[Range].[Date Created Conversion].&amp;[2014-12-27T02:12:21]"/>
            <x15:cachedUniqueName index="133" name="[Range].[Date Created Conversion].&amp;[2014-12-29T08:04:38]"/>
            <x15:cachedUniqueName index="134" name="[Range].[Date Created Conversion].&amp;[2014-12-29T14:37:11]"/>
            <x15:cachedUniqueName index="135" name="[Range].[Date Created Conversion].&amp;[2014-12-29T17:14:52]"/>
            <x15:cachedUniqueName index="136" name="[Range].[Date Created Conversion].&amp;[2014-12-30T10:44:00]"/>
            <x15:cachedUniqueName index="137" name="[Range].[Date Created Conversion].&amp;[2014-12-30T17:45:44]"/>
            <x15:cachedUniqueName index="138" name="[Range].[Date Created Conversion].&amp;[2014-12-31T11:53:34]"/>
            <x15:cachedUniqueName index="139" name="[Range].[Date Created Conversion].&amp;[2015-12-01T01:37:27]"/>
            <x15:cachedUniqueName index="140" name="[Range].[Date Created Conversion].&amp;[2015-12-01T15:00:56]"/>
            <x15:cachedUniqueName index="141" name="[Range].[Date Created Conversion].&amp;[2015-12-01T18:13:30]"/>
            <x15:cachedUniqueName index="142" name="[Range].[Date Created Conversion].&amp;[2015-12-01T23:07:46]"/>
            <x15:cachedUniqueName index="143" name="[Range].[Date Created Conversion].&amp;[2015-12-02T03:38:51]"/>
            <x15:cachedUniqueName index="144" name="[Range].[Date Created Conversion].&amp;[2015-12-02T11:50:10]"/>
            <x15:cachedUniqueName index="145" name="[Range].[Date Created Conversion].&amp;[2015-12-02T15:20:12]"/>
            <x15:cachedUniqueName index="146" name="[Range].[Date Created Conversion].&amp;[2015-12-02T18:19:51]"/>
            <x15:cachedUniqueName index="147" name="[Range].[Date Created Conversion].&amp;[2015-12-02T23:20:07]"/>
            <x15:cachedUniqueName index="148" name="[Range].[Date Created Conversion].&amp;[2015-12-03T08:47:00]"/>
            <x15:cachedUniqueName index="149" name="[Range].[Date Created Conversion].&amp;[2015-12-03T09:11:28]"/>
            <x15:cachedUniqueName index="150" name="[Range].[Date Created Conversion].&amp;[2015-12-03T14:38:28]"/>
            <x15:cachedUniqueName index="151" name="[Range].[Date Created Conversion].&amp;[2015-12-03T18:00:51]"/>
            <x15:cachedUniqueName index="152" name="[Range].[Date Created Conversion].&amp;[2015-12-03T18:55:41]"/>
            <x15:cachedUniqueName index="153" name="[Range].[Date Created Conversion].&amp;[2015-12-03T19:56:47]"/>
            <x15:cachedUniqueName index="154" name="[Range].[Date Created Conversion].&amp;[2015-12-03T20:55:37]"/>
            <x15:cachedUniqueName index="155" name="[Range].[Date Created Conversion].&amp;[2015-12-04T15:17:36]"/>
            <x15:cachedUniqueName index="156" name="[Range].[Date Created Conversion].&amp;[2015-12-05T18:57:11]"/>
            <x15:cachedUniqueName index="157" name="[Range].[Date Created Conversion].&amp;[2015-12-06T02:50:33]"/>
            <x15:cachedUniqueName index="158" name="[Range].[Date Created Conversion].&amp;[2015-12-06T14:47:17]"/>
            <x15:cachedUniqueName index="159" name="[Range].[Date Created Conversion].&amp;[2015-12-06T16:13:10]"/>
            <x15:cachedUniqueName index="160" name="[Range].[Date Created Conversion].&amp;[2015-12-07T15:38:37]"/>
            <x15:cachedUniqueName index="161" name="[Range].[Date Created Conversion].&amp;[2015-12-07T17:50:13]"/>
            <x15:cachedUniqueName index="162" name="[Range].[Date Created Conversion].&amp;[2015-12-07T23:57:52]"/>
            <x15:cachedUniqueName index="163" name="[Range].[Date Created Conversion].&amp;[2015-12-08T12:40:25]"/>
            <x15:cachedUniqueName index="164" name="[Range].[Date Created Conversion].&amp;[2015-12-08T23:53:10]"/>
            <x15:cachedUniqueName index="165" name="[Range].[Date Created Conversion].&amp;[2015-12-09T03:36:13]"/>
            <x15:cachedUniqueName index="166" name="[Range].[Date Created Conversion].&amp;[2015-12-10T17:07:03]"/>
            <x15:cachedUniqueName index="167" name="[Range].[Date Created Conversion].&amp;[2015-12-11T14:46:42]"/>
            <x15:cachedUniqueName index="168" name="[Range].[Date Created Conversion].&amp;[2015-12-13T10:48:44]"/>
            <x15:cachedUniqueName index="169" name="[Range].[Date Created Conversion].&amp;[2015-12-14T23:00:11]"/>
            <x15:cachedUniqueName index="170" name="[Range].[Date Created Conversion].&amp;[2015-12-15T13:16:56]"/>
            <x15:cachedUniqueName index="171" name="[Range].[Date Created Conversion].&amp;[2015-12-15T22:09:34]"/>
            <x15:cachedUniqueName index="172" name="[Range].[Date Created Conversion].&amp;[2015-12-18T13:01:01]"/>
            <x15:cachedUniqueName index="173" name="[Range].[Date Created Conversion].&amp;[2015-12-20T08:45:23]"/>
            <x15:cachedUniqueName index="174" name="[Range].[Date Created Conversion].&amp;[2015-12-20T11:26:13]"/>
            <x15:cachedUniqueName index="175" name="[Range].[Date Created Conversion].&amp;[2015-12-21T12:24:21]"/>
            <x15:cachedUniqueName index="176" name="[Range].[Date Created Conversion].&amp;[2015-12-21T14:00:49]"/>
            <x15:cachedUniqueName index="177" name="[Range].[Date Created Conversion].&amp;[2015-12-21T15:50:48]"/>
            <x15:cachedUniqueName index="178" name="[Range].[Date Created Conversion].&amp;[2015-12-22T00:05:19]"/>
            <x15:cachedUniqueName index="179" name="[Range].[Date Created Conversion].&amp;[2015-12-22T05:29:30]"/>
            <x15:cachedUniqueName index="180" name="[Range].[Date Created Conversion].&amp;[2015-12-22T06:41:35]"/>
            <x15:cachedUniqueName index="181" name="[Range].[Date Created Conversion].&amp;[2015-12-22T16:18:29]"/>
            <x15:cachedUniqueName index="182" name="[Range].[Date Created Conversion].&amp;[2015-12-22T17:22:18]"/>
            <x15:cachedUniqueName index="183" name="[Range].[Date Created Conversion].&amp;[2015-12-22T20:02:56]"/>
            <x15:cachedUniqueName index="184" name="[Range].[Date Created Conversion].&amp;[2015-12-23T09:27:34]"/>
            <x15:cachedUniqueName index="185" name="[Range].[Date Created Conversion].&amp;[2015-12-24T03:45:52]"/>
            <x15:cachedUniqueName index="186" name="[Range].[Date Created Conversion].&amp;[2015-12-27T23:37:53]"/>
            <x15:cachedUniqueName index="187" name="[Range].[Date Created Conversion].&amp;[2015-12-28T18:34:59]"/>
            <x15:cachedUniqueName index="188" name="[Range].[Date Created Conversion].&amp;[2015-12-29T12:16:32]"/>
            <x15:cachedUniqueName index="189" name="[Range].[Date Created Conversion].&amp;[2015-12-30T03:00:29]"/>
            <x15:cachedUniqueName index="190" name="[Range].[Date Created Conversion].&amp;[2015-12-31T19:11:11]"/>
            <x15:cachedUniqueName index="191" name="[Range].[Date Created Conversion].&amp;[2016-12-01T10:53:27]"/>
            <x15:cachedUniqueName index="192" name="[Range].[Date Created Conversion].&amp;[2016-12-01T11:34:06]"/>
            <x15:cachedUniqueName index="193" name="[Range].[Date Created Conversion].&amp;[2016-12-01T13:20:54]"/>
            <x15:cachedUniqueName index="194" name="[Range].[Date Created Conversion].&amp;[2016-12-01T17:03:39]"/>
            <x15:cachedUniqueName index="195" name="[Range].[Date Created Conversion].&amp;[2016-12-01T21:46:11]"/>
            <x15:cachedUniqueName index="196" name="[Range].[Date Created Conversion].&amp;[2016-12-02T20:47:58]"/>
            <x15:cachedUniqueName index="197" name="[Range].[Date Created Conversion].&amp;[2016-12-03T16:29:28]"/>
            <x15:cachedUniqueName index="198" name="[Range].[Date Created Conversion].&amp;[2016-12-03T17:13:29]"/>
            <x15:cachedUniqueName index="199" name="[Range].[Date Created Conversion].&amp;[2016-12-04T01:04:27]"/>
            <x15:cachedUniqueName index="200" name="[Range].[Date Created Conversion].&amp;[2016-12-04T11:02:45]"/>
            <x15:cachedUniqueName index="201" name="[Range].[Date Created Conversion].&amp;[2016-12-04T15:12:50]"/>
            <x15:cachedUniqueName index="202" name="[Range].[Date Created Conversion].&amp;[2016-12-04T19:04:09]"/>
            <x15:cachedUniqueName index="203" name="[Range].[Date Created Conversion].&amp;[2016-12-04T22:14:05]"/>
            <x15:cachedUniqueName index="204" name="[Range].[Date Created Conversion].&amp;[2016-12-05T08:06:20]"/>
            <x15:cachedUniqueName index="205" name="[Range].[Date Created Conversion].&amp;[2016-12-05T18:51:20]"/>
            <x15:cachedUniqueName index="206" name="[Range].[Date Created Conversion].&amp;[2016-12-06T14:47:27]"/>
            <x15:cachedUniqueName index="207" name="[Range].[Date Created Conversion].&amp;[2016-12-06T16:02:50]"/>
            <x15:cachedUniqueName index="208" name="[Range].[Date Created Conversion].&amp;[2016-12-07T08:05:05]"/>
            <x15:cachedUniqueName index="209" name="[Range].[Date Created Conversion].&amp;[2016-12-07T11:49:00]"/>
            <x15:cachedUniqueName index="210" name="[Range].[Date Created Conversion].&amp;[2016-12-07T13:00:53]"/>
            <x15:cachedUniqueName index="211" name="[Range].[Date Created Conversion].&amp;[2016-12-07T14:05:00]"/>
            <x15:cachedUniqueName index="212" name="[Range].[Date Created Conversion].&amp;[2016-12-07T17:49:09]"/>
            <x15:cachedUniqueName index="213" name="[Range].[Date Created Conversion].&amp;[2016-12-07T19:17:12]"/>
            <x15:cachedUniqueName index="214" name="[Range].[Date Created Conversion].&amp;[2016-12-08T00:38:02]"/>
            <x15:cachedUniqueName index="215" name="[Range].[Date Created Conversion].&amp;[2016-12-08T02:12:49]"/>
            <x15:cachedUniqueName index="216" name="[Range].[Date Created Conversion].&amp;[2016-12-09T17:35:11]"/>
            <x15:cachedUniqueName index="217" name="[Range].[Date Created Conversion].&amp;[2016-12-09T18:06:00]"/>
            <x15:cachedUniqueName index="218" name="[Range].[Date Created Conversion].&amp;[2016-12-09T20:18:20]"/>
            <x15:cachedUniqueName index="219" name="[Range].[Date Created Conversion].&amp;[2016-12-10T05:34:12]"/>
            <x15:cachedUniqueName index="220" name="[Range].[Date Created Conversion].&amp;[2016-12-11T11:31:21]"/>
            <x15:cachedUniqueName index="221" name="[Range].[Date Created Conversion].&amp;[2016-12-12T12:49:08]"/>
            <x15:cachedUniqueName index="222" name="[Range].[Date Created Conversion].&amp;[2016-12-12T21:54:47]"/>
            <x15:cachedUniqueName index="223" name="[Range].[Date Created Conversion].&amp;[2016-12-14T18:07:35]"/>
            <x15:cachedUniqueName index="224" name="[Range].[Date Created Conversion].&amp;[2016-12-15T16:48:01]"/>
            <x15:cachedUniqueName index="225" name="[Range].[Date Created Conversion].&amp;[2016-12-15T20:35:19]"/>
            <x15:cachedUniqueName index="226" name="[Range].[Date Created Conversion].&amp;[2016-12-16T12:16:53]"/>
            <x15:cachedUniqueName index="227" name="[Range].[Date Created Conversion].&amp;[2016-12-16T20:49:22]"/>
            <x15:cachedUniqueName index="228" name="[Range].[Date Created Conversion].&amp;[2016-12-16T23:46:23]"/>
            <x15:cachedUniqueName index="229" name="[Range].[Date Created Conversion].&amp;[2016-12-17T00:17:33]"/>
            <x15:cachedUniqueName index="230" name="[Range].[Date Created Conversion].&amp;[2016-12-18T15:16:26]"/>
            <x15:cachedUniqueName index="231" name="[Range].[Date Created Conversion].&amp;[2016-12-18T16:10:36]"/>
            <x15:cachedUniqueName index="232" name="[Range].[Date Created Conversion].&amp;[2016-12-19T10:16:37]"/>
            <x15:cachedUniqueName index="233" name="[Range].[Date Created Conversion].&amp;[2016-12-20T10:57:51]"/>
            <x15:cachedUniqueName index="234" name="[Range].[Date Created Conversion].&amp;[2016-12-20T19:44:54]"/>
            <x15:cachedUniqueName index="235" name="[Range].[Date Created Conversion].&amp;[2016-12-21T15:51:53]"/>
            <x15:cachedUniqueName index="236" name="[Range].[Date Created Conversion].&amp;[2016-12-21T23:37:48]"/>
            <x15:cachedUniqueName index="237" name="[Range].[Date Created Conversion].&amp;[2016-12-22T06:47:58]"/>
            <x15:cachedUniqueName index="238" name="[Range].[Date Created Conversion].&amp;[2016-12-22T17:04:55]"/>
            <x15:cachedUniqueName index="239" name="[Range].[Date Created Conversion].&amp;[2016-12-24T12:05:43]"/>
            <x15:cachedUniqueName index="240" name="[Range].[Date Created Conversion].&amp;[2016-12-24T14:51:28]"/>
            <x15:cachedUniqueName index="241" name="[Range].[Date Created Conversion].&amp;[2016-12-26T16:41:22]"/>
            <x15:cachedUniqueName index="242" name="[Range].[Date Created Conversion].&amp;[2016-12-27T13:08:20]"/>
            <x15:cachedUniqueName index="243" name="[Range].[Date Created Conversion].&amp;[2016-12-27T19:09:49]"/>
            <x15:cachedUniqueName index="244" name="[Range].[Date Created Conversion].&amp;[2016-12-27T20:26:48]"/>
            <x15:cachedUniqueName index="245" name="[Range].[Date Created Conversion].&amp;[2016-12-28T13:54:02]"/>
            <x15:cachedUniqueName index="246" name="[Range].[Date Created Conversion].&amp;[2016-12-28T15:57:06]"/>
            <x15:cachedUniqueName index="247" name="[Range].[Date Created Conversion].&amp;[2016-12-29T07:01:58]"/>
            <x15:cachedUniqueName index="248" name="[Range].[Date Created Conversion].&amp;[2016-12-29T14:51:23]"/>
            <x15:cachedUniqueName index="249" name="[Range].[Date Created Conversion].&amp;[2016-12-29T17:35:30]"/>
            <x15:cachedUniqueName index="250" name="[Range].[Date Created Conversion].&amp;[2016-12-30T13:54:42]"/>
            <x15:cachedUniqueName index="251" name="[Range].[Date Created Conversion].&amp;[2016-12-30T13:56:48]"/>
            <x15:cachedUniqueName index="252" name="[Range].[Date Created Conversion].&amp;[2016-12-30T16:06:06]"/>
          </x15:cachedUniqueNames>
        </ext>
      </extLst>
    </cacheField>
    <cacheField name="[Range].[Date Created Conversion (Year)].[Date Created Conversion (Year)]" caption="Date Created Conversion (Year)" numFmtId="0" hierarchy="10" level="1">
      <sharedItems containsSemiMixedTypes="0" containsNonDate="0" containsString="0"/>
    </cacheField>
    <cacheField name="[Measures].[Count of state]" caption="Count of state" numFmtId="0" hierarchy="26" level="32767"/>
    <cacheField name="[Range].[Category].[Category]" caption="Category" numFmtId="0" hierarchy="3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7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1"/>
      </fieldsUsage>
    </cacheHierarchy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Endend Conversion]" caption="Date Endend Conversion" attribute="1" time="1" defaultMemberUniqueName="[Range].[Date Endend Conversion].[All]" allUniqueName="[Range].[Date Enden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D1F3F-62A5-495C-B983-B893358E2B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FA668-F67D-4C09-8CB2-5061B28D864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55474-E9ED-41D0-8E51-52DF919E29D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6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ubtotalTop="0" showAll="0" dataSourceSort="1" defaultSubtotal="0" defaultAttributeDrillState="1">
      <items count="2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</pivotFields>
  <rowFields count="2">
    <field x="5"/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4" hier="3" name="[Range].[Category].[All]" cap="All"/>
    <pageField fld="2" hier="10" name="[Range].[Date Created Conversion (Year)].[All]" cap="All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8"/>
    <rowHierarchyUsage hierarchyUsage="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F1" zoomScale="55" zoomScaleNormal="55" workbookViewId="0">
      <selection activeCell="F2" sqref="F2"/>
    </sheetView>
  </sheetViews>
  <sheetFormatPr defaultRowHeight="14.4" x14ac:dyDescent="0.3"/>
  <cols>
    <col min="1" max="1" width="0" hidden="1" customWidth="1"/>
    <col min="2" max="2" width="38.44140625" style="3" hidden="1" customWidth="1"/>
    <col min="3" max="3" width="40.33203125" style="3" hidden="1" customWidth="1"/>
    <col min="4" max="4" width="0" hidden="1" customWidth="1"/>
    <col min="5" max="5" width="16.44140625" hidden="1" customWidth="1"/>
    <col min="6" max="6" width="21.33203125" customWidth="1"/>
    <col min="7" max="7" width="17.88671875" hidden="1" customWidth="1"/>
    <col min="8" max="8" width="19.88671875" hidden="1" customWidth="1"/>
    <col min="9" max="9" width="19.33203125" hidden="1" customWidth="1"/>
    <col min="10" max="10" width="17.88671875" hidden="1" customWidth="1"/>
    <col min="11" max="11" width="15.44140625" hidden="1" customWidth="1"/>
    <col min="12" max="12" width="24.5546875" customWidth="1"/>
    <col min="13" max="15" width="36.44140625" customWidth="1"/>
    <col min="16" max="16" width="41.109375" customWidth="1"/>
    <col min="17" max="17" width="19.88671875" bestFit="1" customWidth="1"/>
    <col min="18" max="18" width="22.109375" bestFit="1" customWidth="1"/>
    <col min="19" max="19" width="11.77734375" bestFit="1" customWidth="1"/>
    <col min="20" max="20" width="17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8365</v>
      </c>
      <c r="O1" s="1" t="s">
        <v>8366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>
        <f>((($J2/60)/60)/24)+DATE(1970,1,1)+(-5/24)</f>
        <v>42176.798738425925</v>
      </c>
      <c r="O2" s="11">
        <f>((($I2/60)/60)/24)+DATE(1970,1,1)+(-5/24)</f>
        <v>42207.916666666664</v>
      </c>
      <c r="P2" t="s">
        <v>8265</v>
      </c>
      <c r="Q2" s="6">
        <f>E2/D2</f>
        <v>1.3685882352941177</v>
      </c>
      <c r="R2">
        <f>E2/L2</f>
        <v>63.917582417582416</v>
      </c>
      <c r="S2" s="7" t="s">
        <v>8310</v>
      </c>
      <c r="T2" s="7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>
        <f t="shared" ref="N3:N66" si="0">((($J3/60)/60)/24)+DATE(1970,1,1)+(-5/24)</f>
        <v>42766.392164351848</v>
      </c>
      <c r="O3" s="11">
        <f t="shared" ref="O3:O66" si="1">((($I3/60)/60)/24)+DATE(1970,1,1)+(-5/24)</f>
        <v>42796.392164351848</v>
      </c>
      <c r="P3" t="s">
        <v>8265</v>
      </c>
      <c r="Q3" s="6">
        <f t="shared" ref="Q3:Q66" si="2">E3/D3</f>
        <v>1.4260827250608272</v>
      </c>
      <c r="R3">
        <f t="shared" ref="R3:R66" si="3">E3/L3</f>
        <v>185.48101265822785</v>
      </c>
      <c r="S3" s="7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>
        <f t="shared" si="0"/>
        <v>42405.494016203702</v>
      </c>
      <c r="O4" s="11">
        <f t="shared" si="1"/>
        <v>42415.494016203702</v>
      </c>
      <c r="P4" t="s">
        <v>8265</v>
      </c>
      <c r="Q4" s="6">
        <f t="shared" si="2"/>
        <v>1.05</v>
      </c>
      <c r="R4">
        <f t="shared" si="3"/>
        <v>15</v>
      </c>
      <c r="S4" s="7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>
        <f t="shared" si="0"/>
        <v>41828.306793981479</v>
      </c>
      <c r="O5" s="11">
        <f t="shared" si="1"/>
        <v>41858.306793981479</v>
      </c>
      <c r="P5" t="s">
        <v>8265</v>
      </c>
      <c r="Q5" s="6">
        <f t="shared" si="2"/>
        <v>1.0389999999999999</v>
      </c>
      <c r="R5">
        <f t="shared" si="3"/>
        <v>69.266666666666666</v>
      </c>
      <c r="S5" s="7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>
        <f t="shared" si="0"/>
        <v>42327.625914351847</v>
      </c>
      <c r="O6" s="11">
        <f t="shared" si="1"/>
        <v>42357.625914351847</v>
      </c>
      <c r="P6" t="s">
        <v>8265</v>
      </c>
      <c r="Q6" s="6">
        <f t="shared" si="2"/>
        <v>1.2299154545454545</v>
      </c>
      <c r="R6">
        <f t="shared" si="3"/>
        <v>190.55028169014085</v>
      </c>
      <c r="S6" s="7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>
        <f t="shared" si="0"/>
        <v>42563.724618055552</v>
      </c>
      <c r="O7" s="11">
        <f t="shared" si="1"/>
        <v>42580.024305555555</v>
      </c>
      <c r="P7" t="s">
        <v>8265</v>
      </c>
      <c r="Q7" s="6">
        <f t="shared" si="2"/>
        <v>1.0977744436109027</v>
      </c>
      <c r="R7">
        <f t="shared" si="3"/>
        <v>93.40425531914893</v>
      </c>
      <c r="S7" s="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>
        <f t="shared" si="0"/>
        <v>41793.864004629628</v>
      </c>
      <c r="O8" s="11">
        <f t="shared" si="1"/>
        <v>41803.864004629628</v>
      </c>
      <c r="P8" t="s">
        <v>8265</v>
      </c>
      <c r="Q8" s="6">
        <f t="shared" si="2"/>
        <v>1.064875</v>
      </c>
      <c r="R8">
        <f t="shared" si="3"/>
        <v>146.87931034482759</v>
      </c>
      <c r="S8" s="7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>
        <f t="shared" si="0"/>
        <v>42515.838738425926</v>
      </c>
      <c r="O9" s="11">
        <f t="shared" si="1"/>
        <v>42555.838738425926</v>
      </c>
      <c r="P9" t="s">
        <v>8265</v>
      </c>
      <c r="Q9" s="6">
        <f t="shared" si="2"/>
        <v>1.0122222222222221</v>
      </c>
      <c r="R9">
        <f t="shared" si="3"/>
        <v>159.82456140350877</v>
      </c>
      <c r="S9" s="7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>
        <f t="shared" si="0"/>
        <v>42468.736249999994</v>
      </c>
      <c r="O10" s="11">
        <f t="shared" si="1"/>
        <v>42475.666666666664</v>
      </c>
      <c r="P10" t="s">
        <v>8265</v>
      </c>
      <c r="Q10" s="6">
        <f t="shared" si="2"/>
        <v>1.0004342857142856</v>
      </c>
      <c r="R10">
        <f t="shared" si="3"/>
        <v>291.79333333333335</v>
      </c>
      <c r="S10" s="7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>
        <f t="shared" si="0"/>
        <v>42446.895185185182</v>
      </c>
      <c r="O11" s="11">
        <f t="shared" si="1"/>
        <v>42476.895185185182</v>
      </c>
      <c r="P11" t="s">
        <v>8265</v>
      </c>
      <c r="Q11" s="6">
        <f t="shared" si="2"/>
        <v>1.2599800000000001</v>
      </c>
      <c r="R11">
        <f t="shared" si="3"/>
        <v>31.499500000000001</v>
      </c>
      <c r="S11" s="7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>
        <f t="shared" si="0"/>
        <v>41779.859710648147</v>
      </c>
      <c r="O12" s="11">
        <f t="shared" si="1"/>
        <v>41814.859710648147</v>
      </c>
      <c r="P12" t="s">
        <v>8265</v>
      </c>
      <c r="Q12" s="6">
        <f t="shared" si="2"/>
        <v>1.0049999999999999</v>
      </c>
      <c r="R12">
        <f t="shared" si="3"/>
        <v>158.68421052631578</v>
      </c>
      <c r="S12" s="7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>
        <f t="shared" si="0"/>
        <v>42572.570162037031</v>
      </c>
      <c r="O13" s="11">
        <f t="shared" si="1"/>
        <v>42603.916666666664</v>
      </c>
      <c r="P13" t="s">
        <v>8265</v>
      </c>
      <c r="Q13" s="6">
        <f t="shared" si="2"/>
        <v>1.2050000000000001</v>
      </c>
      <c r="R13">
        <f t="shared" si="3"/>
        <v>80.333333333333329</v>
      </c>
      <c r="S13" s="7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>
        <f t="shared" si="0"/>
        <v>41791.504918981482</v>
      </c>
      <c r="O14" s="11">
        <f t="shared" si="1"/>
        <v>41835.916666666664</v>
      </c>
      <c r="P14" t="s">
        <v>8265</v>
      </c>
      <c r="Q14" s="6">
        <f t="shared" si="2"/>
        <v>1.6529333333333334</v>
      </c>
      <c r="R14">
        <f t="shared" si="3"/>
        <v>59.961305925030231</v>
      </c>
      <c r="S14" s="7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>
        <f t="shared" si="0"/>
        <v>42508.468854166662</v>
      </c>
      <c r="O15" s="11">
        <f t="shared" si="1"/>
        <v>42544.643749999996</v>
      </c>
      <c r="P15" t="s">
        <v>8265</v>
      </c>
      <c r="Q15" s="6">
        <f t="shared" si="2"/>
        <v>1.5997142857142856</v>
      </c>
      <c r="R15">
        <f t="shared" si="3"/>
        <v>109.78431372549019</v>
      </c>
      <c r="S15" s="7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>
        <f t="shared" si="0"/>
        <v>41807.818148148144</v>
      </c>
      <c r="O16" s="11">
        <f t="shared" si="1"/>
        <v>41833.374305555553</v>
      </c>
      <c r="P16" t="s">
        <v>8265</v>
      </c>
      <c r="Q16" s="6">
        <f t="shared" si="2"/>
        <v>1.0093333333333334</v>
      </c>
      <c r="R16">
        <f t="shared" si="3"/>
        <v>147.70731707317074</v>
      </c>
      <c r="S16" s="7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>
        <f t="shared" si="0"/>
        <v>42256.183541666665</v>
      </c>
      <c r="O17" s="11">
        <f t="shared" si="1"/>
        <v>42274.634722222218</v>
      </c>
      <c r="P17" t="s">
        <v>8265</v>
      </c>
      <c r="Q17" s="6">
        <f t="shared" si="2"/>
        <v>1.0660000000000001</v>
      </c>
      <c r="R17">
        <f t="shared" si="3"/>
        <v>21.755102040816325</v>
      </c>
      <c r="S17" s="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>
        <f t="shared" si="0"/>
        <v>41760.588090277779</v>
      </c>
      <c r="O18" s="11">
        <f t="shared" si="1"/>
        <v>41806.020833333328</v>
      </c>
      <c r="P18" t="s">
        <v>8265</v>
      </c>
      <c r="Q18" s="6">
        <f t="shared" si="2"/>
        <v>1.0024166666666667</v>
      </c>
      <c r="R18">
        <f t="shared" si="3"/>
        <v>171.84285714285716</v>
      </c>
      <c r="S18" s="7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>
        <f t="shared" si="0"/>
        <v>41917.523402777777</v>
      </c>
      <c r="O19" s="11">
        <f t="shared" si="1"/>
        <v>41947.565069444441</v>
      </c>
      <c r="P19" t="s">
        <v>8265</v>
      </c>
      <c r="Q19" s="6">
        <f t="shared" si="2"/>
        <v>1.0066666666666666</v>
      </c>
      <c r="R19">
        <f t="shared" si="3"/>
        <v>41.944444444444443</v>
      </c>
      <c r="S19" s="7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>
        <f t="shared" si="0"/>
        <v>41869.333981481483</v>
      </c>
      <c r="O20" s="11">
        <f t="shared" si="1"/>
        <v>41899.333981481483</v>
      </c>
      <c r="P20" t="s">
        <v>8265</v>
      </c>
      <c r="Q20" s="6">
        <f t="shared" si="2"/>
        <v>1.0632110000000001</v>
      </c>
      <c r="R20">
        <f t="shared" si="3"/>
        <v>93.264122807017543</v>
      </c>
      <c r="S20" s="7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>
        <f t="shared" si="0"/>
        <v>42175.608032407406</v>
      </c>
      <c r="O21" s="11">
        <f t="shared" si="1"/>
        <v>42205.608032407406</v>
      </c>
      <c r="P21" t="s">
        <v>8265</v>
      </c>
      <c r="Q21" s="6">
        <f t="shared" si="2"/>
        <v>1.4529411764705882</v>
      </c>
      <c r="R21">
        <f t="shared" si="3"/>
        <v>56.136363636363633</v>
      </c>
      <c r="S21" s="7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>
        <f t="shared" si="0"/>
        <v>42200.549907407411</v>
      </c>
      <c r="O22" s="11">
        <f t="shared" si="1"/>
        <v>42260.549907407411</v>
      </c>
      <c r="P22" t="s">
        <v>8265</v>
      </c>
      <c r="Q22" s="6">
        <f t="shared" si="2"/>
        <v>1.002</v>
      </c>
      <c r="R22">
        <f t="shared" si="3"/>
        <v>80.16</v>
      </c>
      <c r="S22" s="7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>
        <f t="shared" si="0"/>
        <v>41878.418854166666</v>
      </c>
      <c r="O23" s="11">
        <f t="shared" si="1"/>
        <v>41908.418854166666</v>
      </c>
      <c r="P23" t="s">
        <v>8265</v>
      </c>
      <c r="Q23" s="6">
        <f t="shared" si="2"/>
        <v>1.0913513513513513</v>
      </c>
      <c r="R23">
        <f t="shared" si="3"/>
        <v>199.9009900990099</v>
      </c>
      <c r="S23" s="7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>
        <f t="shared" si="0"/>
        <v>41989.703009259254</v>
      </c>
      <c r="O24" s="11">
        <f t="shared" si="1"/>
        <v>42005.124305555553</v>
      </c>
      <c r="P24" t="s">
        <v>8265</v>
      </c>
      <c r="Q24" s="6">
        <f t="shared" si="2"/>
        <v>1.1714285714285715</v>
      </c>
      <c r="R24">
        <f t="shared" si="3"/>
        <v>51.25</v>
      </c>
      <c r="S24" s="7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>
        <f t="shared" si="0"/>
        <v>42097.570613425924</v>
      </c>
      <c r="O25" s="11">
        <f t="shared" si="1"/>
        <v>42124.430555555555</v>
      </c>
      <c r="P25" t="s">
        <v>8265</v>
      </c>
      <c r="Q25" s="6">
        <f t="shared" si="2"/>
        <v>1.1850000000000001</v>
      </c>
      <c r="R25">
        <f t="shared" si="3"/>
        <v>103.04347826086956</v>
      </c>
      <c r="S25" s="7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>
        <f t="shared" si="0"/>
        <v>42229.611840277772</v>
      </c>
      <c r="O26" s="11">
        <f t="shared" si="1"/>
        <v>42262.61041666667</v>
      </c>
      <c r="P26" t="s">
        <v>8265</v>
      </c>
      <c r="Q26" s="6">
        <f t="shared" si="2"/>
        <v>1.0880768571428572</v>
      </c>
      <c r="R26">
        <f t="shared" si="3"/>
        <v>66.346149825783982</v>
      </c>
      <c r="S26" s="7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>
        <f t="shared" si="0"/>
        <v>42317.816678240742</v>
      </c>
      <c r="O27" s="11">
        <f t="shared" si="1"/>
        <v>42377.816678240742</v>
      </c>
      <c r="P27" t="s">
        <v>8265</v>
      </c>
      <c r="Q27" s="6">
        <f t="shared" si="2"/>
        <v>1.3333333333333333</v>
      </c>
      <c r="R27">
        <f t="shared" si="3"/>
        <v>57.142857142857146</v>
      </c>
      <c r="S27" s="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>
        <f t="shared" si="0"/>
        <v>41828.307222222218</v>
      </c>
      <c r="O28" s="11">
        <f t="shared" si="1"/>
        <v>41868.307222222218</v>
      </c>
      <c r="P28" t="s">
        <v>8265</v>
      </c>
      <c r="Q28" s="6">
        <f t="shared" si="2"/>
        <v>1.552</v>
      </c>
      <c r="R28">
        <f t="shared" si="3"/>
        <v>102.10526315789474</v>
      </c>
      <c r="S28" s="7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>
        <f t="shared" si="0"/>
        <v>41928.956400462957</v>
      </c>
      <c r="O29" s="11">
        <f t="shared" si="1"/>
        <v>41958.998067129629</v>
      </c>
      <c r="P29" t="s">
        <v>8265</v>
      </c>
      <c r="Q29" s="6">
        <f t="shared" si="2"/>
        <v>1.1172500000000001</v>
      </c>
      <c r="R29">
        <f t="shared" si="3"/>
        <v>148.96666666666667</v>
      </c>
      <c r="S29" s="7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>
        <f t="shared" si="0"/>
        <v>42324.755601851844</v>
      </c>
      <c r="O30" s="11">
        <f t="shared" si="1"/>
        <v>42354.755601851844</v>
      </c>
      <c r="P30" t="s">
        <v>8265</v>
      </c>
      <c r="Q30" s="6">
        <f t="shared" si="2"/>
        <v>1.0035000000000001</v>
      </c>
      <c r="R30">
        <f t="shared" si="3"/>
        <v>169.6056338028169</v>
      </c>
      <c r="S30" s="7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>
        <f t="shared" si="0"/>
        <v>41812.464907407404</v>
      </c>
      <c r="O31" s="11">
        <f t="shared" si="1"/>
        <v>41842.464907407404</v>
      </c>
      <c r="P31" t="s">
        <v>8265</v>
      </c>
      <c r="Q31" s="6">
        <f t="shared" si="2"/>
        <v>1.2333333333333334</v>
      </c>
      <c r="R31">
        <f t="shared" si="3"/>
        <v>31.623931623931625</v>
      </c>
      <c r="S31" s="7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>
        <f t="shared" si="0"/>
        <v>41842.084664351853</v>
      </c>
      <c r="O32" s="11">
        <f t="shared" si="1"/>
        <v>41872.084664351853</v>
      </c>
      <c r="P32" t="s">
        <v>8265</v>
      </c>
      <c r="Q32" s="6">
        <f t="shared" si="2"/>
        <v>1.0129975</v>
      </c>
      <c r="R32">
        <f t="shared" si="3"/>
        <v>76.45264150943396</v>
      </c>
      <c r="S32" s="7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>
        <f t="shared" si="0"/>
        <v>42376.583726851844</v>
      </c>
      <c r="O33" s="11">
        <f t="shared" si="1"/>
        <v>42394.583726851844</v>
      </c>
      <c r="P33" t="s">
        <v>8265</v>
      </c>
      <c r="Q33" s="6">
        <f t="shared" si="2"/>
        <v>1</v>
      </c>
      <c r="R33">
        <f t="shared" si="3"/>
        <v>13</v>
      </c>
      <c r="S33" s="7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>
        <f t="shared" si="0"/>
        <v>42461.419178240736</v>
      </c>
      <c r="O34" s="11">
        <f t="shared" si="1"/>
        <v>42502.957638888889</v>
      </c>
      <c r="P34" t="s">
        <v>8265</v>
      </c>
      <c r="Q34" s="6">
        <f t="shared" si="2"/>
        <v>1.0024604569420035</v>
      </c>
      <c r="R34">
        <f t="shared" si="3"/>
        <v>320.44943820224717</v>
      </c>
      <c r="S34" s="7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>
        <f t="shared" si="0"/>
        <v>42286.452557870369</v>
      </c>
      <c r="O35" s="11">
        <f t="shared" si="1"/>
        <v>42316.49422453704</v>
      </c>
      <c r="P35" t="s">
        <v>8265</v>
      </c>
      <c r="Q35" s="6">
        <f t="shared" si="2"/>
        <v>1.0209523809523811</v>
      </c>
      <c r="R35">
        <f t="shared" si="3"/>
        <v>83.75</v>
      </c>
      <c r="S35" s="7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>
        <f t="shared" si="0"/>
        <v>41841.113437499997</v>
      </c>
      <c r="O36" s="11">
        <f t="shared" si="1"/>
        <v>41856.113437499997</v>
      </c>
      <c r="P36" t="s">
        <v>8265</v>
      </c>
      <c r="Q36" s="6">
        <f t="shared" si="2"/>
        <v>1.3046153846153845</v>
      </c>
      <c r="R36">
        <f t="shared" si="3"/>
        <v>49.882352941176471</v>
      </c>
      <c r="S36" s="7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>
        <f t="shared" si="0"/>
        <v>42098.083495370367</v>
      </c>
      <c r="O37" s="11">
        <f t="shared" si="1"/>
        <v>42121.791666666664</v>
      </c>
      <c r="P37" t="s">
        <v>8265</v>
      </c>
      <c r="Q37" s="6">
        <f t="shared" si="2"/>
        <v>1.665</v>
      </c>
      <c r="R37">
        <f t="shared" si="3"/>
        <v>59.464285714285715</v>
      </c>
      <c r="S37" s="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>
        <f t="shared" si="0"/>
        <v>42068.098668981482</v>
      </c>
      <c r="O38" s="11">
        <f t="shared" si="1"/>
        <v>42098.05700231481</v>
      </c>
      <c r="P38" t="s">
        <v>8265</v>
      </c>
      <c r="Q38" s="6">
        <f t="shared" si="2"/>
        <v>1.4215</v>
      </c>
      <c r="R38">
        <f t="shared" si="3"/>
        <v>193.84090909090909</v>
      </c>
      <c r="S38" s="7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>
        <f t="shared" si="0"/>
        <v>42032.484710648147</v>
      </c>
      <c r="O39" s="11">
        <f t="shared" si="1"/>
        <v>42062.484710648147</v>
      </c>
      <c r="P39" t="s">
        <v>8265</v>
      </c>
      <c r="Q39" s="6">
        <f t="shared" si="2"/>
        <v>1.8344090909090909</v>
      </c>
      <c r="R39">
        <f t="shared" si="3"/>
        <v>159.51383399209487</v>
      </c>
      <c r="S39" s="7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>
        <f t="shared" si="0"/>
        <v>41374.848888888882</v>
      </c>
      <c r="O40" s="11">
        <f t="shared" si="1"/>
        <v>41404.848888888882</v>
      </c>
      <c r="P40" t="s">
        <v>8265</v>
      </c>
      <c r="Q40" s="6">
        <f t="shared" si="2"/>
        <v>1.1004</v>
      </c>
      <c r="R40">
        <f t="shared" si="3"/>
        <v>41.68181818181818</v>
      </c>
      <c r="S40" s="7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>
        <f t="shared" si="0"/>
        <v>41753.838749999995</v>
      </c>
      <c r="O41" s="11">
        <f t="shared" si="1"/>
        <v>41784.749305555553</v>
      </c>
      <c r="P41" t="s">
        <v>8265</v>
      </c>
      <c r="Q41" s="6">
        <f t="shared" si="2"/>
        <v>1.3098000000000001</v>
      </c>
      <c r="R41">
        <f t="shared" si="3"/>
        <v>150.89861751152074</v>
      </c>
      <c r="S41" s="7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>
        <f t="shared" si="0"/>
        <v>41789.005648148144</v>
      </c>
      <c r="O42" s="11">
        <f t="shared" si="1"/>
        <v>41808.958333333328</v>
      </c>
      <c r="P42" t="s">
        <v>8265</v>
      </c>
      <c r="Q42" s="6">
        <f t="shared" si="2"/>
        <v>1.0135000000000001</v>
      </c>
      <c r="R42">
        <f t="shared" si="3"/>
        <v>126.6875</v>
      </c>
      <c r="S42" s="7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>
        <f t="shared" si="0"/>
        <v>41887.360578703701</v>
      </c>
      <c r="O43" s="11">
        <f t="shared" si="1"/>
        <v>41917.360578703701</v>
      </c>
      <c r="P43" t="s">
        <v>8265</v>
      </c>
      <c r="Q43" s="6">
        <f t="shared" si="2"/>
        <v>1</v>
      </c>
      <c r="R43">
        <f t="shared" si="3"/>
        <v>105.26315789473684</v>
      </c>
      <c r="S43" s="7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>
        <f t="shared" si="0"/>
        <v>41971.430856481478</v>
      </c>
      <c r="O44" s="11">
        <f t="shared" si="1"/>
        <v>42001.430856481478</v>
      </c>
      <c r="P44" t="s">
        <v>8265</v>
      </c>
      <c r="Q44" s="6">
        <f t="shared" si="2"/>
        <v>1.4185714285714286</v>
      </c>
      <c r="R44">
        <f t="shared" si="3"/>
        <v>117.51479289940828</v>
      </c>
      <c r="S44" s="7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>
        <f t="shared" si="0"/>
        <v>41802.582013888888</v>
      </c>
      <c r="O45" s="11">
        <f t="shared" si="1"/>
        <v>41832.791666666664</v>
      </c>
      <c r="P45" t="s">
        <v>8265</v>
      </c>
      <c r="Q45" s="6">
        <f t="shared" si="2"/>
        <v>3.0865999999999998</v>
      </c>
      <c r="R45">
        <f t="shared" si="3"/>
        <v>117.36121673003802</v>
      </c>
      <c r="S45" s="7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>
        <f t="shared" si="0"/>
        <v>41873.890474537038</v>
      </c>
      <c r="O46" s="11">
        <f t="shared" si="1"/>
        <v>41918.890474537038</v>
      </c>
      <c r="P46" t="s">
        <v>8265</v>
      </c>
      <c r="Q46" s="6">
        <f t="shared" si="2"/>
        <v>1</v>
      </c>
      <c r="R46">
        <f t="shared" si="3"/>
        <v>133.33333333333334</v>
      </c>
      <c r="S46" s="7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>
        <f t="shared" si="0"/>
        <v>42457.415590277778</v>
      </c>
      <c r="O47" s="11">
        <f t="shared" si="1"/>
        <v>42487.415590277778</v>
      </c>
      <c r="P47" t="s">
        <v>8265</v>
      </c>
      <c r="Q47" s="6">
        <f t="shared" si="2"/>
        <v>1.2</v>
      </c>
      <c r="R47">
        <f t="shared" si="3"/>
        <v>98.360655737704917</v>
      </c>
      <c r="S47" s="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>
        <f t="shared" si="0"/>
        <v>42323.756643518522</v>
      </c>
      <c r="O48" s="11">
        <f t="shared" si="1"/>
        <v>42353.756643518522</v>
      </c>
      <c r="P48" t="s">
        <v>8265</v>
      </c>
      <c r="Q48" s="6">
        <f t="shared" si="2"/>
        <v>1.0416666666666667</v>
      </c>
      <c r="R48">
        <f t="shared" si="3"/>
        <v>194.44444444444446</v>
      </c>
      <c r="S48" s="7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>
        <f t="shared" si="0"/>
        <v>41932.611192129625</v>
      </c>
      <c r="O49" s="11">
        <f t="shared" si="1"/>
        <v>41992.652858796289</v>
      </c>
      <c r="P49" t="s">
        <v>8265</v>
      </c>
      <c r="Q49" s="6">
        <f t="shared" si="2"/>
        <v>1.0761100000000001</v>
      </c>
      <c r="R49">
        <f t="shared" si="3"/>
        <v>76.865000000000009</v>
      </c>
      <c r="S49" s="7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>
        <f t="shared" si="0"/>
        <v>42033.308564814812</v>
      </c>
      <c r="O50" s="11">
        <f t="shared" si="1"/>
        <v>42064.291666666664</v>
      </c>
      <c r="P50" t="s">
        <v>8265</v>
      </c>
      <c r="Q50" s="6">
        <f t="shared" si="2"/>
        <v>1.0794999999999999</v>
      </c>
      <c r="R50">
        <f t="shared" si="3"/>
        <v>56.815789473684212</v>
      </c>
      <c r="S50" s="7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>
        <f t="shared" si="0"/>
        <v>42270.968113425923</v>
      </c>
      <c r="O51" s="11">
        <f t="shared" si="1"/>
        <v>42300.968113425923</v>
      </c>
      <c r="P51" t="s">
        <v>8265</v>
      </c>
      <c r="Q51" s="6">
        <f t="shared" si="2"/>
        <v>1</v>
      </c>
      <c r="R51">
        <f t="shared" si="3"/>
        <v>137.93103448275863</v>
      </c>
      <c r="S51" s="7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>
        <f t="shared" si="0"/>
        <v>41995.544652777775</v>
      </c>
      <c r="O52" s="11">
        <f t="shared" si="1"/>
        <v>42034.499999999993</v>
      </c>
      <c r="P52" t="s">
        <v>8265</v>
      </c>
      <c r="Q52" s="6">
        <f t="shared" si="2"/>
        <v>1</v>
      </c>
      <c r="R52">
        <f t="shared" si="3"/>
        <v>27.272727272727273</v>
      </c>
      <c r="S52" s="7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>
        <f t="shared" si="0"/>
        <v>42196.720335648148</v>
      </c>
      <c r="O53" s="11">
        <f t="shared" si="1"/>
        <v>42226.720335648148</v>
      </c>
      <c r="P53" t="s">
        <v>8265</v>
      </c>
      <c r="Q53" s="6">
        <f t="shared" si="2"/>
        <v>1.2801818181818181</v>
      </c>
      <c r="R53">
        <f t="shared" si="3"/>
        <v>118.33613445378151</v>
      </c>
      <c r="S53" s="7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>
        <f t="shared" si="0"/>
        <v>41807.493587962963</v>
      </c>
      <c r="O54" s="11">
        <f t="shared" si="1"/>
        <v>41837.493587962963</v>
      </c>
      <c r="P54" t="s">
        <v>8265</v>
      </c>
      <c r="Q54" s="6">
        <f t="shared" si="2"/>
        <v>1.1620999999999999</v>
      </c>
      <c r="R54">
        <f t="shared" si="3"/>
        <v>223.48076923076923</v>
      </c>
      <c r="S54" s="7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>
        <f t="shared" si="0"/>
        <v>41719.340798611105</v>
      </c>
      <c r="O55" s="11">
        <f t="shared" si="1"/>
        <v>41733.708333333328</v>
      </c>
      <c r="P55" t="s">
        <v>8265</v>
      </c>
      <c r="Q55" s="6">
        <f t="shared" si="2"/>
        <v>1.0963333333333334</v>
      </c>
      <c r="R55">
        <f t="shared" si="3"/>
        <v>28.111111111111111</v>
      </c>
      <c r="S55" s="7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>
        <f t="shared" si="0"/>
        <v>42333.504872685182</v>
      </c>
      <c r="O56" s="11">
        <f t="shared" si="1"/>
        <v>42363.504872685182</v>
      </c>
      <c r="P56" t="s">
        <v>8265</v>
      </c>
      <c r="Q56" s="6">
        <f t="shared" si="2"/>
        <v>1.01</v>
      </c>
      <c r="R56">
        <f t="shared" si="3"/>
        <v>194.23076923076923</v>
      </c>
      <c r="S56" s="7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>
        <f t="shared" si="0"/>
        <v>42496.760601851849</v>
      </c>
      <c r="O57" s="11">
        <f t="shared" si="1"/>
        <v>42517.760601851849</v>
      </c>
      <c r="P57" t="s">
        <v>8265</v>
      </c>
      <c r="Q57" s="6">
        <f t="shared" si="2"/>
        <v>1.2895348837209302</v>
      </c>
      <c r="R57">
        <f t="shared" si="3"/>
        <v>128.95348837209303</v>
      </c>
      <c r="S57" s="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>
        <f t="shared" si="0"/>
        <v>42149.340555555551</v>
      </c>
      <c r="O58" s="11">
        <f t="shared" si="1"/>
        <v>42163.458333333336</v>
      </c>
      <c r="P58" t="s">
        <v>8265</v>
      </c>
      <c r="Q58" s="6">
        <f t="shared" si="2"/>
        <v>1.0726249999999999</v>
      </c>
      <c r="R58">
        <f t="shared" si="3"/>
        <v>49.316091954022987</v>
      </c>
      <c r="S58" s="7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>
        <f t="shared" si="0"/>
        <v>42089.624560185184</v>
      </c>
      <c r="O59" s="11">
        <f t="shared" si="1"/>
        <v>42119.624560185184</v>
      </c>
      <c r="P59" t="s">
        <v>8265</v>
      </c>
      <c r="Q59" s="6">
        <f t="shared" si="2"/>
        <v>1.0189999999999999</v>
      </c>
      <c r="R59">
        <f t="shared" si="3"/>
        <v>221.52173913043478</v>
      </c>
      <c r="S59" s="7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>
        <f t="shared" si="0"/>
        <v>41932.536712962959</v>
      </c>
      <c r="O60" s="11">
        <f t="shared" si="1"/>
        <v>41962.578379629624</v>
      </c>
      <c r="P60" t="s">
        <v>8265</v>
      </c>
      <c r="Q60" s="6">
        <f t="shared" si="2"/>
        <v>1.0290999999999999</v>
      </c>
      <c r="R60">
        <f t="shared" si="3"/>
        <v>137.21333333333334</v>
      </c>
      <c r="S60" s="7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>
        <f t="shared" si="0"/>
        <v>42230.027500000004</v>
      </c>
      <c r="O61" s="11">
        <f t="shared" si="1"/>
        <v>42261.666666666664</v>
      </c>
      <c r="P61" t="s">
        <v>8265</v>
      </c>
      <c r="Q61" s="6">
        <f t="shared" si="2"/>
        <v>1.0012570000000001</v>
      </c>
      <c r="R61">
        <f t="shared" si="3"/>
        <v>606.82242424242418</v>
      </c>
      <c r="S61" s="7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>
        <f t="shared" si="0"/>
        <v>41701.693483796291</v>
      </c>
      <c r="O62" s="11">
        <f t="shared" si="1"/>
        <v>41720.791666666664</v>
      </c>
      <c r="P62" t="s">
        <v>8266</v>
      </c>
      <c r="Q62" s="6">
        <f t="shared" si="2"/>
        <v>1.0329622222222221</v>
      </c>
      <c r="R62">
        <f t="shared" si="3"/>
        <v>43.040092592592593</v>
      </c>
      <c r="S62" s="7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>
        <f t="shared" si="0"/>
        <v>41409.605983796297</v>
      </c>
      <c r="O63" s="11">
        <f t="shared" si="1"/>
        <v>41431.605983796297</v>
      </c>
      <c r="P63" t="s">
        <v>8266</v>
      </c>
      <c r="Q63" s="6">
        <f t="shared" si="2"/>
        <v>1.4830000000000001</v>
      </c>
      <c r="R63">
        <f t="shared" si="3"/>
        <v>322.39130434782606</v>
      </c>
      <c r="S63" s="7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>
        <f t="shared" si="0"/>
        <v>41311.591180555552</v>
      </c>
      <c r="O64" s="11">
        <f t="shared" si="1"/>
        <v>41336.591180555552</v>
      </c>
      <c r="P64" t="s">
        <v>8266</v>
      </c>
      <c r="Q64" s="6">
        <f t="shared" si="2"/>
        <v>1.5473333333333332</v>
      </c>
      <c r="R64">
        <f t="shared" si="3"/>
        <v>96.708333333333329</v>
      </c>
      <c r="S64" s="7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>
        <f t="shared" si="0"/>
        <v>41612.703854166662</v>
      </c>
      <c r="O65" s="11">
        <f t="shared" si="1"/>
        <v>41635.999305555553</v>
      </c>
      <c r="P65" t="s">
        <v>8266</v>
      </c>
      <c r="Q65" s="6">
        <f t="shared" si="2"/>
        <v>1.1351849999999999</v>
      </c>
      <c r="R65">
        <f t="shared" si="3"/>
        <v>35.474531249999998</v>
      </c>
      <c r="S65" s="7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>
        <f t="shared" si="0"/>
        <v>41432.809965277775</v>
      </c>
      <c r="O66" s="11">
        <f t="shared" si="1"/>
        <v>41462.809965277775</v>
      </c>
      <c r="P66" t="s">
        <v>8266</v>
      </c>
      <c r="Q66" s="6">
        <f t="shared" si="2"/>
        <v>1.7333333333333334</v>
      </c>
      <c r="R66">
        <f t="shared" si="3"/>
        <v>86.666666666666671</v>
      </c>
      <c r="S66" s="7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>
        <f t="shared" ref="N67:N130" si="4">((($J67/60)/60)/24)+DATE(1970,1,1)+(-5/24)</f>
        <v>41835.612893518519</v>
      </c>
      <c r="O67" s="11">
        <f t="shared" ref="O67:O130" si="5">((($I67/60)/60)/24)+DATE(1970,1,1)+(-5/24)</f>
        <v>41862.040972222218</v>
      </c>
      <c r="P67" t="s">
        <v>8266</v>
      </c>
      <c r="Q67" s="6">
        <f t="shared" ref="Q67:Q130" si="6">E67/D67</f>
        <v>1.0752857142857142</v>
      </c>
      <c r="R67">
        <f t="shared" ref="R67:R130" si="7">E67/L67</f>
        <v>132.05263157894737</v>
      </c>
      <c r="S67" s="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>
        <f t="shared" si="4"/>
        <v>42539.641435185178</v>
      </c>
      <c r="O68" s="11">
        <f t="shared" si="5"/>
        <v>42569.641435185178</v>
      </c>
      <c r="P68" t="s">
        <v>8266</v>
      </c>
      <c r="Q68" s="6">
        <f t="shared" si="6"/>
        <v>1.1859999999999999</v>
      </c>
      <c r="R68">
        <f t="shared" si="7"/>
        <v>91.230769230769226</v>
      </c>
      <c r="S68" s="7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>
        <f t="shared" si="4"/>
        <v>41075.375046296293</v>
      </c>
      <c r="O69" s="11">
        <f t="shared" si="5"/>
        <v>41105.375046296293</v>
      </c>
      <c r="P69" t="s">
        <v>8266</v>
      </c>
      <c r="Q69" s="6">
        <f t="shared" si="6"/>
        <v>1.1625000000000001</v>
      </c>
      <c r="R69">
        <f t="shared" si="7"/>
        <v>116.25</v>
      </c>
      <c r="S69" s="7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>
        <f t="shared" si="4"/>
        <v>41663.36100694444</v>
      </c>
      <c r="O70" s="11">
        <f t="shared" si="5"/>
        <v>41693.36100694444</v>
      </c>
      <c r="P70" t="s">
        <v>8266</v>
      </c>
      <c r="Q70" s="6">
        <f t="shared" si="6"/>
        <v>1.2716666666666667</v>
      </c>
      <c r="R70">
        <f t="shared" si="7"/>
        <v>21.194444444444443</v>
      </c>
      <c r="S70" s="7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>
        <f t="shared" si="4"/>
        <v>40785.979456018518</v>
      </c>
      <c r="O71" s="11">
        <f t="shared" si="5"/>
        <v>40818.082638888889</v>
      </c>
      <c r="P71" t="s">
        <v>8266</v>
      </c>
      <c r="Q71" s="6">
        <f t="shared" si="6"/>
        <v>1.109423</v>
      </c>
      <c r="R71">
        <f t="shared" si="7"/>
        <v>62.327134831460668</v>
      </c>
      <c r="S71" s="7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>
        <f t="shared" si="4"/>
        <v>40730.688020833331</v>
      </c>
      <c r="O72" s="11">
        <f t="shared" si="5"/>
        <v>40790.688020833331</v>
      </c>
      <c r="P72" t="s">
        <v>8266</v>
      </c>
      <c r="Q72" s="6">
        <f t="shared" si="6"/>
        <v>1.272</v>
      </c>
      <c r="R72">
        <f t="shared" si="7"/>
        <v>37.411764705882355</v>
      </c>
      <c r="S72" s="7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>
        <f t="shared" si="4"/>
        <v>40997.063159722216</v>
      </c>
      <c r="O73" s="11">
        <f t="shared" si="5"/>
        <v>41057.063159722216</v>
      </c>
      <c r="P73" t="s">
        <v>8266</v>
      </c>
      <c r="Q73" s="6">
        <f t="shared" si="6"/>
        <v>1.2394444444444443</v>
      </c>
      <c r="R73">
        <f t="shared" si="7"/>
        <v>69.71875</v>
      </c>
      <c r="S73" s="7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>
        <f t="shared" si="4"/>
        <v>41207.801863425921</v>
      </c>
      <c r="O74" s="11">
        <f t="shared" si="5"/>
        <v>41227.791666666664</v>
      </c>
      <c r="P74" t="s">
        <v>8266</v>
      </c>
      <c r="Q74" s="6">
        <f t="shared" si="6"/>
        <v>1.084090909090909</v>
      </c>
      <c r="R74">
        <f t="shared" si="7"/>
        <v>58.170731707317074</v>
      </c>
      <c r="S74" s="7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>
        <f t="shared" si="4"/>
        <v>40587.548425925925</v>
      </c>
      <c r="O75" s="11">
        <f t="shared" si="5"/>
        <v>40665.957638888889</v>
      </c>
      <c r="P75" t="s">
        <v>8266</v>
      </c>
      <c r="Q75" s="6">
        <f t="shared" si="6"/>
        <v>1</v>
      </c>
      <c r="R75">
        <f t="shared" si="7"/>
        <v>50</v>
      </c>
      <c r="S75" s="7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>
        <f t="shared" si="4"/>
        <v>42360.278877314813</v>
      </c>
      <c r="O76" s="11">
        <f t="shared" si="5"/>
        <v>42390.278877314813</v>
      </c>
      <c r="P76" t="s">
        <v>8266</v>
      </c>
      <c r="Q76" s="6">
        <f t="shared" si="6"/>
        <v>1.1293199999999999</v>
      </c>
      <c r="R76">
        <f t="shared" si="7"/>
        <v>19.471034482758618</v>
      </c>
      <c r="S76" s="7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>
        <f t="shared" si="4"/>
        <v>41357.000833333332</v>
      </c>
      <c r="O77" s="11">
        <f t="shared" si="5"/>
        <v>41387.000833333332</v>
      </c>
      <c r="P77" t="s">
        <v>8266</v>
      </c>
      <c r="Q77" s="6">
        <f t="shared" si="6"/>
        <v>1.1542857142857144</v>
      </c>
      <c r="R77">
        <f t="shared" si="7"/>
        <v>85.957446808510639</v>
      </c>
      <c r="S77" s="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>
        <f t="shared" si="4"/>
        <v>40844.483310185184</v>
      </c>
      <c r="O78" s="11">
        <f t="shared" si="5"/>
        <v>40904.524976851848</v>
      </c>
      <c r="P78" t="s">
        <v>8266</v>
      </c>
      <c r="Q78" s="6">
        <f t="shared" si="6"/>
        <v>1.5333333333333334</v>
      </c>
      <c r="R78">
        <f t="shared" si="7"/>
        <v>30.666666666666668</v>
      </c>
      <c r="S78" s="7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>
        <f t="shared" si="4"/>
        <v>40996.936539351853</v>
      </c>
      <c r="O79" s="11">
        <f t="shared" si="5"/>
        <v>41049.915972222218</v>
      </c>
      <c r="P79" t="s">
        <v>8266</v>
      </c>
      <c r="Q79" s="6">
        <f t="shared" si="6"/>
        <v>3.9249999999999998</v>
      </c>
      <c r="R79">
        <f t="shared" si="7"/>
        <v>60.384615384615387</v>
      </c>
      <c r="S79" s="7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>
        <f t="shared" si="4"/>
        <v>42604.522233796299</v>
      </c>
      <c r="O80" s="11">
        <f t="shared" si="5"/>
        <v>42614.522233796299</v>
      </c>
      <c r="P80" t="s">
        <v>8266</v>
      </c>
      <c r="Q80" s="6">
        <f t="shared" si="6"/>
        <v>27.02</v>
      </c>
      <c r="R80">
        <f t="shared" si="7"/>
        <v>38.6</v>
      </c>
      <c r="S80" s="7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>
        <f t="shared" si="4"/>
        <v>41724.568206018514</v>
      </c>
      <c r="O81" s="11">
        <f t="shared" si="5"/>
        <v>41754.568206018514</v>
      </c>
      <c r="P81" t="s">
        <v>8266</v>
      </c>
      <c r="Q81" s="6">
        <f t="shared" si="6"/>
        <v>1.27</v>
      </c>
      <c r="R81">
        <f t="shared" si="7"/>
        <v>40.268292682926827</v>
      </c>
      <c r="S81" s="7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>
        <f t="shared" si="4"/>
        <v>41582.875648148147</v>
      </c>
      <c r="O82" s="11">
        <f t="shared" si="5"/>
        <v>41617.875648148147</v>
      </c>
      <c r="P82" t="s">
        <v>8266</v>
      </c>
      <c r="Q82" s="6">
        <f t="shared" si="6"/>
        <v>1.0725</v>
      </c>
      <c r="R82">
        <f t="shared" si="7"/>
        <v>273.82978723404256</v>
      </c>
      <c r="S82" s="7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>
        <f t="shared" si="4"/>
        <v>41099.950543981482</v>
      </c>
      <c r="O83" s="11">
        <f t="shared" si="5"/>
        <v>41103.91805555555</v>
      </c>
      <c r="P83" t="s">
        <v>8266</v>
      </c>
      <c r="Q83" s="6">
        <f t="shared" si="6"/>
        <v>1.98</v>
      </c>
      <c r="R83">
        <f t="shared" si="7"/>
        <v>53.035714285714285</v>
      </c>
      <c r="S83" s="7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>
        <f t="shared" si="4"/>
        <v>40795.611817129626</v>
      </c>
      <c r="O84" s="11">
        <f t="shared" si="5"/>
        <v>40825.611817129626</v>
      </c>
      <c r="P84" t="s">
        <v>8266</v>
      </c>
      <c r="Q84" s="6">
        <f t="shared" si="6"/>
        <v>1.0001249999999999</v>
      </c>
      <c r="R84">
        <f t="shared" si="7"/>
        <v>40.005000000000003</v>
      </c>
      <c r="S84" s="7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>
        <f t="shared" si="4"/>
        <v>42042.407280092586</v>
      </c>
      <c r="O85" s="11">
        <f t="shared" si="5"/>
        <v>42057.270833333336</v>
      </c>
      <c r="P85" t="s">
        <v>8266</v>
      </c>
      <c r="Q85" s="6">
        <f t="shared" si="6"/>
        <v>1.0249999999999999</v>
      </c>
      <c r="R85">
        <f t="shared" si="7"/>
        <v>15.76923076923077</v>
      </c>
      <c r="S85" s="7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>
        <f t="shared" si="4"/>
        <v>40648.54960648148</v>
      </c>
      <c r="O86" s="11">
        <f t="shared" si="5"/>
        <v>40678.54960648148</v>
      </c>
      <c r="P86" t="s">
        <v>8266</v>
      </c>
      <c r="Q86" s="6">
        <f t="shared" si="6"/>
        <v>1</v>
      </c>
      <c r="R86">
        <f t="shared" si="7"/>
        <v>71.428571428571431</v>
      </c>
      <c r="S86" s="7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>
        <f t="shared" si="4"/>
        <v>40778.917094907403</v>
      </c>
      <c r="O87" s="11">
        <f t="shared" si="5"/>
        <v>40808.917094907403</v>
      </c>
      <c r="P87" t="s">
        <v>8266</v>
      </c>
      <c r="Q87" s="6">
        <f t="shared" si="6"/>
        <v>1.2549999999999999</v>
      </c>
      <c r="R87">
        <f t="shared" si="7"/>
        <v>71.714285714285708</v>
      </c>
      <c r="S87" s="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>
        <f t="shared" si="4"/>
        <v>42291.347743055558</v>
      </c>
      <c r="O88" s="11">
        <f t="shared" si="5"/>
        <v>42365.389409722215</v>
      </c>
      <c r="P88" t="s">
        <v>8266</v>
      </c>
      <c r="Q88" s="6">
        <f t="shared" si="6"/>
        <v>1.0646666666666667</v>
      </c>
      <c r="R88">
        <f t="shared" si="7"/>
        <v>375.76470588235293</v>
      </c>
      <c r="S88" s="7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>
        <f t="shared" si="4"/>
        <v>40322.331053240734</v>
      </c>
      <c r="O89" s="11">
        <f t="shared" si="5"/>
        <v>40331.861805555556</v>
      </c>
      <c r="P89" t="s">
        <v>8266</v>
      </c>
      <c r="Q89" s="6">
        <f t="shared" si="6"/>
        <v>1.046</v>
      </c>
      <c r="R89">
        <f t="shared" si="7"/>
        <v>104.6</v>
      </c>
      <c r="S89" s="7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>
        <f t="shared" si="4"/>
        <v>41786.450590277775</v>
      </c>
      <c r="O90" s="11">
        <f t="shared" si="5"/>
        <v>41812.450590277775</v>
      </c>
      <c r="P90" t="s">
        <v>8266</v>
      </c>
      <c r="Q90" s="6">
        <f t="shared" si="6"/>
        <v>1.0285714285714285</v>
      </c>
      <c r="R90">
        <f t="shared" si="7"/>
        <v>60</v>
      </c>
      <c r="S90" s="7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>
        <f t="shared" si="4"/>
        <v>41402.543888888889</v>
      </c>
      <c r="O91" s="11">
        <f t="shared" si="5"/>
        <v>41427.543888888889</v>
      </c>
      <c r="P91" t="s">
        <v>8266</v>
      </c>
      <c r="Q91" s="6">
        <f t="shared" si="6"/>
        <v>1.1506666666666667</v>
      </c>
      <c r="R91">
        <f t="shared" si="7"/>
        <v>123.28571428571429</v>
      </c>
      <c r="S91" s="7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>
        <f t="shared" si="4"/>
        <v>40706.089108796295</v>
      </c>
      <c r="O92" s="11">
        <f t="shared" si="5"/>
        <v>40736.089108796295</v>
      </c>
      <c r="P92" t="s">
        <v>8266</v>
      </c>
      <c r="Q92" s="6">
        <f t="shared" si="6"/>
        <v>1.004</v>
      </c>
      <c r="R92">
        <f t="shared" si="7"/>
        <v>31.375</v>
      </c>
      <c r="S92" s="7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>
        <f t="shared" si="4"/>
        <v>40619.194027777776</v>
      </c>
      <c r="O93" s="11">
        <f t="shared" si="5"/>
        <v>40680.194027777776</v>
      </c>
      <c r="P93" t="s">
        <v>8266</v>
      </c>
      <c r="Q93" s="6">
        <f t="shared" si="6"/>
        <v>1.2</v>
      </c>
      <c r="R93">
        <f t="shared" si="7"/>
        <v>78.260869565217391</v>
      </c>
      <c r="S93" s="7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>
        <f t="shared" si="4"/>
        <v>42720.990543981483</v>
      </c>
      <c r="O94" s="11">
        <f t="shared" si="5"/>
        <v>42767.124999999993</v>
      </c>
      <c r="P94" t="s">
        <v>8266</v>
      </c>
      <c r="Q94" s="6">
        <f t="shared" si="6"/>
        <v>1.052</v>
      </c>
      <c r="R94">
        <f t="shared" si="7"/>
        <v>122.32558139534883</v>
      </c>
      <c r="S94" s="7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>
        <f t="shared" si="4"/>
        <v>41065.649733796294</v>
      </c>
      <c r="O95" s="11">
        <f t="shared" si="5"/>
        <v>41093.666666666664</v>
      </c>
      <c r="P95" t="s">
        <v>8266</v>
      </c>
      <c r="Q95" s="6">
        <f t="shared" si="6"/>
        <v>1.1060000000000001</v>
      </c>
      <c r="R95">
        <f t="shared" si="7"/>
        <v>73.733333333333334</v>
      </c>
      <c r="S95" s="7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>
        <f t="shared" si="4"/>
        <v>41716.509513888886</v>
      </c>
      <c r="O96" s="11">
        <f t="shared" si="5"/>
        <v>41736.509513888886</v>
      </c>
      <c r="P96" t="s">
        <v>8266</v>
      </c>
      <c r="Q96" s="6">
        <f t="shared" si="6"/>
        <v>1.04</v>
      </c>
      <c r="R96">
        <f t="shared" si="7"/>
        <v>21.666666666666668</v>
      </c>
      <c r="S96" s="7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>
        <f t="shared" si="4"/>
        <v>40934.796770833331</v>
      </c>
      <c r="O97" s="11">
        <f t="shared" si="5"/>
        <v>40964.796770833331</v>
      </c>
      <c r="P97" t="s">
        <v>8266</v>
      </c>
      <c r="Q97" s="6">
        <f t="shared" si="6"/>
        <v>1.3142857142857143</v>
      </c>
      <c r="R97">
        <f t="shared" si="7"/>
        <v>21.904761904761905</v>
      </c>
      <c r="S97" s="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>
        <f t="shared" si="4"/>
        <v>40324.45417824074</v>
      </c>
      <c r="O98" s="11">
        <f t="shared" si="5"/>
        <v>40390.916666666664</v>
      </c>
      <c r="P98" t="s">
        <v>8266</v>
      </c>
      <c r="Q98" s="6">
        <f t="shared" si="6"/>
        <v>1.1466666666666667</v>
      </c>
      <c r="R98">
        <f t="shared" si="7"/>
        <v>50.588235294117645</v>
      </c>
      <c r="S98" s="7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>
        <f t="shared" si="4"/>
        <v>40705.926874999997</v>
      </c>
      <c r="O99" s="11">
        <f t="shared" si="5"/>
        <v>40735.926874999997</v>
      </c>
      <c r="P99" t="s">
        <v>8266</v>
      </c>
      <c r="Q99" s="6">
        <f t="shared" si="6"/>
        <v>1.0625</v>
      </c>
      <c r="R99">
        <f t="shared" si="7"/>
        <v>53.125</v>
      </c>
      <c r="S99" s="7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>
        <f t="shared" si="4"/>
        <v>41214.586504629624</v>
      </c>
      <c r="O100" s="11">
        <f t="shared" si="5"/>
        <v>41250.770833333328</v>
      </c>
      <c r="P100" t="s">
        <v>8266</v>
      </c>
      <c r="Q100" s="6">
        <f t="shared" si="6"/>
        <v>1.0625</v>
      </c>
      <c r="R100">
        <f t="shared" si="7"/>
        <v>56.666666666666664</v>
      </c>
      <c r="S100" s="7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>
        <f t="shared" si="4"/>
        <v>41631.694432870368</v>
      </c>
      <c r="O101" s="11">
        <f t="shared" si="5"/>
        <v>41661.694432870368</v>
      </c>
      <c r="P101" t="s">
        <v>8266</v>
      </c>
      <c r="Q101" s="6">
        <f t="shared" si="6"/>
        <v>1.0601933333333333</v>
      </c>
      <c r="R101">
        <f t="shared" si="7"/>
        <v>40.776666666666664</v>
      </c>
      <c r="S101" s="7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>
        <f t="shared" si="4"/>
        <v>41197.544976851852</v>
      </c>
      <c r="O102" s="11">
        <f t="shared" si="5"/>
        <v>41217.586643518516</v>
      </c>
      <c r="P102" t="s">
        <v>8266</v>
      </c>
      <c r="Q102" s="6">
        <f t="shared" si="6"/>
        <v>1</v>
      </c>
      <c r="R102">
        <f t="shared" si="7"/>
        <v>192.30769230769232</v>
      </c>
      <c r="S102" s="7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>
        <f t="shared" si="4"/>
        <v>41274.568402777775</v>
      </c>
      <c r="O103" s="11">
        <f t="shared" si="5"/>
        <v>41298.568402777775</v>
      </c>
      <c r="P103" t="s">
        <v>8266</v>
      </c>
      <c r="Q103" s="6">
        <f t="shared" si="6"/>
        <v>1</v>
      </c>
      <c r="R103">
        <f t="shared" si="7"/>
        <v>100</v>
      </c>
      <c r="S103" s="7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>
        <f t="shared" si="4"/>
        <v>40504.922835648147</v>
      </c>
      <c r="O104" s="11">
        <f t="shared" si="5"/>
        <v>40534.922835648147</v>
      </c>
      <c r="P104" t="s">
        <v>8266</v>
      </c>
      <c r="Q104" s="6">
        <f t="shared" si="6"/>
        <v>1.2775000000000001</v>
      </c>
      <c r="R104">
        <f t="shared" si="7"/>
        <v>117.92307692307692</v>
      </c>
      <c r="S104" s="7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>
        <f t="shared" si="4"/>
        <v>41682.597569444442</v>
      </c>
      <c r="O105" s="11">
        <f t="shared" si="5"/>
        <v>41705.597569444442</v>
      </c>
      <c r="P105" t="s">
        <v>8266</v>
      </c>
      <c r="Q105" s="6">
        <f t="shared" si="6"/>
        <v>1.0515384615384615</v>
      </c>
      <c r="R105">
        <f t="shared" si="7"/>
        <v>27.897959183673468</v>
      </c>
      <c r="S105" s="7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>
        <f t="shared" si="4"/>
        <v>40612.486874999995</v>
      </c>
      <c r="O106" s="11">
        <f t="shared" si="5"/>
        <v>40635.833333333328</v>
      </c>
      <c r="P106" t="s">
        <v>8266</v>
      </c>
      <c r="Q106" s="6">
        <f t="shared" si="6"/>
        <v>1.2</v>
      </c>
      <c r="R106">
        <f t="shared" si="7"/>
        <v>60</v>
      </c>
      <c r="S106" s="7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>
        <f t="shared" si="4"/>
        <v>42485.516435185178</v>
      </c>
      <c r="O107" s="11">
        <f t="shared" si="5"/>
        <v>42503.791666666664</v>
      </c>
      <c r="P107" t="s">
        <v>8266</v>
      </c>
      <c r="Q107" s="6">
        <f t="shared" si="6"/>
        <v>1.074090909090909</v>
      </c>
      <c r="R107">
        <f t="shared" si="7"/>
        <v>39.383333333333333</v>
      </c>
      <c r="S107" s="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>
        <f t="shared" si="4"/>
        <v>40987.568298611113</v>
      </c>
      <c r="O108" s="11">
        <f t="shared" si="5"/>
        <v>41001.568298611113</v>
      </c>
      <c r="P108" t="s">
        <v>8266</v>
      </c>
      <c r="Q108" s="6">
        <f t="shared" si="6"/>
        <v>1.0049999999999999</v>
      </c>
      <c r="R108">
        <f t="shared" si="7"/>
        <v>186.11111111111111</v>
      </c>
      <c r="S108" s="7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>
        <f t="shared" si="4"/>
        <v>40635.774155092593</v>
      </c>
      <c r="O109" s="11">
        <f t="shared" si="5"/>
        <v>40657.774155092593</v>
      </c>
      <c r="P109" t="s">
        <v>8266</v>
      </c>
      <c r="Q109" s="6">
        <f t="shared" si="6"/>
        <v>1.0246666666666666</v>
      </c>
      <c r="R109">
        <f t="shared" si="7"/>
        <v>111.37681159420291</v>
      </c>
      <c r="S109" s="7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>
        <f t="shared" si="4"/>
        <v>41365.404745370368</v>
      </c>
      <c r="O110" s="11">
        <f t="shared" si="5"/>
        <v>41425.404745370368</v>
      </c>
      <c r="P110" t="s">
        <v>8266</v>
      </c>
      <c r="Q110" s="6">
        <f t="shared" si="6"/>
        <v>2.4666666666666668</v>
      </c>
      <c r="R110">
        <f t="shared" si="7"/>
        <v>78.723404255319153</v>
      </c>
      <c r="S110" s="7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>
        <f t="shared" si="4"/>
        <v>40569.817476851851</v>
      </c>
      <c r="O111" s="11">
        <f t="shared" si="5"/>
        <v>40599.817476851851</v>
      </c>
      <c r="P111" t="s">
        <v>8266</v>
      </c>
      <c r="Q111" s="6">
        <f t="shared" si="6"/>
        <v>2.1949999999999998</v>
      </c>
      <c r="R111">
        <f t="shared" si="7"/>
        <v>46.702127659574465</v>
      </c>
      <c r="S111" s="7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>
        <f t="shared" si="4"/>
        <v>41557.741354166668</v>
      </c>
      <c r="O112" s="11">
        <f t="shared" si="5"/>
        <v>41592.040972222218</v>
      </c>
      <c r="P112" t="s">
        <v>8266</v>
      </c>
      <c r="Q112" s="6">
        <f t="shared" si="6"/>
        <v>1.3076923076923077</v>
      </c>
      <c r="R112">
        <f t="shared" si="7"/>
        <v>65.384615384615387</v>
      </c>
      <c r="S112" s="7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>
        <f t="shared" si="4"/>
        <v>42125.124849537031</v>
      </c>
      <c r="O113" s="11">
        <f t="shared" si="5"/>
        <v>42155.124849537031</v>
      </c>
      <c r="P113" t="s">
        <v>8266</v>
      </c>
      <c r="Q113" s="6">
        <f t="shared" si="6"/>
        <v>1.5457142857142858</v>
      </c>
      <c r="R113">
        <f t="shared" si="7"/>
        <v>102.0754716981132</v>
      </c>
      <c r="S113" s="7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>
        <f t="shared" si="4"/>
        <v>41717.834699074068</v>
      </c>
      <c r="O114" s="11">
        <f t="shared" si="5"/>
        <v>41741.875</v>
      </c>
      <c r="P114" t="s">
        <v>8266</v>
      </c>
      <c r="Q114" s="6">
        <f t="shared" si="6"/>
        <v>1.04</v>
      </c>
      <c r="R114">
        <f t="shared" si="7"/>
        <v>64.197530864197532</v>
      </c>
      <c r="S114" s="7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>
        <f t="shared" si="4"/>
        <v>40753.550092592588</v>
      </c>
      <c r="O115" s="11">
        <f t="shared" si="5"/>
        <v>40761.416666666664</v>
      </c>
      <c r="P115" t="s">
        <v>8266</v>
      </c>
      <c r="Q115" s="6">
        <f t="shared" si="6"/>
        <v>1.41</v>
      </c>
      <c r="R115">
        <f t="shared" si="7"/>
        <v>90.384615384615387</v>
      </c>
      <c r="S115" s="7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>
        <f t="shared" si="4"/>
        <v>40861.065833333334</v>
      </c>
      <c r="O116" s="11">
        <f t="shared" si="5"/>
        <v>40921.065833333334</v>
      </c>
      <c r="P116" t="s">
        <v>8266</v>
      </c>
      <c r="Q116" s="6">
        <f t="shared" si="6"/>
        <v>1.0333333333333334</v>
      </c>
      <c r="R116">
        <f t="shared" si="7"/>
        <v>88.571428571428569</v>
      </c>
      <c r="S116" s="7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>
        <f t="shared" si="4"/>
        <v>40918.530601851846</v>
      </c>
      <c r="O117" s="11">
        <f t="shared" si="5"/>
        <v>40943.530601851846</v>
      </c>
      <c r="P117" t="s">
        <v>8266</v>
      </c>
      <c r="Q117" s="6">
        <f t="shared" si="6"/>
        <v>1.4044444444444444</v>
      </c>
      <c r="R117">
        <f t="shared" si="7"/>
        <v>28.727272727272727</v>
      </c>
      <c r="S117" s="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>
        <f t="shared" si="4"/>
        <v>40595.288831018515</v>
      </c>
      <c r="O118" s="11">
        <f t="shared" si="5"/>
        <v>40641.247164351851</v>
      </c>
      <c r="P118" t="s">
        <v>8266</v>
      </c>
      <c r="Q118" s="6">
        <f t="shared" si="6"/>
        <v>1.1365714285714286</v>
      </c>
      <c r="R118">
        <f t="shared" si="7"/>
        <v>69.78947368421052</v>
      </c>
      <c r="S118" s="7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>
        <f t="shared" si="4"/>
        <v>40248.626666666663</v>
      </c>
      <c r="O119" s="11">
        <f t="shared" si="5"/>
        <v>40338.583333333328</v>
      </c>
      <c r="P119" t="s">
        <v>8266</v>
      </c>
      <c r="Q119" s="6">
        <f t="shared" si="6"/>
        <v>1.0049377777777779</v>
      </c>
      <c r="R119">
        <f t="shared" si="7"/>
        <v>167.48962962962963</v>
      </c>
      <c r="S119" s="7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>
        <f t="shared" si="4"/>
        <v>40722.845324074071</v>
      </c>
      <c r="O120" s="11">
        <f t="shared" si="5"/>
        <v>40752.845324074071</v>
      </c>
      <c r="P120" t="s">
        <v>8266</v>
      </c>
      <c r="Q120" s="6">
        <f t="shared" si="6"/>
        <v>1.1303159999999999</v>
      </c>
      <c r="R120">
        <f t="shared" si="7"/>
        <v>144.91230769230768</v>
      </c>
      <c r="S120" s="7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>
        <f t="shared" si="4"/>
        <v>40738.860949074071</v>
      </c>
      <c r="O121" s="11">
        <f t="shared" si="5"/>
        <v>40768.75</v>
      </c>
      <c r="P121" t="s">
        <v>8266</v>
      </c>
      <c r="Q121" s="6">
        <f t="shared" si="6"/>
        <v>1.0455692307692308</v>
      </c>
      <c r="R121">
        <f t="shared" si="7"/>
        <v>91.840540540540545</v>
      </c>
      <c r="S121" s="7" t="s">
        <v>8310</v>
      </c>
      <c r="T121" t="s">
        <v>8312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>
        <f t="shared" si="4"/>
        <v>42615.841516203705</v>
      </c>
      <c r="O122" s="11">
        <f t="shared" si="5"/>
        <v>42645.841516203705</v>
      </c>
      <c r="P122" t="s">
        <v>8267</v>
      </c>
      <c r="Q122" s="6">
        <f t="shared" si="6"/>
        <v>1.4285714285714287E-4</v>
      </c>
      <c r="R122">
        <f t="shared" si="7"/>
        <v>10</v>
      </c>
      <c r="S122" s="7" t="s">
        <v>8310</v>
      </c>
      <c r="T122" t="s">
        <v>8313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>
        <f t="shared" si="4"/>
        <v>42096.496643518512</v>
      </c>
      <c r="O123" s="11">
        <f t="shared" si="5"/>
        <v>42112.219444444439</v>
      </c>
      <c r="P123" t="s">
        <v>8267</v>
      </c>
      <c r="Q123" s="6">
        <f t="shared" si="6"/>
        <v>3.3333333333333332E-4</v>
      </c>
      <c r="R123">
        <f t="shared" si="7"/>
        <v>1</v>
      </c>
      <c r="S123" s="7" t="s">
        <v>8310</v>
      </c>
      <c r="T123" t="s">
        <v>8313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>
        <f t="shared" si="4"/>
        <v>42593.223460648143</v>
      </c>
      <c r="O124" s="11">
        <f t="shared" si="5"/>
        <v>42653.223460648143</v>
      </c>
      <c r="P124" t="s">
        <v>8267</v>
      </c>
      <c r="Q124" s="6">
        <f t="shared" si="6"/>
        <v>0</v>
      </c>
      <c r="R124" t="e">
        <f t="shared" si="7"/>
        <v>#DIV/0!</v>
      </c>
      <c r="S124" s="7" t="s">
        <v>8310</v>
      </c>
      <c r="T124" t="s">
        <v>8313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>
        <f t="shared" si="4"/>
        <v>41904.573657407404</v>
      </c>
      <c r="O125" s="11">
        <f t="shared" si="5"/>
        <v>41940.708333333328</v>
      </c>
      <c r="P125" t="s">
        <v>8267</v>
      </c>
      <c r="Q125" s="6">
        <f t="shared" si="6"/>
        <v>2.7454545454545453E-3</v>
      </c>
      <c r="R125">
        <f t="shared" si="7"/>
        <v>25.166666666666668</v>
      </c>
      <c r="S125" s="7" t="s">
        <v>8310</v>
      </c>
      <c r="T125" t="s">
        <v>8313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>
        <f t="shared" si="4"/>
        <v>42114.720393518517</v>
      </c>
      <c r="O126" s="11">
        <f t="shared" si="5"/>
        <v>42139.720393518517</v>
      </c>
      <c r="P126" t="s">
        <v>8267</v>
      </c>
      <c r="Q126" s="6">
        <f t="shared" si="6"/>
        <v>0</v>
      </c>
      <c r="R126" t="e">
        <f t="shared" si="7"/>
        <v>#DIV/0!</v>
      </c>
      <c r="S126" s="7" t="s">
        <v>8310</v>
      </c>
      <c r="T126" t="s">
        <v>8313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>
        <f t="shared" si="4"/>
        <v>42709.78564814815</v>
      </c>
      <c r="O127" s="11">
        <f t="shared" si="5"/>
        <v>42769.78564814815</v>
      </c>
      <c r="P127" t="s">
        <v>8267</v>
      </c>
      <c r="Q127" s="6">
        <f t="shared" si="6"/>
        <v>0.14000000000000001</v>
      </c>
      <c r="R127">
        <f t="shared" si="7"/>
        <v>11.666666666666666</v>
      </c>
      <c r="S127" s="7" t="s">
        <v>8310</v>
      </c>
      <c r="T127" t="s">
        <v>8313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>
        <f t="shared" si="4"/>
        <v>42135.381215277775</v>
      </c>
      <c r="O128" s="11">
        <f t="shared" si="5"/>
        <v>42165.874999999993</v>
      </c>
      <c r="P128" t="s">
        <v>8267</v>
      </c>
      <c r="Q128" s="6">
        <f t="shared" si="6"/>
        <v>5.5480000000000002E-2</v>
      </c>
      <c r="R128">
        <f t="shared" si="7"/>
        <v>106.69230769230769</v>
      </c>
      <c r="S128" s="7" t="s">
        <v>8310</v>
      </c>
      <c r="T128" t="s">
        <v>8313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>
        <f t="shared" si="4"/>
        <v>42067.415983796294</v>
      </c>
      <c r="O129" s="11">
        <f t="shared" si="5"/>
        <v>42097.37431712963</v>
      </c>
      <c r="P129" t="s">
        <v>8267</v>
      </c>
      <c r="Q129" s="6">
        <f t="shared" si="6"/>
        <v>2.375E-2</v>
      </c>
      <c r="R129">
        <f t="shared" si="7"/>
        <v>47.5</v>
      </c>
      <c r="S129" s="7" t="s">
        <v>8310</v>
      </c>
      <c r="T129" t="s">
        <v>8313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>
        <f t="shared" si="4"/>
        <v>42628.019594907404</v>
      </c>
      <c r="O130" s="11">
        <f t="shared" si="5"/>
        <v>42663.019594907404</v>
      </c>
      <c r="P130" t="s">
        <v>8267</v>
      </c>
      <c r="Q130" s="6">
        <f t="shared" si="6"/>
        <v>1.8669999999999999E-2</v>
      </c>
      <c r="R130">
        <f t="shared" si="7"/>
        <v>311.16666666666669</v>
      </c>
      <c r="S130" s="7" t="s">
        <v>8310</v>
      </c>
      <c r="T130" t="s">
        <v>8313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>
        <f t="shared" ref="N131:N194" si="8">((($J131/60)/60)/24)+DATE(1970,1,1)+(-5/24)</f>
        <v>41882.728969907403</v>
      </c>
      <c r="O131" s="11">
        <f t="shared" ref="O131:O194" si="9">((($I131/60)/60)/24)+DATE(1970,1,1)+(-5/24)</f>
        <v>41942.728969907403</v>
      </c>
      <c r="P131" t="s">
        <v>8267</v>
      </c>
      <c r="Q131" s="6">
        <f t="shared" ref="Q131:Q194" si="10">E131/D131</f>
        <v>0</v>
      </c>
      <c r="R131" t="e">
        <f t="shared" ref="R131:R194" si="11">E131/L131</f>
        <v>#DIV/0!</v>
      </c>
      <c r="S131" s="7" t="s">
        <v>8310</v>
      </c>
      <c r="T131" t="s">
        <v>8313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>
        <f t="shared" si="8"/>
        <v>41778.707083333327</v>
      </c>
      <c r="O132" s="11">
        <f t="shared" si="9"/>
        <v>41806.636111111111</v>
      </c>
      <c r="P132" t="s">
        <v>8267</v>
      </c>
      <c r="Q132" s="6">
        <f t="shared" si="10"/>
        <v>0</v>
      </c>
      <c r="R132" t="e">
        <f t="shared" si="11"/>
        <v>#DIV/0!</v>
      </c>
      <c r="S132" s="7" t="s">
        <v>8310</v>
      </c>
      <c r="T132" t="s">
        <v>8313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>
        <f t="shared" si="8"/>
        <v>42541.629178240742</v>
      </c>
      <c r="O133" s="11">
        <f t="shared" si="9"/>
        <v>42556.791666666664</v>
      </c>
      <c r="P133" t="s">
        <v>8267</v>
      </c>
      <c r="Q133" s="6">
        <f t="shared" si="10"/>
        <v>0</v>
      </c>
      <c r="R133" t="e">
        <f t="shared" si="11"/>
        <v>#DIV/0!</v>
      </c>
      <c r="S133" s="7" t="s">
        <v>8310</v>
      </c>
      <c r="T133" t="s">
        <v>8313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>
        <f t="shared" si="8"/>
        <v>41905.60424768518</v>
      </c>
      <c r="O134" s="11">
        <f t="shared" si="9"/>
        <v>41950.645914351851</v>
      </c>
      <c r="P134" t="s">
        <v>8267</v>
      </c>
      <c r="Q134" s="6">
        <f t="shared" si="10"/>
        <v>9.5687499999999995E-2</v>
      </c>
      <c r="R134">
        <f t="shared" si="11"/>
        <v>94.506172839506178</v>
      </c>
      <c r="S134" s="7" t="s">
        <v>8310</v>
      </c>
      <c r="T134" t="s">
        <v>8313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>
        <f t="shared" si="8"/>
        <v>42491.599351851844</v>
      </c>
      <c r="O135" s="11">
        <f t="shared" si="9"/>
        <v>42521.521527777775</v>
      </c>
      <c r="P135" t="s">
        <v>8267</v>
      </c>
      <c r="Q135" s="6">
        <f t="shared" si="10"/>
        <v>0</v>
      </c>
      <c r="R135" t="e">
        <f t="shared" si="11"/>
        <v>#DIV/0!</v>
      </c>
      <c r="S135" s="7" t="s">
        <v>8310</v>
      </c>
      <c r="T135" t="s">
        <v>8313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>
        <f t="shared" si="8"/>
        <v>42221.701597222222</v>
      </c>
      <c r="O136" s="11">
        <f t="shared" si="9"/>
        <v>42251.499999999993</v>
      </c>
      <c r="P136" t="s">
        <v>8267</v>
      </c>
      <c r="Q136" s="6">
        <f t="shared" si="10"/>
        <v>0</v>
      </c>
      <c r="R136" t="e">
        <f t="shared" si="11"/>
        <v>#DIV/0!</v>
      </c>
      <c r="S136" s="7" t="s">
        <v>8310</v>
      </c>
      <c r="T136" t="s">
        <v>8313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>
        <f t="shared" si="8"/>
        <v>41788.173576388886</v>
      </c>
      <c r="O137" s="11">
        <f t="shared" si="9"/>
        <v>41821.583333333328</v>
      </c>
      <c r="P137" t="s">
        <v>8267</v>
      </c>
      <c r="Q137" s="6">
        <f t="shared" si="10"/>
        <v>0.13433333333333333</v>
      </c>
      <c r="R137">
        <f t="shared" si="11"/>
        <v>80.599999999999994</v>
      </c>
      <c r="S137" s="7" t="s">
        <v>8310</v>
      </c>
      <c r="T137" t="s">
        <v>8313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>
        <f t="shared" si="8"/>
        <v>42096.201782407406</v>
      </c>
      <c r="O138" s="11">
        <f t="shared" si="9"/>
        <v>42140.219444444439</v>
      </c>
      <c r="P138" t="s">
        <v>8267</v>
      </c>
      <c r="Q138" s="6">
        <f t="shared" si="10"/>
        <v>0</v>
      </c>
      <c r="R138" t="e">
        <f t="shared" si="11"/>
        <v>#DIV/0!</v>
      </c>
      <c r="S138" s="7" t="s">
        <v>8310</v>
      </c>
      <c r="T138" t="s">
        <v>8313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>
        <f t="shared" si="8"/>
        <v>42239.365659722222</v>
      </c>
      <c r="O139" s="11">
        <f t="shared" si="9"/>
        <v>42289.365659722222</v>
      </c>
      <c r="P139" t="s">
        <v>8267</v>
      </c>
      <c r="Q139" s="6">
        <f t="shared" si="10"/>
        <v>0</v>
      </c>
      <c r="R139" t="e">
        <f t="shared" si="11"/>
        <v>#DIV/0!</v>
      </c>
      <c r="S139" s="7" t="s">
        <v>8310</v>
      </c>
      <c r="T139" t="s">
        <v>8313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>
        <f t="shared" si="8"/>
        <v>42186.049085648141</v>
      </c>
      <c r="O140" s="11">
        <f t="shared" si="9"/>
        <v>42216.999305555553</v>
      </c>
      <c r="P140" t="s">
        <v>8267</v>
      </c>
      <c r="Q140" s="6">
        <f t="shared" si="10"/>
        <v>3.1413333333333335E-2</v>
      </c>
      <c r="R140">
        <f t="shared" si="11"/>
        <v>81.241379310344826</v>
      </c>
      <c r="S140" s="7" t="s">
        <v>8310</v>
      </c>
      <c r="T140" t="s">
        <v>8313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>
        <f t="shared" si="8"/>
        <v>42187.712638888886</v>
      </c>
      <c r="O141" s="11">
        <f t="shared" si="9"/>
        <v>42197.712638888886</v>
      </c>
      <c r="P141" t="s">
        <v>8267</v>
      </c>
      <c r="Q141" s="6">
        <f t="shared" si="10"/>
        <v>1</v>
      </c>
      <c r="R141">
        <f t="shared" si="11"/>
        <v>500</v>
      </c>
      <c r="S141" s="7" t="s">
        <v>8310</v>
      </c>
      <c r="T141" t="s">
        <v>8313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>
        <f t="shared" si="8"/>
        <v>42052.989953703705</v>
      </c>
      <c r="O142" s="11">
        <f t="shared" si="9"/>
        <v>42082.948287037034</v>
      </c>
      <c r="P142" t="s">
        <v>8267</v>
      </c>
      <c r="Q142" s="6">
        <f t="shared" si="10"/>
        <v>0</v>
      </c>
      <c r="R142" t="e">
        <f t="shared" si="11"/>
        <v>#DIV/0!</v>
      </c>
      <c r="S142" s="7" t="s">
        <v>8310</v>
      </c>
      <c r="T142" t="s">
        <v>8313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>
        <f t="shared" si="8"/>
        <v>42109.944710648146</v>
      </c>
      <c r="O143" s="11">
        <f t="shared" si="9"/>
        <v>42154.944710648146</v>
      </c>
      <c r="P143" t="s">
        <v>8267</v>
      </c>
      <c r="Q143" s="6">
        <f t="shared" si="10"/>
        <v>0.10775</v>
      </c>
      <c r="R143">
        <f t="shared" si="11"/>
        <v>46.178571428571431</v>
      </c>
      <c r="S143" s="7" t="s">
        <v>8310</v>
      </c>
      <c r="T143" t="s">
        <v>8313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>
        <f t="shared" si="8"/>
        <v>41938.684930555552</v>
      </c>
      <c r="O144" s="11">
        <f t="shared" si="9"/>
        <v>41959.726597222216</v>
      </c>
      <c r="P144" t="s">
        <v>8267</v>
      </c>
      <c r="Q144" s="6">
        <f t="shared" si="10"/>
        <v>3.3333333333333335E-3</v>
      </c>
      <c r="R144">
        <f t="shared" si="11"/>
        <v>10</v>
      </c>
      <c r="S144" s="7" t="s">
        <v>8310</v>
      </c>
      <c r="T144" t="s">
        <v>8313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>
        <f t="shared" si="8"/>
        <v>42558.855810185189</v>
      </c>
      <c r="O145" s="11">
        <f t="shared" si="9"/>
        <v>42616.038194444445</v>
      </c>
      <c r="P145" t="s">
        <v>8267</v>
      </c>
      <c r="Q145" s="6">
        <f t="shared" si="10"/>
        <v>0</v>
      </c>
      <c r="R145" t="e">
        <f t="shared" si="11"/>
        <v>#DIV/0!</v>
      </c>
      <c r="S145" s="7" t="s">
        <v>8310</v>
      </c>
      <c r="T145" t="s">
        <v>8313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>
        <f t="shared" si="8"/>
        <v>42047.554074074076</v>
      </c>
      <c r="O146" s="11">
        <f t="shared" si="9"/>
        <v>42107.512407407405</v>
      </c>
      <c r="P146" t="s">
        <v>8267</v>
      </c>
      <c r="Q146" s="6">
        <f t="shared" si="10"/>
        <v>0.27600000000000002</v>
      </c>
      <c r="R146">
        <f t="shared" si="11"/>
        <v>55.945945945945944</v>
      </c>
      <c r="S146" s="7" t="s">
        <v>8310</v>
      </c>
      <c r="T146" t="s">
        <v>8313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>
        <f t="shared" si="8"/>
        <v>42200.333935185183</v>
      </c>
      <c r="O147" s="11">
        <f t="shared" si="9"/>
        <v>42227.333935185183</v>
      </c>
      <c r="P147" t="s">
        <v>8267</v>
      </c>
      <c r="Q147" s="6">
        <f t="shared" si="10"/>
        <v>7.5111111111111115E-2</v>
      </c>
      <c r="R147">
        <f t="shared" si="11"/>
        <v>37.555555555555557</v>
      </c>
      <c r="S147" s="7" t="s">
        <v>8310</v>
      </c>
      <c r="T147" t="s">
        <v>8313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>
        <f t="shared" si="8"/>
        <v>42692.807847222219</v>
      </c>
      <c r="O148" s="11">
        <f t="shared" si="9"/>
        <v>42752.807847222219</v>
      </c>
      <c r="P148" t="s">
        <v>8267</v>
      </c>
      <c r="Q148" s="6">
        <f t="shared" si="10"/>
        <v>5.7499999999999999E-3</v>
      </c>
      <c r="R148">
        <f t="shared" si="11"/>
        <v>38.333333333333336</v>
      </c>
      <c r="S148" s="7" t="s">
        <v>8310</v>
      </c>
      <c r="T148" t="s">
        <v>8313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>
        <f t="shared" si="8"/>
        <v>41969.559490740743</v>
      </c>
      <c r="O149" s="11">
        <f t="shared" si="9"/>
        <v>42012.554166666661</v>
      </c>
      <c r="P149" t="s">
        <v>8267</v>
      </c>
      <c r="Q149" s="6">
        <f t="shared" si="10"/>
        <v>0</v>
      </c>
      <c r="R149" t="e">
        <f t="shared" si="11"/>
        <v>#DIV/0!</v>
      </c>
      <c r="S149" s="7" t="s">
        <v>8310</v>
      </c>
      <c r="T149" t="s">
        <v>8313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>
        <f t="shared" si="8"/>
        <v>42397.073333333326</v>
      </c>
      <c r="O150" s="11">
        <f t="shared" si="9"/>
        <v>42427.073333333326</v>
      </c>
      <c r="P150" t="s">
        <v>8267</v>
      </c>
      <c r="Q150" s="6">
        <f t="shared" si="10"/>
        <v>8.0000000000000004E-4</v>
      </c>
      <c r="R150">
        <f t="shared" si="11"/>
        <v>20</v>
      </c>
      <c r="S150" s="7" t="s">
        <v>8310</v>
      </c>
      <c r="T150" t="s">
        <v>8313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>
        <f t="shared" si="8"/>
        <v>41967.963773148142</v>
      </c>
      <c r="O151" s="11">
        <f t="shared" si="9"/>
        <v>41998.124999999993</v>
      </c>
      <c r="P151" t="s">
        <v>8267</v>
      </c>
      <c r="Q151" s="6">
        <f t="shared" si="10"/>
        <v>9.1999999999999998E-3</v>
      </c>
      <c r="R151">
        <f t="shared" si="11"/>
        <v>15.333333333333334</v>
      </c>
      <c r="S151" s="7" t="s">
        <v>8310</v>
      </c>
      <c r="T151" t="s">
        <v>8313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>
        <f t="shared" si="8"/>
        <v>42089.95349537037</v>
      </c>
      <c r="O152" s="11">
        <f t="shared" si="9"/>
        <v>42149.95349537037</v>
      </c>
      <c r="P152" t="s">
        <v>8267</v>
      </c>
      <c r="Q152" s="6">
        <f t="shared" si="10"/>
        <v>0.23163076923076922</v>
      </c>
      <c r="R152">
        <f t="shared" si="11"/>
        <v>449.43283582089555</v>
      </c>
      <c r="S152" s="7" t="s">
        <v>8310</v>
      </c>
      <c r="T152" t="s">
        <v>8313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>
        <f t="shared" si="8"/>
        <v>42113.342488425922</v>
      </c>
      <c r="O153" s="11">
        <f t="shared" si="9"/>
        <v>42173.342488425922</v>
      </c>
      <c r="P153" t="s">
        <v>8267</v>
      </c>
      <c r="Q153" s="6">
        <f t="shared" si="10"/>
        <v>5.5999999999999995E-4</v>
      </c>
      <c r="R153">
        <f t="shared" si="11"/>
        <v>28</v>
      </c>
      <c r="S153" s="7" t="s">
        <v>8310</v>
      </c>
      <c r="T153" t="s">
        <v>8313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>
        <f t="shared" si="8"/>
        <v>41874.869212962964</v>
      </c>
      <c r="O154" s="11">
        <f t="shared" si="9"/>
        <v>41904.869212962964</v>
      </c>
      <c r="P154" t="s">
        <v>8267</v>
      </c>
      <c r="Q154" s="6">
        <f t="shared" si="10"/>
        <v>7.8947368421052633E-5</v>
      </c>
      <c r="R154">
        <f t="shared" si="11"/>
        <v>15</v>
      </c>
      <c r="S154" s="7" t="s">
        <v>8310</v>
      </c>
      <c r="T154" t="s">
        <v>8313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>
        <f t="shared" si="8"/>
        <v>41933.377824074072</v>
      </c>
      <c r="O155" s="11">
        <f t="shared" si="9"/>
        <v>41975.419490740744</v>
      </c>
      <c r="P155" t="s">
        <v>8267</v>
      </c>
      <c r="Q155" s="6">
        <f t="shared" si="10"/>
        <v>7.1799999999999998E-3</v>
      </c>
      <c r="R155">
        <f t="shared" si="11"/>
        <v>35.9</v>
      </c>
      <c r="S155" s="7" t="s">
        <v>8310</v>
      </c>
      <c r="T155" t="s">
        <v>8313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>
        <f t="shared" si="8"/>
        <v>42115.339062499996</v>
      </c>
      <c r="O156" s="11">
        <f t="shared" si="9"/>
        <v>42158.339062499996</v>
      </c>
      <c r="P156" t="s">
        <v>8267</v>
      </c>
      <c r="Q156" s="6">
        <f t="shared" si="10"/>
        <v>2.6666666666666668E-2</v>
      </c>
      <c r="R156">
        <f t="shared" si="11"/>
        <v>13.333333333333334</v>
      </c>
      <c r="S156" s="7" t="s">
        <v>8310</v>
      </c>
      <c r="T156" t="s">
        <v>8313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>
        <f t="shared" si="8"/>
        <v>42168.351099537038</v>
      </c>
      <c r="O157" s="11">
        <f t="shared" si="9"/>
        <v>42208.351099537038</v>
      </c>
      <c r="P157" t="s">
        <v>8267</v>
      </c>
      <c r="Q157" s="6">
        <f t="shared" si="10"/>
        <v>6.0000000000000002E-5</v>
      </c>
      <c r="R157">
        <f t="shared" si="11"/>
        <v>20.25</v>
      </c>
      <c r="S157" s="7" t="s">
        <v>8310</v>
      </c>
      <c r="T157" t="s">
        <v>8313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>
        <f t="shared" si="8"/>
        <v>41793.916620370372</v>
      </c>
      <c r="O158" s="11">
        <f t="shared" si="9"/>
        <v>41853.916620370372</v>
      </c>
      <c r="P158" t="s">
        <v>8267</v>
      </c>
      <c r="Q158" s="6">
        <f t="shared" si="10"/>
        <v>5.0999999999999997E-2</v>
      </c>
      <c r="R158">
        <f t="shared" si="11"/>
        <v>119</v>
      </c>
      <c r="S158" s="7" t="s">
        <v>8310</v>
      </c>
      <c r="T158" t="s">
        <v>8313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>
        <f t="shared" si="8"/>
        <v>42396.703379629624</v>
      </c>
      <c r="O159" s="11">
        <f t="shared" si="9"/>
        <v>42426.703379629624</v>
      </c>
      <c r="P159" t="s">
        <v>8267</v>
      </c>
      <c r="Q159" s="6">
        <f t="shared" si="10"/>
        <v>2.671118530884808E-3</v>
      </c>
      <c r="R159">
        <f t="shared" si="11"/>
        <v>4</v>
      </c>
      <c r="S159" s="7" t="s">
        <v>8310</v>
      </c>
      <c r="T159" t="s">
        <v>8313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>
        <f t="shared" si="8"/>
        <v>41903.868379629625</v>
      </c>
      <c r="O160" s="11">
        <f t="shared" si="9"/>
        <v>41933.868379629625</v>
      </c>
      <c r="P160" t="s">
        <v>8267</v>
      </c>
      <c r="Q160" s="6">
        <f t="shared" si="10"/>
        <v>0</v>
      </c>
      <c r="R160" t="e">
        <f t="shared" si="11"/>
        <v>#DIV/0!</v>
      </c>
      <c r="S160" s="7" t="s">
        <v>8310</v>
      </c>
      <c r="T160" t="s">
        <v>8313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>
        <f t="shared" si="8"/>
        <v>42514.226215277777</v>
      </c>
      <c r="O161" s="11">
        <f t="shared" si="9"/>
        <v>42554.226215277777</v>
      </c>
      <c r="P161" t="s">
        <v>8267</v>
      </c>
      <c r="Q161" s="6">
        <f t="shared" si="10"/>
        <v>2.0000000000000002E-5</v>
      </c>
      <c r="R161">
        <f t="shared" si="11"/>
        <v>10</v>
      </c>
      <c r="S161" s="7" t="s">
        <v>8310</v>
      </c>
      <c r="T161" t="s">
        <v>8313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>
        <f t="shared" si="8"/>
        <v>42171.704756944448</v>
      </c>
      <c r="O162" s="11">
        <f t="shared" si="9"/>
        <v>42231.704756944448</v>
      </c>
      <c r="P162" t="s">
        <v>8268</v>
      </c>
      <c r="Q162" s="6">
        <f t="shared" si="10"/>
        <v>0</v>
      </c>
      <c r="R162" t="e">
        <f t="shared" si="11"/>
        <v>#DIV/0!</v>
      </c>
      <c r="S162" s="7" t="s">
        <v>8310</v>
      </c>
      <c r="T162" t="s">
        <v>8314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>
        <f t="shared" si="8"/>
        <v>41792.479108796295</v>
      </c>
      <c r="O163" s="11">
        <f t="shared" si="9"/>
        <v>41822.479108796295</v>
      </c>
      <c r="P163" t="s">
        <v>8268</v>
      </c>
      <c r="Q163" s="6">
        <f t="shared" si="10"/>
        <v>1E-4</v>
      </c>
      <c r="R163">
        <f t="shared" si="11"/>
        <v>5</v>
      </c>
      <c r="S163" s="7" t="s">
        <v>8310</v>
      </c>
      <c r="T163" t="s">
        <v>8314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>
        <f t="shared" si="8"/>
        <v>41834.91847222222</v>
      </c>
      <c r="O164" s="11">
        <f t="shared" si="9"/>
        <v>41867.779166666667</v>
      </c>
      <c r="P164" t="s">
        <v>8268</v>
      </c>
      <c r="Q164" s="6">
        <f t="shared" si="10"/>
        <v>0.15535714285714286</v>
      </c>
      <c r="R164">
        <f t="shared" si="11"/>
        <v>43.5</v>
      </c>
      <c r="S164" s="7" t="s">
        <v>8310</v>
      </c>
      <c r="T164" t="s">
        <v>8314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>
        <f t="shared" si="8"/>
        <v>42243.752939814811</v>
      </c>
      <c r="O165" s="11">
        <f t="shared" si="9"/>
        <v>42277.791666666664</v>
      </c>
      <c r="P165" t="s">
        <v>8268</v>
      </c>
      <c r="Q165" s="6">
        <f t="shared" si="10"/>
        <v>0</v>
      </c>
      <c r="R165" t="e">
        <f t="shared" si="11"/>
        <v>#DIV/0!</v>
      </c>
      <c r="S165" s="7" t="s">
        <v>8310</v>
      </c>
      <c r="T165" t="s">
        <v>8314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>
        <f t="shared" si="8"/>
        <v>41841.554409722223</v>
      </c>
      <c r="O166" s="11">
        <f t="shared" si="9"/>
        <v>41901.554409722223</v>
      </c>
      <c r="P166" t="s">
        <v>8268</v>
      </c>
      <c r="Q166" s="6">
        <f t="shared" si="10"/>
        <v>5.3333333333333332E-3</v>
      </c>
      <c r="R166">
        <f t="shared" si="11"/>
        <v>91.428571428571431</v>
      </c>
      <c r="S166" s="7" t="s">
        <v>8310</v>
      </c>
      <c r="T166" t="s">
        <v>8314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>
        <f t="shared" si="8"/>
        <v>42351.450509259252</v>
      </c>
      <c r="O167" s="11">
        <f t="shared" si="9"/>
        <v>42381.450509259252</v>
      </c>
      <c r="P167" t="s">
        <v>8268</v>
      </c>
      <c r="Q167" s="6">
        <f t="shared" si="10"/>
        <v>0</v>
      </c>
      <c r="R167" t="e">
        <f t="shared" si="11"/>
        <v>#DIV/0!</v>
      </c>
      <c r="S167" s="7" t="s">
        <v>8310</v>
      </c>
      <c r="T167" t="s">
        <v>8314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>
        <f t="shared" si="8"/>
        <v>42720.867615740739</v>
      </c>
      <c r="O168" s="11">
        <f t="shared" si="9"/>
        <v>42750.867615740739</v>
      </c>
      <c r="P168" t="s">
        <v>8268</v>
      </c>
      <c r="Q168" s="6">
        <f t="shared" si="10"/>
        <v>0.6</v>
      </c>
      <c r="R168">
        <f t="shared" si="11"/>
        <v>3000</v>
      </c>
      <c r="S168" s="7" t="s">
        <v>8310</v>
      </c>
      <c r="T168" t="s">
        <v>8314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>
        <f t="shared" si="8"/>
        <v>42160.719155092585</v>
      </c>
      <c r="O169" s="11">
        <f t="shared" si="9"/>
        <v>42220.719155092585</v>
      </c>
      <c r="P169" t="s">
        <v>8268</v>
      </c>
      <c r="Q169" s="6">
        <f t="shared" si="10"/>
        <v>1E-4</v>
      </c>
      <c r="R169">
        <f t="shared" si="11"/>
        <v>5.5</v>
      </c>
      <c r="S169" s="7" t="s">
        <v>8310</v>
      </c>
      <c r="T169" t="s">
        <v>8314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>
        <f t="shared" si="8"/>
        <v>42052.626967592594</v>
      </c>
      <c r="O170" s="11">
        <f t="shared" si="9"/>
        <v>42082.585300925923</v>
      </c>
      <c r="P170" t="s">
        <v>8268</v>
      </c>
      <c r="Q170" s="6">
        <f t="shared" si="10"/>
        <v>4.0625000000000001E-2</v>
      </c>
      <c r="R170">
        <f t="shared" si="11"/>
        <v>108.33333333333333</v>
      </c>
      <c r="S170" s="7" t="s">
        <v>8310</v>
      </c>
      <c r="T170" t="s">
        <v>8314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>
        <f t="shared" si="8"/>
        <v>41900.296979166662</v>
      </c>
      <c r="O171" s="11">
        <f t="shared" si="9"/>
        <v>41930.296979166662</v>
      </c>
      <c r="P171" t="s">
        <v>8268</v>
      </c>
      <c r="Q171" s="6">
        <f t="shared" si="10"/>
        <v>0.224</v>
      </c>
      <c r="R171">
        <f t="shared" si="11"/>
        <v>56</v>
      </c>
      <c r="S171" s="7" t="s">
        <v>8310</v>
      </c>
      <c r="T171" t="s">
        <v>8314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>
        <f t="shared" si="8"/>
        <v>42216.769479166665</v>
      </c>
      <c r="O172" s="11">
        <f t="shared" si="9"/>
        <v>42246.019444444442</v>
      </c>
      <c r="P172" t="s">
        <v>8268</v>
      </c>
      <c r="Q172" s="6">
        <f t="shared" si="10"/>
        <v>3.2500000000000001E-2</v>
      </c>
      <c r="R172">
        <f t="shared" si="11"/>
        <v>32.5</v>
      </c>
      <c r="S172" s="7" t="s">
        <v>8310</v>
      </c>
      <c r="T172" t="s">
        <v>8314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>
        <f t="shared" si="8"/>
        <v>42533.972384259258</v>
      </c>
      <c r="O173" s="11">
        <f t="shared" si="9"/>
        <v>42593.972384259258</v>
      </c>
      <c r="P173" t="s">
        <v>8268</v>
      </c>
      <c r="Q173" s="6">
        <f t="shared" si="10"/>
        <v>2.0000000000000002E-5</v>
      </c>
      <c r="R173">
        <f t="shared" si="11"/>
        <v>1</v>
      </c>
      <c r="S173" s="7" t="s">
        <v>8310</v>
      </c>
      <c r="T173" t="s">
        <v>8314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>
        <f t="shared" si="8"/>
        <v>42047.186608796292</v>
      </c>
      <c r="O174" s="11">
        <f t="shared" si="9"/>
        <v>42082.14494212962</v>
      </c>
      <c r="P174" t="s">
        <v>8268</v>
      </c>
      <c r="Q174" s="6">
        <f t="shared" si="10"/>
        <v>0</v>
      </c>
      <c r="R174" t="e">
        <f t="shared" si="11"/>
        <v>#DIV/0!</v>
      </c>
      <c r="S174" s="7" t="s">
        <v>8310</v>
      </c>
      <c r="T174" t="s">
        <v>8314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>
        <f t="shared" si="8"/>
        <v>42033.364675925921</v>
      </c>
      <c r="O175" s="11">
        <f t="shared" si="9"/>
        <v>42063.364675925921</v>
      </c>
      <c r="P175" t="s">
        <v>8268</v>
      </c>
      <c r="Q175" s="6">
        <f t="shared" si="10"/>
        <v>0</v>
      </c>
      <c r="R175" t="e">
        <f t="shared" si="11"/>
        <v>#DIV/0!</v>
      </c>
      <c r="S175" s="7" t="s">
        <v>8310</v>
      </c>
      <c r="T175" t="s">
        <v>8314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>
        <f t="shared" si="8"/>
        <v>42072.55064814815</v>
      </c>
      <c r="O176" s="11">
        <f t="shared" si="9"/>
        <v>42132.55064814815</v>
      </c>
      <c r="P176" t="s">
        <v>8268</v>
      </c>
      <c r="Q176" s="6">
        <f t="shared" si="10"/>
        <v>0</v>
      </c>
      <c r="R176" t="e">
        <f t="shared" si="11"/>
        <v>#DIV/0!</v>
      </c>
      <c r="S176" s="7" t="s">
        <v>8310</v>
      </c>
      <c r="T176" t="s">
        <v>8314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>
        <f t="shared" si="8"/>
        <v>41855.569571759253</v>
      </c>
      <c r="O177" s="11">
        <f t="shared" si="9"/>
        <v>41880.569571759253</v>
      </c>
      <c r="P177" t="s">
        <v>8268</v>
      </c>
      <c r="Q177" s="6">
        <f t="shared" si="10"/>
        <v>6.4850000000000005E-2</v>
      </c>
      <c r="R177">
        <f t="shared" si="11"/>
        <v>49.884615384615387</v>
      </c>
      <c r="S177" s="7" t="s">
        <v>8310</v>
      </c>
      <c r="T177" t="s">
        <v>8314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>
        <f t="shared" si="8"/>
        <v>42191.615729166668</v>
      </c>
      <c r="O178" s="11">
        <f t="shared" si="9"/>
        <v>42221.615729166668</v>
      </c>
      <c r="P178" t="s">
        <v>8268</v>
      </c>
      <c r="Q178" s="6">
        <f t="shared" si="10"/>
        <v>0</v>
      </c>
      <c r="R178" t="e">
        <f t="shared" si="11"/>
        <v>#DIV/0!</v>
      </c>
      <c r="S178" s="7" t="s">
        <v>8310</v>
      </c>
      <c r="T178" t="s">
        <v>8314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>
        <f t="shared" si="8"/>
        <v>42069.839421296296</v>
      </c>
      <c r="O179" s="11">
        <f t="shared" si="9"/>
        <v>42086.797754629624</v>
      </c>
      <c r="P179" t="s">
        <v>8268</v>
      </c>
      <c r="Q179" s="6">
        <f t="shared" si="10"/>
        <v>0.4</v>
      </c>
      <c r="R179">
        <f t="shared" si="11"/>
        <v>25.714285714285715</v>
      </c>
      <c r="S179" s="7" t="s">
        <v>8310</v>
      </c>
      <c r="T179" t="s">
        <v>8314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>
        <f t="shared" si="8"/>
        <v>42304.747048611105</v>
      </c>
      <c r="O180" s="11">
        <f t="shared" si="9"/>
        <v>42334.788715277777</v>
      </c>
      <c r="P180" t="s">
        <v>8268</v>
      </c>
      <c r="Q180" s="6">
        <f t="shared" si="10"/>
        <v>0</v>
      </c>
      <c r="R180" t="e">
        <f t="shared" si="11"/>
        <v>#DIV/0!</v>
      </c>
      <c r="S180" s="7" t="s">
        <v>8310</v>
      </c>
      <c r="T180" t="s">
        <v>8314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>
        <f t="shared" si="8"/>
        <v>42402.872164351851</v>
      </c>
      <c r="O181" s="11">
        <f t="shared" si="9"/>
        <v>42432.872164351851</v>
      </c>
      <c r="P181" t="s">
        <v>8268</v>
      </c>
      <c r="Q181" s="6">
        <f t="shared" si="10"/>
        <v>0.2</v>
      </c>
      <c r="R181">
        <f t="shared" si="11"/>
        <v>100</v>
      </c>
      <c r="S181" s="7" t="s">
        <v>8310</v>
      </c>
      <c r="T181" t="s">
        <v>8314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>
        <f t="shared" si="8"/>
        <v>42067.782905092587</v>
      </c>
      <c r="O182" s="11">
        <f t="shared" si="9"/>
        <v>42107.583333333336</v>
      </c>
      <c r="P182" t="s">
        <v>8268</v>
      </c>
      <c r="Q182" s="6">
        <f t="shared" si="10"/>
        <v>0.33416666666666667</v>
      </c>
      <c r="R182">
        <f t="shared" si="11"/>
        <v>30.846153846153847</v>
      </c>
      <c r="S182" s="7" t="s">
        <v>8310</v>
      </c>
      <c r="T182" t="s">
        <v>8314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>
        <f t="shared" si="8"/>
        <v>42147.533506944441</v>
      </c>
      <c r="O183" s="11">
        <f t="shared" si="9"/>
        <v>42177.533506944441</v>
      </c>
      <c r="P183" t="s">
        <v>8268</v>
      </c>
      <c r="Q183" s="6">
        <f t="shared" si="10"/>
        <v>0.21092608822670172</v>
      </c>
      <c r="R183">
        <f t="shared" si="11"/>
        <v>180.5</v>
      </c>
      <c r="S183" s="7" t="s">
        <v>8310</v>
      </c>
      <c r="T183" t="s">
        <v>8314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>
        <f t="shared" si="8"/>
        <v>42711.803611111107</v>
      </c>
      <c r="O184" s="11">
        <f t="shared" si="9"/>
        <v>42741.803611111107</v>
      </c>
      <c r="P184" t="s">
        <v>8268</v>
      </c>
      <c r="Q184" s="6">
        <f t="shared" si="10"/>
        <v>0</v>
      </c>
      <c r="R184" t="e">
        <f t="shared" si="11"/>
        <v>#DIV/0!</v>
      </c>
      <c r="S184" s="7" t="s">
        <v>8310</v>
      </c>
      <c r="T184" t="s">
        <v>8314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>
        <f t="shared" si="8"/>
        <v>41939.601967592593</v>
      </c>
      <c r="O185" s="11">
        <f t="shared" si="9"/>
        <v>41969.643634259257</v>
      </c>
      <c r="P185" t="s">
        <v>8268</v>
      </c>
      <c r="Q185" s="6">
        <f t="shared" si="10"/>
        <v>0.35855999999999999</v>
      </c>
      <c r="R185">
        <f t="shared" si="11"/>
        <v>373.5</v>
      </c>
      <c r="S185" s="7" t="s">
        <v>8310</v>
      </c>
      <c r="T185" t="s">
        <v>8314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>
        <f t="shared" si="8"/>
        <v>41825.58289351852</v>
      </c>
      <c r="O186" s="11">
        <f t="shared" si="9"/>
        <v>41882.957638888889</v>
      </c>
      <c r="P186" t="s">
        <v>8268</v>
      </c>
      <c r="Q186" s="6">
        <f t="shared" si="10"/>
        <v>3.4000000000000002E-2</v>
      </c>
      <c r="R186">
        <f t="shared" si="11"/>
        <v>25.5</v>
      </c>
      <c r="S186" s="7" t="s">
        <v>8310</v>
      </c>
      <c r="T186" t="s">
        <v>8314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>
        <f t="shared" si="8"/>
        <v>42570.702997685185</v>
      </c>
      <c r="O187" s="11">
        <f t="shared" si="9"/>
        <v>42600.702997685185</v>
      </c>
      <c r="P187" t="s">
        <v>8268</v>
      </c>
      <c r="Q187" s="6">
        <f t="shared" si="10"/>
        <v>5.5E-2</v>
      </c>
      <c r="R187">
        <f t="shared" si="11"/>
        <v>220</v>
      </c>
      <c r="S187" s="7" t="s">
        <v>8310</v>
      </c>
      <c r="T187" t="s">
        <v>8314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>
        <f t="shared" si="8"/>
        <v>42767.604560185187</v>
      </c>
      <c r="O188" s="11">
        <f t="shared" si="9"/>
        <v>42797.624999999993</v>
      </c>
      <c r="P188" t="s">
        <v>8268</v>
      </c>
      <c r="Q188" s="6">
        <f t="shared" si="10"/>
        <v>0</v>
      </c>
      <c r="R188" t="e">
        <f t="shared" si="11"/>
        <v>#DIV/0!</v>
      </c>
      <c r="S188" s="7" t="s">
        <v>8310</v>
      </c>
      <c r="T188" t="s">
        <v>8314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>
        <f t="shared" si="8"/>
        <v>42182.02612268518</v>
      </c>
      <c r="O189" s="11">
        <f t="shared" si="9"/>
        <v>42206.082638888889</v>
      </c>
      <c r="P189" t="s">
        <v>8268</v>
      </c>
      <c r="Q189" s="6">
        <f t="shared" si="10"/>
        <v>0.16</v>
      </c>
      <c r="R189">
        <f t="shared" si="11"/>
        <v>160</v>
      </c>
      <c r="S189" s="7" t="s">
        <v>8310</v>
      </c>
      <c r="T189" t="s">
        <v>8314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>
        <f t="shared" si="8"/>
        <v>41856.974710648145</v>
      </c>
      <c r="O190" s="11">
        <f t="shared" si="9"/>
        <v>41886.974710648145</v>
      </c>
      <c r="P190" t="s">
        <v>8268</v>
      </c>
      <c r="Q190" s="6">
        <f t="shared" si="10"/>
        <v>0</v>
      </c>
      <c r="R190" t="e">
        <f t="shared" si="11"/>
        <v>#DIV/0!</v>
      </c>
      <c r="S190" s="7" t="s">
        <v>8310</v>
      </c>
      <c r="T190" t="s">
        <v>8314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>
        <f t="shared" si="8"/>
        <v>42556.482372685183</v>
      </c>
      <c r="O191" s="11">
        <f t="shared" si="9"/>
        <v>42616.482372685183</v>
      </c>
      <c r="P191" t="s">
        <v>8268</v>
      </c>
      <c r="Q191" s="6">
        <f t="shared" si="10"/>
        <v>6.8999999999999997E-4</v>
      </c>
      <c r="R191">
        <f t="shared" si="11"/>
        <v>69</v>
      </c>
      <c r="S191" s="7" t="s">
        <v>8310</v>
      </c>
      <c r="T191" t="s">
        <v>8314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>
        <f t="shared" si="8"/>
        <v>42527.442662037036</v>
      </c>
      <c r="O192" s="11">
        <f t="shared" si="9"/>
        <v>42537.442662037036</v>
      </c>
      <c r="P192" t="s">
        <v>8268</v>
      </c>
      <c r="Q192" s="6">
        <f t="shared" si="10"/>
        <v>4.1666666666666666E-3</v>
      </c>
      <c r="R192">
        <f t="shared" si="11"/>
        <v>50</v>
      </c>
      <c r="S192" s="7" t="s">
        <v>8310</v>
      </c>
      <c r="T192" t="s">
        <v>8314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>
        <f t="shared" si="8"/>
        <v>42239.233078703699</v>
      </c>
      <c r="O193" s="11">
        <f t="shared" si="9"/>
        <v>42279.233078703699</v>
      </c>
      <c r="P193" t="s">
        <v>8268</v>
      </c>
      <c r="Q193" s="6">
        <f t="shared" si="10"/>
        <v>0.05</v>
      </c>
      <c r="R193">
        <f t="shared" si="11"/>
        <v>83.333333333333329</v>
      </c>
      <c r="S193" s="7" t="s">
        <v>8310</v>
      </c>
      <c r="T193" t="s">
        <v>8314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>
        <f t="shared" si="8"/>
        <v>41899.583703703705</v>
      </c>
      <c r="O194" s="11">
        <f t="shared" si="9"/>
        <v>41929.583703703705</v>
      </c>
      <c r="P194" t="s">
        <v>8268</v>
      </c>
      <c r="Q194" s="6">
        <f t="shared" si="10"/>
        <v>1.7E-5</v>
      </c>
      <c r="R194">
        <f t="shared" si="11"/>
        <v>5.666666666666667</v>
      </c>
      <c r="S194" s="7" t="s">
        <v>8310</v>
      </c>
      <c r="T194" t="s">
        <v>8314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>
        <f t="shared" ref="N195:N258" si="12">((($J195/60)/60)/24)+DATE(1970,1,1)+(-5/24)</f>
        <v>41911.726458333331</v>
      </c>
      <c r="O195" s="11">
        <f t="shared" ref="O195:O258" si="13">((($I195/60)/60)/24)+DATE(1970,1,1)+(-5/24)</f>
        <v>41971.768124999995</v>
      </c>
      <c r="P195" t="s">
        <v>8268</v>
      </c>
      <c r="Q195" s="6">
        <f t="shared" ref="Q195:Q258" si="14">E195/D195</f>
        <v>0</v>
      </c>
      <c r="R195" t="e">
        <f t="shared" ref="R195:R258" si="15">E195/L195</f>
        <v>#DIV/0!</v>
      </c>
      <c r="S195" s="7" t="s">
        <v>8310</v>
      </c>
      <c r="T195" t="s">
        <v>8314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>
        <f t="shared" si="12"/>
        <v>42375.788553240738</v>
      </c>
      <c r="O196" s="11">
        <f t="shared" si="13"/>
        <v>42435.788553240738</v>
      </c>
      <c r="P196" t="s">
        <v>8268</v>
      </c>
      <c r="Q196" s="6">
        <f t="shared" si="14"/>
        <v>1.1999999999999999E-3</v>
      </c>
      <c r="R196">
        <f t="shared" si="15"/>
        <v>1</v>
      </c>
      <c r="S196" s="7" t="s">
        <v>8310</v>
      </c>
      <c r="T196" t="s">
        <v>8314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>
        <f t="shared" si="12"/>
        <v>42135.462175925924</v>
      </c>
      <c r="O197" s="11">
        <f t="shared" si="13"/>
        <v>42195.462175925924</v>
      </c>
      <c r="P197" t="s">
        <v>8268</v>
      </c>
      <c r="Q197" s="6">
        <f t="shared" si="14"/>
        <v>0</v>
      </c>
      <c r="R197" t="e">
        <f t="shared" si="15"/>
        <v>#DIV/0!</v>
      </c>
      <c r="S197" s="7" t="s">
        <v>8310</v>
      </c>
      <c r="T197" t="s">
        <v>8314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>
        <f t="shared" si="12"/>
        <v>42259.334467592591</v>
      </c>
      <c r="O198" s="11">
        <f t="shared" si="13"/>
        <v>42287.666666666664</v>
      </c>
      <c r="P198" t="s">
        <v>8268</v>
      </c>
      <c r="Q198" s="6">
        <f t="shared" si="14"/>
        <v>0.41857142857142859</v>
      </c>
      <c r="R198">
        <f t="shared" si="15"/>
        <v>77.10526315789474</v>
      </c>
      <c r="S198" s="7" t="s">
        <v>8310</v>
      </c>
      <c r="T198" t="s">
        <v>8314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>
        <f t="shared" si="12"/>
        <v>42741.640046296299</v>
      </c>
      <c r="O199" s="11">
        <f t="shared" si="13"/>
        <v>42783.666666666664</v>
      </c>
      <c r="P199" t="s">
        <v>8268</v>
      </c>
      <c r="Q199" s="6">
        <f t="shared" si="14"/>
        <v>0.1048</v>
      </c>
      <c r="R199">
        <f t="shared" si="15"/>
        <v>32.75</v>
      </c>
      <c r="S199" s="7" t="s">
        <v>8310</v>
      </c>
      <c r="T199" t="s">
        <v>8314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>
        <f t="shared" si="12"/>
        <v>41887.175023148149</v>
      </c>
      <c r="O200" s="11">
        <f t="shared" si="13"/>
        <v>41917.175023148149</v>
      </c>
      <c r="P200" t="s">
        <v>8268</v>
      </c>
      <c r="Q200" s="6">
        <f t="shared" si="14"/>
        <v>1.116E-2</v>
      </c>
      <c r="R200">
        <f t="shared" si="15"/>
        <v>46.5</v>
      </c>
      <c r="S200" s="7" t="s">
        <v>8310</v>
      </c>
      <c r="T200" t="s">
        <v>8314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>
        <f t="shared" si="12"/>
        <v>42583.915532407402</v>
      </c>
      <c r="O201" s="11">
        <f t="shared" si="13"/>
        <v>42613.915532407402</v>
      </c>
      <c r="P201" t="s">
        <v>8268</v>
      </c>
      <c r="Q201" s="6">
        <f t="shared" si="14"/>
        <v>0</v>
      </c>
      <c r="R201" t="e">
        <f t="shared" si="15"/>
        <v>#DIV/0!</v>
      </c>
      <c r="S201" s="7" t="s">
        <v>8310</v>
      </c>
      <c r="T201" t="s">
        <v>8314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>
        <f t="shared" si="12"/>
        <v>41866.875034722223</v>
      </c>
      <c r="O202" s="11">
        <f t="shared" si="13"/>
        <v>41896.875034722223</v>
      </c>
      <c r="P202" t="s">
        <v>8268</v>
      </c>
      <c r="Q202" s="6">
        <f t="shared" si="14"/>
        <v>0.26192500000000002</v>
      </c>
      <c r="R202">
        <f t="shared" si="15"/>
        <v>87.308333333333337</v>
      </c>
      <c r="S202" s="7" t="s">
        <v>8310</v>
      </c>
      <c r="T202" t="s">
        <v>8314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>
        <f t="shared" si="12"/>
        <v>42023.610289351847</v>
      </c>
      <c r="O203" s="11">
        <f t="shared" si="13"/>
        <v>42043.610289351847</v>
      </c>
      <c r="P203" t="s">
        <v>8268</v>
      </c>
      <c r="Q203" s="6">
        <f t="shared" si="14"/>
        <v>0.58461538461538465</v>
      </c>
      <c r="R203">
        <f t="shared" si="15"/>
        <v>54.285714285714285</v>
      </c>
      <c r="S203" s="7" t="s">
        <v>8310</v>
      </c>
      <c r="T203" t="s">
        <v>8314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>
        <f t="shared" si="12"/>
        <v>42255.719490740739</v>
      </c>
      <c r="O204" s="11">
        <f t="shared" si="13"/>
        <v>42285.665972222218</v>
      </c>
      <c r="P204" t="s">
        <v>8268</v>
      </c>
      <c r="Q204" s="6">
        <f t="shared" si="14"/>
        <v>0</v>
      </c>
      <c r="R204" t="e">
        <f t="shared" si="15"/>
        <v>#DIV/0!</v>
      </c>
      <c r="S204" s="7" t="s">
        <v>8310</v>
      </c>
      <c r="T204" t="s">
        <v>8314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>
        <f t="shared" si="12"/>
        <v>41973.639629629623</v>
      </c>
      <c r="O205" s="11">
        <f t="shared" si="13"/>
        <v>42033.639629629623</v>
      </c>
      <c r="P205" t="s">
        <v>8268</v>
      </c>
      <c r="Q205" s="6">
        <f t="shared" si="14"/>
        <v>0.2984</v>
      </c>
      <c r="R205">
        <f t="shared" si="15"/>
        <v>93.25</v>
      </c>
      <c r="S205" s="7" t="s">
        <v>8310</v>
      </c>
      <c r="T205" t="s">
        <v>8314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>
        <f t="shared" si="12"/>
        <v>42556.375034722216</v>
      </c>
      <c r="O206" s="11">
        <f t="shared" si="13"/>
        <v>42586.375034722216</v>
      </c>
      <c r="P206" t="s">
        <v>8268</v>
      </c>
      <c r="Q206" s="6">
        <f t="shared" si="14"/>
        <v>0.50721666666666665</v>
      </c>
      <c r="R206">
        <f t="shared" si="15"/>
        <v>117.68368136117556</v>
      </c>
      <c r="S206" s="7" t="s">
        <v>8310</v>
      </c>
      <c r="T206" t="s">
        <v>8314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>
        <f t="shared" si="12"/>
        <v>42248.423865740733</v>
      </c>
      <c r="O207" s="11">
        <f t="shared" si="13"/>
        <v>42283.423865740733</v>
      </c>
      <c r="P207" t="s">
        <v>8268</v>
      </c>
      <c r="Q207" s="6">
        <f t="shared" si="14"/>
        <v>0.16250000000000001</v>
      </c>
      <c r="R207">
        <f t="shared" si="15"/>
        <v>76.470588235294116</v>
      </c>
      <c r="S207" s="7" t="s">
        <v>8310</v>
      </c>
      <c r="T207" t="s">
        <v>8314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>
        <f t="shared" si="12"/>
        <v>42566.79609953703</v>
      </c>
      <c r="O208" s="11">
        <f t="shared" si="13"/>
        <v>42587.79609953703</v>
      </c>
      <c r="P208" t="s">
        <v>8268</v>
      </c>
      <c r="Q208" s="6">
        <f t="shared" si="14"/>
        <v>0</v>
      </c>
      <c r="R208" t="e">
        <f t="shared" si="15"/>
        <v>#DIV/0!</v>
      </c>
      <c r="S208" s="7" t="s">
        <v>8310</v>
      </c>
      <c r="T208" t="s">
        <v>8314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>
        <f t="shared" si="12"/>
        <v>41977.988865740735</v>
      </c>
      <c r="O209" s="11">
        <f t="shared" si="13"/>
        <v>42007.988865740735</v>
      </c>
      <c r="P209" t="s">
        <v>8268</v>
      </c>
      <c r="Q209" s="6">
        <f t="shared" si="14"/>
        <v>0.15214285714285714</v>
      </c>
      <c r="R209">
        <f t="shared" si="15"/>
        <v>163.84615384615384</v>
      </c>
      <c r="S209" s="7" t="s">
        <v>8310</v>
      </c>
      <c r="T209" t="s">
        <v>8314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>
        <f t="shared" si="12"/>
        <v>41959.16165509259</v>
      </c>
      <c r="O210" s="11">
        <f t="shared" si="13"/>
        <v>41989.16165509259</v>
      </c>
      <c r="P210" t="s">
        <v>8268</v>
      </c>
      <c r="Q210" s="6">
        <f t="shared" si="14"/>
        <v>0</v>
      </c>
      <c r="R210" t="e">
        <f t="shared" si="15"/>
        <v>#DIV/0!</v>
      </c>
      <c r="S210" s="7" t="s">
        <v>8310</v>
      </c>
      <c r="T210" t="s">
        <v>8314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>
        <f t="shared" si="12"/>
        <v>42165.714525462965</v>
      </c>
      <c r="O211" s="11">
        <f t="shared" si="13"/>
        <v>42195.714525462965</v>
      </c>
      <c r="P211" t="s">
        <v>8268</v>
      </c>
      <c r="Q211" s="6">
        <f t="shared" si="14"/>
        <v>0</v>
      </c>
      <c r="R211" t="e">
        <f t="shared" si="15"/>
        <v>#DIV/0!</v>
      </c>
      <c r="S211" s="7" t="s">
        <v>8310</v>
      </c>
      <c r="T211" t="s">
        <v>8314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>
        <f t="shared" si="12"/>
        <v>42248.856388888882</v>
      </c>
      <c r="O212" s="11">
        <f t="shared" si="13"/>
        <v>42277.999999999993</v>
      </c>
      <c r="P212" t="s">
        <v>8268</v>
      </c>
      <c r="Q212" s="6">
        <f t="shared" si="14"/>
        <v>0.2525</v>
      </c>
      <c r="R212">
        <f t="shared" si="15"/>
        <v>91.818181818181813</v>
      </c>
      <c r="S212" s="7" t="s">
        <v>8310</v>
      </c>
      <c r="T212" t="s">
        <v>8314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>
        <f t="shared" si="12"/>
        <v>42235.951585648152</v>
      </c>
      <c r="O213" s="11">
        <f t="shared" si="13"/>
        <v>42265.951585648152</v>
      </c>
      <c r="P213" t="s">
        <v>8268</v>
      </c>
      <c r="Q213" s="6">
        <f t="shared" si="14"/>
        <v>0.44600000000000001</v>
      </c>
      <c r="R213">
        <f t="shared" si="15"/>
        <v>185.83333333333334</v>
      </c>
      <c r="S213" s="7" t="s">
        <v>8310</v>
      </c>
      <c r="T213" t="s">
        <v>8314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>
        <f t="shared" si="12"/>
        <v>42416.672685185178</v>
      </c>
      <c r="O214" s="11">
        <f t="shared" si="13"/>
        <v>42476.631018518521</v>
      </c>
      <c r="P214" t="s">
        <v>8268</v>
      </c>
      <c r="Q214" s="6">
        <f t="shared" si="14"/>
        <v>1.5873015873015873E-4</v>
      </c>
      <c r="R214">
        <f t="shared" si="15"/>
        <v>1</v>
      </c>
      <c r="S214" s="7" t="s">
        <v>8310</v>
      </c>
      <c r="T214" t="s">
        <v>8314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>
        <f t="shared" si="12"/>
        <v>42202.385960648149</v>
      </c>
      <c r="O215" s="11">
        <f t="shared" si="13"/>
        <v>42232.379641203697</v>
      </c>
      <c r="P215" t="s">
        <v>8268</v>
      </c>
      <c r="Q215" s="6">
        <f t="shared" si="14"/>
        <v>4.0000000000000002E-4</v>
      </c>
      <c r="R215">
        <f t="shared" si="15"/>
        <v>20</v>
      </c>
      <c r="S215" s="7" t="s">
        <v>8310</v>
      </c>
      <c r="T215" t="s">
        <v>8314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>
        <f t="shared" si="12"/>
        <v>42009.432280092595</v>
      </c>
      <c r="O216" s="11">
        <f t="shared" si="13"/>
        <v>42069.432280092595</v>
      </c>
      <c r="P216" t="s">
        <v>8268</v>
      </c>
      <c r="Q216" s="6">
        <f t="shared" si="14"/>
        <v>8.0000000000000007E-5</v>
      </c>
      <c r="R216">
        <f t="shared" si="15"/>
        <v>1</v>
      </c>
      <c r="S216" s="7" t="s">
        <v>8310</v>
      </c>
      <c r="T216" t="s">
        <v>8314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>
        <f t="shared" si="12"/>
        <v>42375.021782407406</v>
      </c>
      <c r="O217" s="11">
        <f t="shared" si="13"/>
        <v>42417.790972222218</v>
      </c>
      <c r="P217" t="s">
        <v>8268</v>
      </c>
      <c r="Q217" s="6">
        <f t="shared" si="14"/>
        <v>2.2727272727272726E-3</v>
      </c>
      <c r="R217">
        <f t="shared" si="15"/>
        <v>10</v>
      </c>
      <c r="S217" s="7" t="s">
        <v>8310</v>
      </c>
      <c r="T217" t="s">
        <v>8314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>
        <f t="shared" si="12"/>
        <v>42066.750428240739</v>
      </c>
      <c r="O218" s="11">
        <f t="shared" si="13"/>
        <v>42116.708761574067</v>
      </c>
      <c r="P218" t="s">
        <v>8268</v>
      </c>
      <c r="Q218" s="6">
        <f t="shared" si="14"/>
        <v>0.55698440000000005</v>
      </c>
      <c r="R218">
        <f t="shared" si="15"/>
        <v>331.53833333333336</v>
      </c>
      <c r="S218" s="7" t="s">
        <v>8310</v>
      </c>
      <c r="T218" t="s">
        <v>8314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>
        <f t="shared" si="12"/>
        <v>41970.432280092595</v>
      </c>
      <c r="O219" s="11">
        <f t="shared" si="13"/>
        <v>42001.432280092595</v>
      </c>
      <c r="P219" t="s">
        <v>8268</v>
      </c>
      <c r="Q219" s="6">
        <f t="shared" si="14"/>
        <v>0.11942999999999999</v>
      </c>
      <c r="R219">
        <f t="shared" si="15"/>
        <v>314.28947368421052</v>
      </c>
      <c r="S219" s="7" t="s">
        <v>8310</v>
      </c>
      <c r="T219" t="s">
        <v>8314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>
        <f t="shared" si="12"/>
        <v>42079.420011574075</v>
      </c>
      <c r="O220" s="11">
        <f t="shared" si="13"/>
        <v>42139.420011574075</v>
      </c>
      <c r="P220" t="s">
        <v>8268</v>
      </c>
      <c r="Q220" s="6">
        <f t="shared" si="14"/>
        <v>0.02</v>
      </c>
      <c r="R220">
        <f t="shared" si="15"/>
        <v>100</v>
      </c>
      <c r="S220" s="7" t="s">
        <v>8310</v>
      </c>
      <c r="T220" t="s">
        <v>8314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>
        <f t="shared" si="12"/>
        <v>42429.118344907409</v>
      </c>
      <c r="O221" s="11">
        <f t="shared" si="13"/>
        <v>42461.082638888889</v>
      </c>
      <c r="P221" t="s">
        <v>8268</v>
      </c>
      <c r="Q221" s="6">
        <f t="shared" si="14"/>
        <v>0.17630000000000001</v>
      </c>
      <c r="R221">
        <f t="shared" si="15"/>
        <v>115.98684210526316</v>
      </c>
      <c r="S221" s="7" t="s">
        <v>8310</v>
      </c>
      <c r="T221" t="s">
        <v>8314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>
        <f t="shared" si="12"/>
        <v>42195.435532407406</v>
      </c>
      <c r="O222" s="11">
        <f t="shared" si="13"/>
        <v>42236.629166666658</v>
      </c>
      <c r="P222" t="s">
        <v>8268</v>
      </c>
      <c r="Q222" s="6">
        <f t="shared" si="14"/>
        <v>7.1999999999999998E-3</v>
      </c>
      <c r="R222">
        <f t="shared" si="15"/>
        <v>120</v>
      </c>
      <c r="S222" s="7" t="s">
        <v>8310</v>
      </c>
      <c r="T222" t="s">
        <v>8314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>
        <f t="shared" si="12"/>
        <v>42031.629212962966</v>
      </c>
      <c r="O223" s="11">
        <f t="shared" si="13"/>
        <v>42091.587546296294</v>
      </c>
      <c r="P223" t="s">
        <v>8268</v>
      </c>
      <c r="Q223" s="6">
        <f t="shared" si="14"/>
        <v>0</v>
      </c>
      <c r="R223" t="e">
        <f t="shared" si="15"/>
        <v>#DIV/0!</v>
      </c>
      <c r="S223" s="7" t="s">
        <v>8310</v>
      </c>
      <c r="T223" t="s">
        <v>8314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>
        <f t="shared" si="12"/>
        <v>42031.561550925922</v>
      </c>
      <c r="O224" s="11">
        <f t="shared" si="13"/>
        <v>42089.902083333327</v>
      </c>
      <c r="P224" t="s">
        <v>8268</v>
      </c>
      <c r="Q224" s="6">
        <f t="shared" si="14"/>
        <v>0.13</v>
      </c>
      <c r="R224">
        <f t="shared" si="15"/>
        <v>65</v>
      </c>
      <c r="S224" s="7" t="s">
        <v>8310</v>
      </c>
      <c r="T224" t="s">
        <v>8314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>
        <f t="shared" si="12"/>
        <v>42481.839699074073</v>
      </c>
      <c r="O225" s="11">
        <f t="shared" si="13"/>
        <v>42511.836805555555</v>
      </c>
      <c r="P225" t="s">
        <v>8268</v>
      </c>
      <c r="Q225" s="6">
        <f t="shared" si="14"/>
        <v>0</v>
      </c>
      <c r="R225" t="e">
        <f t="shared" si="15"/>
        <v>#DIV/0!</v>
      </c>
      <c r="S225" s="7" t="s">
        <v>8310</v>
      </c>
      <c r="T225" t="s">
        <v>8314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>
        <f t="shared" si="12"/>
        <v>42135.026921296296</v>
      </c>
      <c r="O226" s="11">
        <f t="shared" si="13"/>
        <v>42195.026921296296</v>
      </c>
      <c r="P226" t="s">
        <v>8268</v>
      </c>
      <c r="Q226" s="6">
        <f t="shared" si="14"/>
        <v>0</v>
      </c>
      <c r="R226" t="e">
        <f t="shared" si="15"/>
        <v>#DIV/0!</v>
      </c>
      <c r="S226" s="7" t="s">
        <v>8310</v>
      </c>
      <c r="T226" t="s">
        <v>8314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>
        <f t="shared" si="12"/>
        <v>42438.752939814811</v>
      </c>
      <c r="O227" s="11">
        <f t="shared" si="13"/>
        <v>42468.711273148147</v>
      </c>
      <c r="P227" t="s">
        <v>8268</v>
      </c>
      <c r="Q227" s="6">
        <f t="shared" si="14"/>
        <v>0</v>
      </c>
      <c r="R227" t="e">
        <f t="shared" si="15"/>
        <v>#DIV/0!</v>
      </c>
      <c r="S227" s="7" t="s">
        <v>8310</v>
      </c>
      <c r="T227" t="s">
        <v>8314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>
        <f t="shared" si="12"/>
        <v>42106.457685185182</v>
      </c>
      <c r="O228" s="11">
        <f t="shared" si="13"/>
        <v>42155.186805555553</v>
      </c>
      <c r="P228" t="s">
        <v>8268</v>
      </c>
      <c r="Q228" s="6">
        <f t="shared" si="14"/>
        <v>8.6206896551724137E-3</v>
      </c>
      <c r="R228">
        <f t="shared" si="15"/>
        <v>125</v>
      </c>
      <c r="S228" s="7" t="s">
        <v>8310</v>
      </c>
      <c r="T228" t="s">
        <v>8314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>
        <f t="shared" si="12"/>
        <v>42164.685659722221</v>
      </c>
      <c r="O229" s="11">
        <f t="shared" si="13"/>
        <v>42194.685659722221</v>
      </c>
      <c r="P229" t="s">
        <v>8268</v>
      </c>
      <c r="Q229" s="6">
        <f t="shared" si="14"/>
        <v>0</v>
      </c>
      <c r="R229" t="e">
        <f t="shared" si="15"/>
        <v>#DIV/0!</v>
      </c>
      <c r="S229" s="7" t="s">
        <v>8310</v>
      </c>
      <c r="T229" t="s">
        <v>8314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>
        <f t="shared" si="12"/>
        <v>42096.478067129625</v>
      </c>
      <c r="O230" s="11">
        <f t="shared" si="13"/>
        <v>42156.478067129625</v>
      </c>
      <c r="P230" t="s">
        <v>8268</v>
      </c>
      <c r="Q230" s="6">
        <f t="shared" si="14"/>
        <v>0</v>
      </c>
      <c r="R230" t="e">
        <f t="shared" si="15"/>
        <v>#DIV/0!</v>
      </c>
      <c r="S230" s="7" t="s">
        <v>8310</v>
      </c>
      <c r="T230" t="s">
        <v>8314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>
        <f t="shared" si="12"/>
        <v>42383.725659722222</v>
      </c>
      <c r="O231" s="11">
        <f t="shared" si="13"/>
        <v>42413.725659722222</v>
      </c>
      <c r="P231" t="s">
        <v>8268</v>
      </c>
      <c r="Q231" s="6">
        <f t="shared" si="14"/>
        <v>0</v>
      </c>
      <c r="R231" t="e">
        <f t="shared" si="15"/>
        <v>#DIV/0!</v>
      </c>
      <c r="S231" s="7" t="s">
        <v>8310</v>
      </c>
      <c r="T231" t="s">
        <v>8314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>
        <f t="shared" si="12"/>
        <v>42129.568877314807</v>
      </c>
      <c r="O232" s="11">
        <f t="shared" si="13"/>
        <v>42159.568877314807</v>
      </c>
      <c r="P232" t="s">
        <v>8268</v>
      </c>
      <c r="Q232" s="6">
        <f t="shared" si="14"/>
        <v>4.0000000000000001E-3</v>
      </c>
      <c r="R232">
        <f t="shared" si="15"/>
        <v>30</v>
      </c>
      <c r="S232" s="7" t="s">
        <v>8310</v>
      </c>
      <c r="T232" t="s">
        <v>8314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>
        <f t="shared" si="12"/>
        <v>42341.750590277778</v>
      </c>
      <c r="O233" s="11">
        <f t="shared" si="13"/>
        <v>42371.750590277778</v>
      </c>
      <c r="P233" t="s">
        <v>8268</v>
      </c>
      <c r="Q233" s="6">
        <f t="shared" si="14"/>
        <v>0</v>
      </c>
      <c r="R233" t="e">
        <f t="shared" si="15"/>
        <v>#DIV/0!</v>
      </c>
      <c r="S233" s="7" t="s">
        <v>8310</v>
      </c>
      <c r="T233" t="s">
        <v>8314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>
        <f t="shared" si="12"/>
        <v>42032.617430555554</v>
      </c>
      <c r="O234" s="11">
        <f t="shared" si="13"/>
        <v>42062.617430555554</v>
      </c>
      <c r="P234" t="s">
        <v>8268</v>
      </c>
      <c r="Q234" s="6">
        <f t="shared" si="14"/>
        <v>2.75E-2</v>
      </c>
      <c r="R234">
        <f t="shared" si="15"/>
        <v>15.714285714285714</v>
      </c>
      <c r="S234" s="7" t="s">
        <v>8310</v>
      </c>
      <c r="T234" t="s">
        <v>8314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>
        <f t="shared" si="12"/>
        <v>42612.703379629624</v>
      </c>
      <c r="O235" s="11">
        <f t="shared" si="13"/>
        <v>42642.703379629624</v>
      </c>
      <c r="P235" t="s">
        <v>8268</v>
      </c>
      <c r="Q235" s="6">
        <f t="shared" si="14"/>
        <v>0</v>
      </c>
      <c r="R235" t="e">
        <f t="shared" si="15"/>
        <v>#DIV/0!</v>
      </c>
      <c r="S235" s="7" t="s">
        <v>8310</v>
      </c>
      <c r="T235" t="s">
        <v>8314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>
        <f t="shared" si="12"/>
        <v>42135.82707175926</v>
      </c>
      <c r="O236" s="11">
        <f t="shared" si="13"/>
        <v>42175.82707175926</v>
      </c>
      <c r="P236" t="s">
        <v>8268</v>
      </c>
      <c r="Q236" s="6">
        <f t="shared" si="14"/>
        <v>0.40100000000000002</v>
      </c>
      <c r="R236">
        <f t="shared" si="15"/>
        <v>80.2</v>
      </c>
      <c r="S236" s="7" t="s">
        <v>8310</v>
      </c>
      <c r="T236" t="s">
        <v>8314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>
        <f t="shared" si="12"/>
        <v>42164.700196759259</v>
      </c>
      <c r="O237" s="11">
        <f t="shared" si="13"/>
        <v>42194.700196759259</v>
      </c>
      <c r="P237" t="s">
        <v>8268</v>
      </c>
      <c r="Q237" s="6">
        <f t="shared" si="14"/>
        <v>0</v>
      </c>
      <c r="R237" t="e">
        <f t="shared" si="15"/>
        <v>#DIV/0!</v>
      </c>
      <c r="S237" s="7" t="s">
        <v>8310</v>
      </c>
      <c r="T237" t="s">
        <v>8314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>
        <f t="shared" si="12"/>
        <v>42320.876145833325</v>
      </c>
      <c r="O238" s="11">
        <f t="shared" si="13"/>
        <v>42373.791666666664</v>
      </c>
      <c r="P238" t="s">
        <v>8268</v>
      </c>
      <c r="Q238" s="6">
        <f t="shared" si="14"/>
        <v>0</v>
      </c>
      <c r="R238" t="e">
        <f t="shared" si="15"/>
        <v>#DIV/0!</v>
      </c>
      <c r="S238" s="7" t="s">
        <v>8310</v>
      </c>
      <c r="T238" t="s">
        <v>8314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>
        <f t="shared" si="12"/>
        <v>42377.368854166663</v>
      </c>
      <c r="O239" s="11">
        <f t="shared" si="13"/>
        <v>42437.368854166663</v>
      </c>
      <c r="P239" t="s">
        <v>8268</v>
      </c>
      <c r="Q239" s="6">
        <f t="shared" si="14"/>
        <v>3.3333333333333335E-3</v>
      </c>
      <c r="R239">
        <f t="shared" si="15"/>
        <v>50</v>
      </c>
      <c r="S239" s="7" t="s">
        <v>8310</v>
      </c>
      <c r="T239" t="s">
        <v>8314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>
        <f t="shared" si="12"/>
        <v>42713.754166666658</v>
      </c>
      <c r="O240" s="11">
        <f t="shared" si="13"/>
        <v>42734.166666666664</v>
      </c>
      <c r="P240" t="s">
        <v>8268</v>
      </c>
      <c r="Q240" s="6">
        <f t="shared" si="14"/>
        <v>0</v>
      </c>
      <c r="R240" t="e">
        <f t="shared" si="15"/>
        <v>#DIV/0!</v>
      </c>
      <c r="S240" s="7" t="s">
        <v>8310</v>
      </c>
      <c r="T240" t="s">
        <v>8314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>
        <f t="shared" si="12"/>
        <v>42296.901967592588</v>
      </c>
      <c r="O241" s="11">
        <f t="shared" si="13"/>
        <v>42316.291666666664</v>
      </c>
      <c r="P241" t="s">
        <v>8268</v>
      </c>
      <c r="Q241" s="6">
        <f t="shared" si="14"/>
        <v>0.25</v>
      </c>
      <c r="R241">
        <f t="shared" si="15"/>
        <v>50</v>
      </c>
      <c r="S241" s="7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>
        <f t="shared" si="12"/>
        <v>41354.500127314815</v>
      </c>
      <c r="O242" s="11">
        <f t="shared" si="13"/>
        <v>41399.500127314815</v>
      </c>
      <c r="P242" t="s">
        <v>8269</v>
      </c>
      <c r="Q242" s="6">
        <f t="shared" si="14"/>
        <v>1.0763413333333334</v>
      </c>
      <c r="R242">
        <f t="shared" si="15"/>
        <v>117.84759124087591</v>
      </c>
      <c r="S242" s="7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>
        <f t="shared" si="12"/>
        <v>41949.489629629628</v>
      </c>
      <c r="O243" s="11">
        <f t="shared" si="13"/>
        <v>41994.489629629628</v>
      </c>
      <c r="P243" t="s">
        <v>8269</v>
      </c>
      <c r="Q243" s="6">
        <f t="shared" si="14"/>
        <v>1.1263736263736264</v>
      </c>
      <c r="R243">
        <f t="shared" si="15"/>
        <v>109.04255319148936</v>
      </c>
      <c r="S243" s="7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>
        <f t="shared" si="12"/>
        <v>40862.28460648148</v>
      </c>
      <c r="O244" s="11">
        <f t="shared" si="13"/>
        <v>40897.28460648148</v>
      </c>
      <c r="P244" t="s">
        <v>8269</v>
      </c>
      <c r="Q244" s="6">
        <f t="shared" si="14"/>
        <v>1.1346153846153846</v>
      </c>
      <c r="R244">
        <f t="shared" si="15"/>
        <v>73.019801980198025</v>
      </c>
      <c r="S244" s="7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>
        <f t="shared" si="12"/>
        <v>41661.839166666665</v>
      </c>
      <c r="O245" s="11">
        <f t="shared" si="13"/>
        <v>41691.839166666665</v>
      </c>
      <c r="P245" t="s">
        <v>8269</v>
      </c>
      <c r="Q245" s="6">
        <f t="shared" si="14"/>
        <v>1.0259199999999999</v>
      </c>
      <c r="R245">
        <f t="shared" si="15"/>
        <v>78.195121951219505</v>
      </c>
      <c r="S245" s="7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>
        <f t="shared" si="12"/>
        <v>40213.115266203698</v>
      </c>
      <c r="O246" s="11">
        <f t="shared" si="13"/>
        <v>40253.087499999994</v>
      </c>
      <c r="P246" t="s">
        <v>8269</v>
      </c>
      <c r="Q246" s="6">
        <f t="shared" si="14"/>
        <v>1.1375714285714287</v>
      </c>
      <c r="R246">
        <f t="shared" si="15"/>
        <v>47.398809523809526</v>
      </c>
      <c r="S246" s="7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>
        <f t="shared" si="12"/>
        <v>41106.844733796293</v>
      </c>
      <c r="O247" s="11">
        <f t="shared" si="13"/>
        <v>41136.844733796293</v>
      </c>
      <c r="P247" t="s">
        <v>8269</v>
      </c>
      <c r="Q247" s="6">
        <f t="shared" si="14"/>
        <v>1.0371999999999999</v>
      </c>
      <c r="R247">
        <f t="shared" si="15"/>
        <v>54.020833333333336</v>
      </c>
      <c r="S247" s="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>
        <f t="shared" si="12"/>
        <v>40480.155150462961</v>
      </c>
      <c r="O248" s="11">
        <f t="shared" si="13"/>
        <v>40530.196817129625</v>
      </c>
      <c r="P248" t="s">
        <v>8269</v>
      </c>
      <c r="Q248" s="6">
        <f t="shared" si="14"/>
        <v>3.0546000000000002</v>
      </c>
      <c r="R248">
        <f t="shared" si="15"/>
        <v>68.488789237668158</v>
      </c>
      <c r="S248" s="7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>
        <f t="shared" si="12"/>
        <v>40430.395995370367</v>
      </c>
      <c r="O249" s="11">
        <f t="shared" si="13"/>
        <v>40466.943749999999</v>
      </c>
      <c r="P249" t="s">
        <v>8269</v>
      </c>
      <c r="Q249" s="6">
        <f t="shared" si="14"/>
        <v>1.341</v>
      </c>
      <c r="R249">
        <f t="shared" si="15"/>
        <v>108.14516129032258</v>
      </c>
      <c r="S249" s="7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>
        <f t="shared" si="12"/>
        <v>40870.566076388888</v>
      </c>
      <c r="O250" s="11">
        <f t="shared" si="13"/>
        <v>40915.566076388888</v>
      </c>
      <c r="P250" t="s">
        <v>8269</v>
      </c>
      <c r="Q250" s="6">
        <f t="shared" si="14"/>
        <v>1.0133294117647058</v>
      </c>
      <c r="R250">
        <f t="shared" si="15"/>
        <v>589.95205479452056</v>
      </c>
      <c r="S250" s="7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>
        <f t="shared" si="12"/>
        <v>40332.715509259258</v>
      </c>
      <c r="O251" s="11">
        <f t="shared" si="13"/>
        <v>40412.527777777774</v>
      </c>
      <c r="P251" t="s">
        <v>8269</v>
      </c>
      <c r="Q251" s="6">
        <f t="shared" si="14"/>
        <v>1.1292</v>
      </c>
      <c r="R251">
        <f t="shared" si="15"/>
        <v>48.051063829787232</v>
      </c>
      <c r="S251" s="7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>
        <f t="shared" si="12"/>
        <v>41401.357534722221</v>
      </c>
      <c r="O252" s="11">
        <f t="shared" si="13"/>
        <v>41431.357534722221</v>
      </c>
      <c r="P252" t="s">
        <v>8269</v>
      </c>
      <c r="Q252" s="6">
        <f t="shared" si="14"/>
        <v>1.0558333333333334</v>
      </c>
      <c r="R252">
        <f t="shared" si="15"/>
        <v>72.482837528604122</v>
      </c>
      <c r="S252" s="7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>
        <f t="shared" si="12"/>
        <v>41013.579236111109</v>
      </c>
      <c r="O253" s="11">
        <f t="shared" si="13"/>
        <v>41045.583333333328</v>
      </c>
      <c r="P253" t="s">
        <v>8269</v>
      </c>
      <c r="Q253" s="6">
        <f t="shared" si="14"/>
        <v>1.2557142857142858</v>
      </c>
      <c r="R253">
        <f t="shared" si="15"/>
        <v>57.077922077922075</v>
      </c>
      <c r="S253" s="7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>
        <f t="shared" si="12"/>
        <v>40266.454375000001</v>
      </c>
      <c r="O254" s="11">
        <f t="shared" si="13"/>
        <v>40329.957638888889</v>
      </c>
      <c r="P254" t="s">
        <v>8269</v>
      </c>
      <c r="Q254" s="6">
        <f t="shared" si="14"/>
        <v>1.8455999999999999</v>
      </c>
      <c r="R254">
        <f t="shared" si="15"/>
        <v>85.444444444444443</v>
      </c>
      <c r="S254" s="7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>
        <f t="shared" si="12"/>
        <v>40924.44253472222</v>
      </c>
      <c r="O255" s="11">
        <f t="shared" si="13"/>
        <v>40954.44253472222</v>
      </c>
      <c r="P255" t="s">
        <v>8269</v>
      </c>
      <c r="Q255" s="6">
        <f t="shared" si="14"/>
        <v>1.0073333333333334</v>
      </c>
      <c r="R255">
        <f t="shared" si="15"/>
        <v>215.85714285714286</v>
      </c>
      <c r="S255" s="7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>
        <f t="shared" si="12"/>
        <v>42263.744328703695</v>
      </c>
      <c r="O256" s="11">
        <f t="shared" si="13"/>
        <v>42293.874999999993</v>
      </c>
      <c r="P256" t="s">
        <v>8269</v>
      </c>
      <c r="Q256" s="6">
        <f t="shared" si="14"/>
        <v>1.1694724999999999</v>
      </c>
      <c r="R256">
        <f t="shared" si="15"/>
        <v>89.38643312101911</v>
      </c>
      <c r="S256" s="7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>
        <f t="shared" si="12"/>
        <v>40588.318078703705</v>
      </c>
      <c r="O257" s="11">
        <f t="shared" si="13"/>
        <v>40618.276412037034</v>
      </c>
      <c r="P257" t="s">
        <v>8269</v>
      </c>
      <c r="Q257" s="6">
        <f t="shared" si="14"/>
        <v>1.0673325</v>
      </c>
      <c r="R257">
        <f t="shared" si="15"/>
        <v>45.418404255319146</v>
      </c>
      <c r="S257" s="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>
        <f t="shared" si="12"/>
        <v>41319.560960648145</v>
      </c>
      <c r="O258" s="11">
        <f t="shared" si="13"/>
        <v>41349.560960648145</v>
      </c>
      <c r="P258" t="s">
        <v>8269</v>
      </c>
      <c r="Q258" s="6">
        <f t="shared" si="14"/>
        <v>1.391</v>
      </c>
      <c r="R258">
        <f t="shared" si="15"/>
        <v>65.756363636363631</v>
      </c>
      <c r="S258" s="7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>
        <f t="shared" ref="N259:N322" si="16">((($J259/60)/60)/24)+DATE(1970,1,1)+(-5/24)</f>
        <v>42479.418541666666</v>
      </c>
      <c r="O259" s="11">
        <f t="shared" ref="O259:O322" si="17">((($I259/60)/60)/24)+DATE(1970,1,1)+(-5/24)</f>
        <v>42509.418541666666</v>
      </c>
      <c r="P259" t="s">
        <v>8269</v>
      </c>
      <c r="Q259" s="6">
        <f t="shared" ref="Q259:Q322" si="18">E259/D259</f>
        <v>1.0672648571428571</v>
      </c>
      <c r="R259">
        <f t="shared" ref="R259:R322" si="19">E259/L259</f>
        <v>66.70405357142856</v>
      </c>
      <c r="S259" s="7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>
        <f t="shared" si="16"/>
        <v>40681.843356481477</v>
      </c>
      <c r="O260" s="11">
        <f t="shared" si="17"/>
        <v>40711.843356481477</v>
      </c>
      <c r="P260" t="s">
        <v>8269</v>
      </c>
      <c r="Q260" s="6">
        <f t="shared" si="18"/>
        <v>1.9114</v>
      </c>
      <c r="R260">
        <f t="shared" si="19"/>
        <v>83.345930232558146</v>
      </c>
      <c r="S260" s="7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>
        <f t="shared" si="16"/>
        <v>42072.529733796291</v>
      </c>
      <c r="O261" s="11">
        <f t="shared" si="17"/>
        <v>42102.529733796291</v>
      </c>
      <c r="P261" t="s">
        <v>8269</v>
      </c>
      <c r="Q261" s="6">
        <f t="shared" si="18"/>
        <v>1.3193789333333332</v>
      </c>
      <c r="R261">
        <f t="shared" si="19"/>
        <v>105.04609341825902</v>
      </c>
      <c r="S261" s="7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>
        <f t="shared" si="16"/>
        <v>40330.547210648147</v>
      </c>
      <c r="O262" s="11">
        <f t="shared" si="17"/>
        <v>40376.207638888889</v>
      </c>
      <c r="P262" t="s">
        <v>8269</v>
      </c>
      <c r="Q262" s="6">
        <f t="shared" si="18"/>
        <v>1.0640000000000001</v>
      </c>
      <c r="R262">
        <f t="shared" si="19"/>
        <v>120.90909090909091</v>
      </c>
      <c r="S262" s="7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>
        <f t="shared" si="16"/>
        <v>41017.677129629628</v>
      </c>
      <c r="O263" s="11">
        <f t="shared" si="17"/>
        <v>41067.413194444445</v>
      </c>
      <c r="P263" t="s">
        <v>8269</v>
      </c>
      <c r="Q263" s="6">
        <f t="shared" si="18"/>
        <v>1.0740000000000001</v>
      </c>
      <c r="R263">
        <f t="shared" si="19"/>
        <v>97.63636363636364</v>
      </c>
      <c r="S263" s="7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>
        <f t="shared" si="16"/>
        <v>40555.039675925924</v>
      </c>
      <c r="O264" s="11">
        <f t="shared" si="17"/>
        <v>40600.039675925924</v>
      </c>
      <c r="P264" t="s">
        <v>8269</v>
      </c>
      <c r="Q264" s="6">
        <f t="shared" si="18"/>
        <v>2.4</v>
      </c>
      <c r="R264">
        <f t="shared" si="19"/>
        <v>41.379310344827587</v>
      </c>
      <c r="S264" s="7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>
        <f t="shared" si="16"/>
        <v>41149.746458333328</v>
      </c>
      <c r="O265" s="11">
        <f t="shared" si="17"/>
        <v>41179.746458333328</v>
      </c>
      <c r="P265" t="s">
        <v>8269</v>
      </c>
      <c r="Q265" s="6">
        <f t="shared" si="18"/>
        <v>1.1808107999999999</v>
      </c>
      <c r="R265">
        <f t="shared" si="19"/>
        <v>30.654485981308412</v>
      </c>
      <c r="S265" s="7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>
        <f t="shared" si="16"/>
        <v>41010.411979166667</v>
      </c>
      <c r="O266" s="11">
        <f t="shared" si="17"/>
        <v>41040.411979166667</v>
      </c>
      <c r="P266" t="s">
        <v>8269</v>
      </c>
      <c r="Q266" s="6">
        <f t="shared" si="18"/>
        <v>1.1819999999999999</v>
      </c>
      <c r="R266">
        <f t="shared" si="19"/>
        <v>64.945054945054949</v>
      </c>
      <c r="S266" s="7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>
        <f t="shared" si="16"/>
        <v>40267.037384259253</v>
      </c>
      <c r="O267" s="11">
        <f t="shared" si="17"/>
        <v>40308.636111111111</v>
      </c>
      <c r="P267" t="s">
        <v>8269</v>
      </c>
      <c r="Q267" s="6">
        <f t="shared" si="18"/>
        <v>1.111</v>
      </c>
      <c r="R267">
        <f t="shared" si="19"/>
        <v>95.775862068965523</v>
      </c>
      <c r="S267" s="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>
        <f t="shared" si="16"/>
        <v>40204.966516203705</v>
      </c>
      <c r="O268" s="11">
        <f t="shared" si="17"/>
        <v>40290.95208333333</v>
      </c>
      <c r="P268" t="s">
        <v>8269</v>
      </c>
      <c r="Q268" s="6">
        <f t="shared" si="18"/>
        <v>1.4550000000000001</v>
      </c>
      <c r="R268">
        <f t="shared" si="19"/>
        <v>40.416666666666664</v>
      </c>
      <c r="S268" s="7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>
        <f t="shared" si="16"/>
        <v>41785.244201388887</v>
      </c>
      <c r="O269" s="11">
        <f t="shared" si="17"/>
        <v>41815.244201388887</v>
      </c>
      <c r="P269" t="s">
        <v>8269</v>
      </c>
      <c r="Q269" s="6">
        <f t="shared" si="18"/>
        <v>1.3162883248730965</v>
      </c>
      <c r="R269">
        <f t="shared" si="19"/>
        <v>78.578424242424248</v>
      </c>
      <c r="S269" s="7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>
        <f t="shared" si="16"/>
        <v>40808.944189814814</v>
      </c>
      <c r="O270" s="11">
        <f t="shared" si="17"/>
        <v>40853.985856481479</v>
      </c>
      <c r="P270" t="s">
        <v>8269</v>
      </c>
      <c r="Q270" s="6">
        <f t="shared" si="18"/>
        <v>1.1140000000000001</v>
      </c>
      <c r="R270">
        <f t="shared" si="19"/>
        <v>50.18018018018018</v>
      </c>
      <c r="S270" s="7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>
        <f t="shared" si="16"/>
        <v>42757.988680555551</v>
      </c>
      <c r="O271" s="11">
        <f t="shared" si="17"/>
        <v>42787.988680555551</v>
      </c>
      <c r="P271" t="s">
        <v>8269</v>
      </c>
      <c r="Q271" s="6">
        <f t="shared" si="18"/>
        <v>1.4723377</v>
      </c>
      <c r="R271">
        <f t="shared" si="19"/>
        <v>92.251735588972423</v>
      </c>
      <c r="S271" s="7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>
        <f t="shared" si="16"/>
        <v>40637.658217592587</v>
      </c>
      <c r="O272" s="11">
        <f t="shared" si="17"/>
        <v>40687.958333333328</v>
      </c>
      <c r="P272" t="s">
        <v>8269</v>
      </c>
      <c r="Q272" s="6">
        <f t="shared" si="18"/>
        <v>1.5260869565217392</v>
      </c>
      <c r="R272">
        <f t="shared" si="19"/>
        <v>57.540983606557376</v>
      </c>
      <c r="S272" s="7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>
        <f t="shared" si="16"/>
        <v>41611.891909722224</v>
      </c>
      <c r="O273" s="11">
        <f t="shared" si="17"/>
        <v>41641.125</v>
      </c>
      <c r="P273" t="s">
        <v>8269</v>
      </c>
      <c r="Q273" s="6">
        <f t="shared" si="18"/>
        <v>1.0468</v>
      </c>
      <c r="R273">
        <f t="shared" si="19"/>
        <v>109.42160278745645</v>
      </c>
      <c r="S273" s="7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>
        <f t="shared" si="16"/>
        <v>40235.692025462959</v>
      </c>
      <c r="O274" s="11">
        <f t="shared" si="17"/>
        <v>40296.575694444444</v>
      </c>
      <c r="P274" t="s">
        <v>8269</v>
      </c>
      <c r="Q274" s="6">
        <f t="shared" si="18"/>
        <v>1.7743366666666667</v>
      </c>
      <c r="R274">
        <f t="shared" si="19"/>
        <v>81.892461538461546</v>
      </c>
      <c r="S274" s="7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>
        <f t="shared" si="16"/>
        <v>40697.29011574074</v>
      </c>
      <c r="O275" s="11">
        <f t="shared" si="17"/>
        <v>40727.29011574074</v>
      </c>
      <c r="P275" t="s">
        <v>8269</v>
      </c>
      <c r="Q275" s="6">
        <f t="shared" si="18"/>
        <v>1.077758</v>
      </c>
      <c r="R275">
        <f t="shared" si="19"/>
        <v>45.667711864406776</v>
      </c>
      <c r="S275" s="7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>
        <f t="shared" si="16"/>
        <v>40969.704039351847</v>
      </c>
      <c r="O276" s="11">
        <f t="shared" si="17"/>
        <v>41004.082638888889</v>
      </c>
      <c r="P276" t="s">
        <v>8269</v>
      </c>
      <c r="Q276" s="6">
        <f t="shared" si="18"/>
        <v>1.56</v>
      </c>
      <c r="R276">
        <f t="shared" si="19"/>
        <v>55.221238938053098</v>
      </c>
      <c r="S276" s="7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>
        <f t="shared" si="16"/>
        <v>41192.823680555557</v>
      </c>
      <c r="O277" s="11">
        <f t="shared" si="17"/>
        <v>41222.865347222221</v>
      </c>
      <c r="P277" t="s">
        <v>8269</v>
      </c>
      <c r="Q277" s="6">
        <f t="shared" si="18"/>
        <v>1.08395</v>
      </c>
      <c r="R277">
        <f t="shared" si="19"/>
        <v>65.298192771084331</v>
      </c>
      <c r="S277" s="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>
        <f t="shared" si="16"/>
        <v>40966.87354166666</v>
      </c>
      <c r="O278" s="11">
        <f t="shared" si="17"/>
        <v>41026.831874999996</v>
      </c>
      <c r="P278" t="s">
        <v>8269</v>
      </c>
      <c r="Q278" s="6">
        <f t="shared" si="18"/>
        <v>1.476</v>
      </c>
      <c r="R278">
        <f t="shared" si="19"/>
        <v>95.225806451612897</v>
      </c>
      <c r="S278" s="7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>
        <f t="shared" si="16"/>
        <v>42117.68309027778</v>
      </c>
      <c r="O279" s="11">
        <f t="shared" si="17"/>
        <v>42147.68309027778</v>
      </c>
      <c r="P279" t="s">
        <v>8269</v>
      </c>
      <c r="Q279" s="6">
        <f t="shared" si="18"/>
        <v>1.1038153846153846</v>
      </c>
      <c r="R279">
        <f t="shared" si="19"/>
        <v>75.444794952681391</v>
      </c>
      <c r="S279" s="7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>
        <f t="shared" si="16"/>
        <v>41163.832627314812</v>
      </c>
      <c r="O280" s="11">
        <f t="shared" si="17"/>
        <v>41193.832627314812</v>
      </c>
      <c r="P280" t="s">
        <v>8269</v>
      </c>
      <c r="Q280" s="6">
        <f t="shared" si="18"/>
        <v>1.5034814814814814</v>
      </c>
      <c r="R280">
        <f t="shared" si="19"/>
        <v>97.816867469879512</v>
      </c>
      <c r="S280" s="7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>
        <f t="shared" si="16"/>
        <v>42759.035833333335</v>
      </c>
      <c r="O281" s="11">
        <f t="shared" si="17"/>
        <v>42792.875694444439</v>
      </c>
      <c r="P281" t="s">
        <v>8269</v>
      </c>
      <c r="Q281" s="6">
        <f t="shared" si="18"/>
        <v>1.5731829411764706</v>
      </c>
      <c r="R281">
        <f t="shared" si="19"/>
        <v>87.685606557377056</v>
      </c>
      <c r="S281" s="7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>
        <f t="shared" si="16"/>
        <v>41744.382349537031</v>
      </c>
      <c r="O282" s="11">
        <f t="shared" si="17"/>
        <v>41789.382349537031</v>
      </c>
      <c r="P282" t="s">
        <v>8269</v>
      </c>
      <c r="Q282" s="6">
        <f t="shared" si="18"/>
        <v>1.5614399999999999</v>
      </c>
      <c r="R282">
        <f t="shared" si="19"/>
        <v>54.748948106591868</v>
      </c>
      <c r="S282" s="7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>
        <f t="shared" si="16"/>
        <v>39949.955011574071</v>
      </c>
      <c r="O283" s="11">
        <f t="shared" si="17"/>
        <v>40035.601388888885</v>
      </c>
      <c r="P283" t="s">
        <v>8269</v>
      </c>
      <c r="Q283" s="6">
        <f t="shared" si="18"/>
        <v>1.2058763636363636</v>
      </c>
      <c r="R283">
        <f t="shared" si="19"/>
        <v>83.953417721518989</v>
      </c>
      <c r="S283" s="7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>
        <f t="shared" si="16"/>
        <v>40194.711712962962</v>
      </c>
      <c r="O284" s="11">
        <f t="shared" si="17"/>
        <v>40231.708333333328</v>
      </c>
      <c r="P284" t="s">
        <v>8269</v>
      </c>
      <c r="Q284" s="6">
        <f t="shared" si="18"/>
        <v>1.0118888888888888</v>
      </c>
      <c r="R284">
        <f t="shared" si="19"/>
        <v>254.38547486033519</v>
      </c>
      <c r="S284" s="7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>
        <f t="shared" si="16"/>
        <v>40675.501666666663</v>
      </c>
      <c r="O285" s="11">
        <f t="shared" si="17"/>
        <v>40694.999305555553</v>
      </c>
      <c r="P285" t="s">
        <v>8269</v>
      </c>
      <c r="Q285" s="6">
        <f t="shared" si="18"/>
        <v>1.142725</v>
      </c>
      <c r="R285">
        <f t="shared" si="19"/>
        <v>101.8269801980198</v>
      </c>
      <c r="S285" s="7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>
        <f t="shared" si="16"/>
        <v>40904.529861111107</v>
      </c>
      <c r="O286" s="11">
        <f t="shared" si="17"/>
        <v>40929.529861111107</v>
      </c>
      <c r="P286" t="s">
        <v>8269</v>
      </c>
      <c r="Q286" s="6">
        <f t="shared" si="18"/>
        <v>1.0462615</v>
      </c>
      <c r="R286">
        <f t="shared" si="19"/>
        <v>55.066394736842106</v>
      </c>
      <c r="S286" s="7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>
        <f t="shared" si="16"/>
        <v>41506.547777777778</v>
      </c>
      <c r="O287" s="11">
        <f t="shared" si="17"/>
        <v>41536.547777777778</v>
      </c>
      <c r="P287" t="s">
        <v>8269</v>
      </c>
      <c r="Q287" s="6">
        <f t="shared" si="18"/>
        <v>2.2882507142857142</v>
      </c>
      <c r="R287">
        <f t="shared" si="19"/>
        <v>56.901438721136763</v>
      </c>
      <c r="S287" s="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>
        <f t="shared" si="16"/>
        <v>41313.60791666666</v>
      </c>
      <c r="O288" s="11">
        <f t="shared" si="17"/>
        <v>41358.566249999996</v>
      </c>
      <c r="P288" t="s">
        <v>8269</v>
      </c>
      <c r="Q288" s="6">
        <f t="shared" si="18"/>
        <v>1.0915333333333332</v>
      </c>
      <c r="R288">
        <f t="shared" si="19"/>
        <v>121.28148148148148</v>
      </c>
      <c r="S288" s="7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>
        <f t="shared" si="16"/>
        <v>41184.069652777776</v>
      </c>
      <c r="O289" s="11">
        <f t="shared" si="17"/>
        <v>41214.958333333328</v>
      </c>
      <c r="P289" t="s">
        <v>8269</v>
      </c>
      <c r="Q289" s="6">
        <f t="shared" si="18"/>
        <v>1.7629999999999999</v>
      </c>
      <c r="R289">
        <f t="shared" si="19"/>
        <v>91.189655172413794</v>
      </c>
      <c r="S289" s="7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>
        <f t="shared" si="16"/>
        <v>41050.960567129623</v>
      </c>
      <c r="O290" s="11">
        <f t="shared" si="17"/>
        <v>41085.960567129623</v>
      </c>
      <c r="P290" t="s">
        <v>8269</v>
      </c>
      <c r="Q290" s="6">
        <f t="shared" si="18"/>
        <v>1.0321061999999999</v>
      </c>
      <c r="R290">
        <f t="shared" si="19"/>
        <v>115.44812080536913</v>
      </c>
      <c r="S290" s="7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>
        <f t="shared" si="16"/>
        <v>41550.248078703698</v>
      </c>
      <c r="O291" s="11">
        <f t="shared" si="17"/>
        <v>41580.248078703698</v>
      </c>
      <c r="P291" t="s">
        <v>8269</v>
      </c>
      <c r="Q291" s="6">
        <f t="shared" si="18"/>
        <v>1.0482</v>
      </c>
      <c r="R291">
        <f t="shared" si="19"/>
        <v>67.771551724137936</v>
      </c>
      <c r="S291" s="7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>
        <f t="shared" si="16"/>
        <v>40526.160844907405</v>
      </c>
      <c r="O292" s="11">
        <f t="shared" si="17"/>
        <v>40576.124305555553</v>
      </c>
      <c r="P292" t="s">
        <v>8269</v>
      </c>
      <c r="Q292" s="6">
        <f t="shared" si="18"/>
        <v>1.0668444444444445</v>
      </c>
      <c r="R292">
        <f t="shared" si="19"/>
        <v>28.576190476190476</v>
      </c>
      <c r="S292" s="7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>
        <f t="shared" si="16"/>
        <v>41376.560717592591</v>
      </c>
      <c r="O293" s="11">
        <f t="shared" si="17"/>
        <v>41394.792361111111</v>
      </c>
      <c r="P293" t="s">
        <v>8269</v>
      </c>
      <c r="Q293" s="6">
        <f t="shared" si="18"/>
        <v>1.2001999999999999</v>
      </c>
      <c r="R293">
        <f t="shared" si="19"/>
        <v>46.8828125</v>
      </c>
      <c r="S293" s="7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>
        <f t="shared" si="16"/>
        <v>40812.594895833332</v>
      </c>
      <c r="O294" s="11">
        <f t="shared" si="17"/>
        <v>40844.957638888889</v>
      </c>
      <c r="P294" t="s">
        <v>8269</v>
      </c>
      <c r="Q294" s="6">
        <f t="shared" si="18"/>
        <v>1.0150693333333334</v>
      </c>
      <c r="R294">
        <f t="shared" si="19"/>
        <v>154.42231237322514</v>
      </c>
      <c r="S294" s="7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>
        <f t="shared" si="16"/>
        <v>41719.459652777776</v>
      </c>
      <c r="O295" s="11">
        <f t="shared" si="17"/>
        <v>41749.459652777776</v>
      </c>
      <c r="P295" t="s">
        <v>8269</v>
      </c>
      <c r="Q295" s="6">
        <f t="shared" si="18"/>
        <v>1.0138461538461538</v>
      </c>
      <c r="R295">
        <f t="shared" si="19"/>
        <v>201.22137404580153</v>
      </c>
      <c r="S295" s="7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>
        <f t="shared" si="16"/>
        <v>40342.876087962963</v>
      </c>
      <c r="O296" s="11">
        <f t="shared" si="17"/>
        <v>40378.458333333328</v>
      </c>
      <c r="P296" t="s">
        <v>8269</v>
      </c>
      <c r="Q296" s="6">
        <f t="shared" si="18"/>
        <v>1</v>
      </c>
      <c r="R296">
        <f t="shared" si="19"/>
        <v>100</v>
      </c>
      <c r="S296" s="7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>
        <f t="shared" si="16"/>
        <v>41518.796400462961</v>
      </c>
      <c r="O297" s="11">
        <f t="shared" si="17"/>
        <v>41578.791666666664</v>
      </c>
      <c r="P297" t="s">
        <v>8269</v>
      </c>
      <c r="Q297" s="6">
        <f t="shared" si="18"/>
        <v>1.3310911999999999</v>
      </c>
      <c r="R297">
        <f t="shared" si="19"/>
        <v>100.08204511278196</v>
      </c>
      <c r="S297" s="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>
        <f t="shared" si="16"/>
        <v>41134.267164351848</v>
      </c>
      <c r="O298" s="11">
        <f t="shared" si="17"/>
        <v>41159.267164351848</v>
      </c>
      <c r="P298" t="s">
        <v>8269</v>
      </c>
      <c r="Q298" s="6">
        <f t="shared" si="18"/>
        <v>1.187262</v>
      </c>
      <c r="R298">
        <f t="shared" si="19"/>
        <v>230.08953488372092</v>
      </c>
      <c r="S298" s="7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>
        <f t="shared" si="16"/>
        <v>42089.519687500004</v>
      </c>
      <c r="O299" s="11">
        <f t="shared" si="17"/>
        <v>42124.957638888889</v>
      </c>
      <c r="P299" t="s">
        <v>8269</v>
      </c>
      <c r="Q299" s="6">
        <f t="shared" si="18"/>
        <v>1.0064</v>
      </c>
      <c r="R299">
        <f t="shared" si="19"/>
        <v>141.74647887323943</v>
      </c>
      <c r="S299" s="7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>
        <f t="shared" si="16"/>
        <v>41709.255185185182</v>
      </c>
      <c r="O300" s="11">
        <f t="shared" si="17"/>
        <v>41768.666666666664</v>
      </c>
      <c r="P300" t="s">
        <v>8269</v>
      </c>
      <c r="Q300" s="6">
        <f t="shared" si="18"/>
        <v>1.089324126984127</v>
      </c>
      <c r="R300">
        <f t="shared" si="19"/>
        <v>56.344351395730705</v>
      </c>
      <c r="S300" s="7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>
        <f t="shared" si="16"/>
        <v>40469.016898148147</v>
      </c>
      <c r="O301" s="11">
        <f t="shared" si="17"/>
        <v>40499.058564814812</v>
      </c>
      <c r="P301" t="s">
        <v>8269</v>
      </c>
      <c r="Q301" s="6">
        <f t="shared" si="18"/>
        <v>1.789525</v>
      </c>
      <c r="R301">
        <f t="shared" si="19"/>
        <v>73.341188524590166</v>
      </c>
      <c r="S301" s="7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>
        <f t="shared" si="16"/>
        <v>40626.751597222217</v>
      </c>
      <c r="O302" s="11">
        <f t="shared" si="17"/>
        <v>40657.751597222217</v>
      </c>
      <c r="P302" t="s">
        <v>8269</v>
      </c>
      <c r="Q302" s="6">
        <f t="shared" si="18"/>
        <v>1.0172264</v>
      </c>
      <c r="R302">
        <f t="shared" si="19"/>
        <v>85.337785234899329</v>
      </c>
      <c r="S302" s="7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>
        <f t="shared" si="16"/>
        <v>41312.529340277775</v>
      </c>
      <c r="O303" s="11">
        <f t="shared" si="17"/>
        <v>41352.487673611111</v>
      </c>
      <c r="P303" t="s">
        <v>8269</v>
      </c>
      <c r="Q303" s="6">
        <f t="shared" si="18"/>
        <v>1.1873499999999999</v>
      </c>
      <c r="R303">
        <f t="shared" si="19"/>
        <v>61.496215139442228</v>
      </c>
      <c r="S303" s="7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>
        <f t="shared" si="16"/>
        <v>40933.648587962962</v>
      </c>
      <c r="O304" s="11">
        <f t="shared" si="17"/>
        <v>40963.648587962962</v>
      </c>
      <c r="P304" t="s">
        <v>8269</v>
      </c>
      <c r="Q304" s="6">
        <f t="shared" si="18"/>
        <v>1.0045999999999999</v>
      </c>
      <c r="R304">
        <f t="shared" si="19"/>
        <v>93.018518518518519</v>
      </c>
      <c r="S304" s="7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>
        <f t="shared" si="16"/>
        <v>41031.862800925926</v>
      </c>
      <c r="O305" s="11">
        <f t="shared" si="17"/>
        <v>41061.862800925926</v>
      </c>
      <c r="P305" t="s">
        <v>8269</v>
      </c>
      <c r="Q305" s="6">
        <f t="shared" si="18"/>
        <v>1.3746666666666667</v>
      </c>
      <c r="R305">
        <f t="shared" si="19"/>
        <v>50.292682926829265</v>
      </c>
      <c r="S305" s="7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>
        <f t="shared" si="16"/>
        <v>41113.88653935185</v>
      </c>
      <c r="O306" s="11">
        <f t="shared" si="17"/>
        <v>41152.875</v>
      </c>
      <c r="P306" t="s">
        <v>8269</v>
      </c>
      <c r="Q306" s="6">
        <f t="shared" si="18"/>
        <v>2.3164705882352941</v>
      </c>
      <c r="R306">
        <f t="shared" si="19"/>
        <v>106.43243243243244</v>
      </c>
      <c r="S306" s="7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>
        <f t="shared" si="16"/>
        <v>40948.421863425923</v>
      </c>
      <c r="O307" s="11">
        <f t="shared" si="17"/>
        <v>40978.421863425923</v>
      </c>
      <c r="P307" t="s">
        <v>8269</v>
      </c>
      <c r="Q307" s="6">
        <f t="shared" si="18"/>
        <v>1.3033333333333332</v>
      </c>
      <c r="R307">
        <f t="shared" si="19"/>
        <v>51.719576719576722</v>
      </c>
      <c r="S307" s="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>
        <f t="shared" si="16"/>
        <v>41333.628854166665</v>
      </c>
      <c r="O308" s="11">
        <f t="shared" si="17"/>
        <v>41353.587187500001</v>
      </c>
      <c r="P308" t="s">
        <v>8269</v>
      </c>
      <c r="Q308" s="6">
        <f t="shared" si="18"/>
        <v>2.9289999999999998</v>
      </c>
      <c r="R308">
        <f t="shared" si="19"/>
        <v>36.612499999999997</v>
      </c>
      <c r="S308" s="7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>
        <f t="shared" si="16"/>
        <v>41282.736122685179</v>
      </c>
      <c r="O309" s="11">
        <f t="shared" si="17"/>
        <v>41312.736122685179</v>
      </c>
      <c r="P309" t="s">
        <v>8269</v>
      </c>
      <c r="Q309" s="6">
        <f t="shared" si="18"/>
        <v>1.1131818181818183</v>
      </c>
      <c r="R309">
        <f t="shared" si="19"/>
        <v>42.517361111111114</v>
      </c>
      <c r="S309" s="7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>
        <f t="shared" si="16"/>
        <v>40567.486226851848</v>
      </c>
      <c r="O310" s="11">
        <f t="shared" si="17"/>
        <v>40612.486226851848</v>
      </c>
      <c r="P310" t="s">
        <v>8269</v>
      </c>
      <c r="Q310" s="6">
        <f t="shared" si="18"/>
        <v>1.0556666666666668</v>
      </c>
      <c r="R310">
        <f t="shared" si="19"/>
        <v>62.712871287128714</v>
      </c>
      <c r="S310" s="7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>
        <f t="shared" si="16"/>
        <v>41134.543217592589</v>
      </c>
      <c r="O311" s="11">
        <f t="shared" si="17"/>
        <v>41155.543217592589</v>
      </c>
      <c r="P311" t="s">
        <v>8269</v>
      </c>
      <c r="Q311" s="6">
        <f t="shared" si="18"/>
        <v>1.1894444444444445</v>
      </c>
      <c r="R311">
        <f t="shared" si="19"/>
        <v>89.957983193277315</v>
      </c>
      <c r="S311" s="7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>
        <f t="shared" si="16"/>
        <v>40820.974803240737</v>
      </c>
      <c r="O312" s="11">
        <f t="shared" si="17"/>
        <v>40835.875</v>
      </c>
      <c r="P312" t="s">
        <v>8269</v>
      </c>
      <c r="Q312" s="6">
        <f t="shared" si="18"/>
        <v>1.04129</v>
      </c>
      <c r="R312">
        <f t="shared" si="19"/>
        <v>28.924722222222222</v>
      </c>
      <c r="S312" s="7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>
        <f t="shared" si="16"/>
        <v>40868.011481481481</v>
      </c>
      <c r="O313" s="11">
        <f t="shared" si="17"/>
        <v>40909.124305555553</v>
      </c>
      <c r="P313" t="s">
        <v>8269</v>
      </c>
      <c r="Q313" s="6">
        <f t="shared" si="18"/>
        <v>1.0410165</v>
      </c>
      <c r="R313">
        <f t="shared" si="19"/>
        <v>138.8022</v>
      </c>
      <c r="S313" s="7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>
        <f t="shared" si="16"/>
        <v>41348.669351851851</v>
      </c>
      <c r="O314" s="11">
        <f t="shared" si="17"/>
        <v>41378.669351851851</v>
      </c>
      <c r="P314" t="s">
        <v>8269</v>
      </c>
      <c r="Q314" s="6">
        <f t="shared" si="18"/>
        <v>1.1187499999999999</v>
      </c>
      <c r="R314">
        <f t="shared" si="19"/>
        <v>61.301369863013697</v>
      </c>
      <c r="S314" s="7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>
        <f t="shared" si="16"/>
        <v>40357.019606481481</v>
      </c>
      <c r="O315" s="11">
        <f t="shared" si="17"/>
        <v>40401.457638888889</v>
      </c>
      <c r="P315" t="s">
        <v>8269</v>
      </c>
      <c r="Q315" s="6">
        <f t="shared" si="18"/>
        <v>1.0473529411764706</v>
      </c>
      <c r="R315">
        <f t="shared" si="19"/>
        <v>80.202702702702709</v>
      </c>
      <c r="S315" s="7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>
        <f t="shared" si="16"/>
        <v>41304.624861111108</v>
      </c>
      <c r="O316" s="11">
        <f t="shared" si="17"/>
        <v>41334.624861111108</v>
      </c>
      <c r="P316" t="s">
        <v>8269</v>
      </c>
      <c r="Q316" s="6">
        <f t="shared" si="18"/>
        <v>3.8515000000000001</v>
      </c>
      <c r="R316">
        <f t="shared" si="19"/>
        <v>32.095833333333331</v>
      </c>
      <c r="S316" s="7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>
        <f t="shared" si="16"/>
        <v>41113.564050925925</v>
      </c>
      <c r="O317" s="11">
        <f t="shared" si="17"/>
        <v>41143.564050925925</v>
      </c>
      <c r="P317" t="s">
        <v>8269</v>
      </c>
      <c r="Q317" s="6">
        <f t="shared" si="18"/>
        <v>1.01248</v>
      </c>
      <c r="R317">
        <f t="shared" si="19"/>
        <v>200.88888888888889</v>
      </c>
      <c r="S317" s="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>
        <f t="shared" si="16"/>
        <v>41950.715243055551</v>
      </c>
      <c r="O318" s="11">
        <f t="shared" si="17"/>
        <v>41983.999305555553</v>
      </c>
      <c r="P318" t="s">
        <v>8269</v>
      </c>
      <c r="Q318" s="6">
        <f t="shared" si="18"/>
        <v>1.1377333333333333</v>
      </c>
      <c r="R318">
        <f t="shared" si="19"/>
        <v>108.01265822784811</v>
      </c>
      <c r="S318" s="7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>
        <f t="shared" si="16"/>
        <v>41589.468553240738</v>
      </c>
      <c r="O319" s="11">
        <f t="shared" si="17"/>
        <v>41619.468553240738</v>
      </c>
      <c r="P319" t="s">
        <v>8269</v>
      </c>
      <c r="Q319" s="6">
        <f t="shared" si="18"/>
        <v>1.0080333333333333</v>
      </c>
      <c r="R319">
        <f t="shared" si="19"/>
        <v>95.699367088607602</v>
      </c>
      <c r="S319" s="7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>
        <f t="shared" si="16"/>
        <v>41329.830451388887</v>
      </c>
      <c r="O320" s="11">
        <f t="shared" si="17"/>
        <v>41359.788784722223</v>
      </c>
      <c r="P320" t="s">
        <v>8269</v>
      </c>
      <c r="Q320" s="6">
        <f t="shared" si="18"/>
        <v>2.8332000000000002</v>
      </c>
      <c r="R320">
        <f t="shared" si="19"/>
        <v>49.880281690140848</v>
      </c>
      <c r="S320" s="7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>
        <f t="shared" si="16"/>
        <v>40123.629965277774</v>
      </c>
      <c r="O321" s="11">
        <f t="shared" si="17"/>
        <v>40211.124305555553</v>
      </c>
      <c r="P321" t="s">
        <v>8269</v>
      </c>
      <c r="Q321" s="6">
        <f t="shared" si="18"/>
        <v>1.1268</v>
      </c>
      <c r="R321">
        <f t="shared" si="19"/>
        <v>110.47058823529412</v>
      </c>
      <c r="S321" s="7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>
        <f t="shared" si="16"/>
        <v>42331.34297453703</v>
      </c>
      <c r="O322" s="11">
        <f t="shared" si="17"/>
        <v>42360.749999999993</v>
      </c>
      <c r="P322" t="s">
        <v>8269</v>
      </c>
      <c r="Q322" s="6">
        <f t="shared" si="18"/>
        <v>1.0658000000000001</v>
      </c>
      <c r="R322">
        <f t="shared" si="19"/>
        <v>134.91139240506328</v>
      </c>
      <c r="S322" s="7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>
        <f t="shared" ref="N323:N386" si="20">((($J323/60)/60)/24)+DATE(1970,1,1)+(-5/24)</f>
        <v>42647.238263888888</v>
      </c>
      <c r="O323" s="11">
        <f t="shared" ref="O323:O386" si="21">((($I323/60)/60)/24)+DATE(1970,1,1)+(-5/24)</f>
        <v>42682.27993055556</v>
      </c>
      <c r="P323" t="s">
        <v>8269</v>
      </c>
      <c r="Q323" s="6">
        <f t="shared" ref="Q323:Q386" si="22">E323/D323</f>
        <v>1.0266285714285714</v>
      </c>
      <c r="R323">
        <f t="shared" ref="R323:R386" si="23">E323/L323</f>
        <v>106.62314540059347</v>
      </c>
      <c r="S323" s="7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>
        <f t="shared" si="20"/>
        <v>42473.361666666664</v>
      </c>
      <c r="O324" s="11">
        <f t="shared" si="21"/>
        <v>42503.361666666664</v>
      </c>
      <c r="P324" t="s">
        <v>8269</v>
      </c>
      <c r="Q324" s="6">
        <f t="shared" si="22"/>
        <v>1.0791200000000001</v>
      </c>
      <c r="R324">
        <f t="shared" si="23"/>
        <v>145.04301075268816</v>
      </c>
      <c r="S324" s="7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>
        <f t="shared" si="20"/>
        <v>42697.113032407404</v>
      </c>
      <c r="O325" s="11">
        <f t="shared" si="21"/>
        <v>42725.124305555553</v>
      </c>
      <c r="P325" t="s">
        <v>8269</v>
      </c>
      <c r="Q325" s="6">
        <f t="shared" si="22"/>
        <v>1.2307407407407407</v>
      </c>
      <c r="R325">
        <f t="shared" si="23"/>
        <v>114.58620689655173</v>
      </c>
      <c r="S325" s="7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>
        <f t="shared" si="20"/>
        <v>42184.417916666665</v>
      </c>
      <c r="O326" s="11">
        <f t="shared" si="21"/>
        <v>42217.417916666665</v>
      </c>
      <c r="P326" t="s">
        <v>8269</v>
      </c>
      <c r="Q326" s="6">
        <f t="shared" si="22"/>
        <v>1.016</v>
      </c>
      <c r="R326">
        <f t="shared" si="23"/>
        <v>105.3170731707317</v>
      </c>
      <c r="S326" s="7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>
        <f t="shared" si="20"/>
        <v>42688.979548611103</v>
      </c>
      <c r="O327" s="11">
        <f t="shared" si="21"/>
        <v>42723.979548611103</v>
      </c>
      <c r="P327" t="s">
        <v>8269</v>
      </c>
      <c r="Q327" s="6">
        <f t="shared" si="22"/>
        <v>1.04396</v>
      </c>
      <c r="R327">
        <f t="shared" si="23"/>
        <v>70.921195652173907</v>
      </c>
      <c r="S327" s="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>
        <f t="shared" si="20"/>
        <v>42775.106550925928</v>
      </c>
      <c r="O328" s="11">
        <f t="shared" si="21"/>
        <v>42808.747916666667</v>
      </c>
      <c r="P328" t="s">
        <v>8269</v>
      </c>
      <c r="Q328" s="6">
        <f t="shared" si="22"/>
        <v>1.1292973333333334</v>
      </c>
      <c r="R328">
        <f t="shared" si="23"/>
        <v>147.17167680278018</v>
      </c>
      <c r="S328" s="7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>
        <f t="shared" si="20"/>
        <v>42058.026956018519</v>
      </c>
      <c r="O329" s="11">
        <f t="shared" si="21"/>
        <v>42085.124999999993</v>
      </c>
      <c r="P329" t="s">
        <v>8269</v>
      </c>
      <c r="Q329" s="6">
        <f t="shared" si="22"/>
        <v>1.3640000000000001</v>
      </c>
      <c r="R329">
        <f t="shared" si="23"/>
        <v>160.47058823529412</v>
      </c>
      <c r="S329" s="7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>
        <f t="shared" si="20"/>
        <v>42278.738287037035</v>
      </c>
      <c r="O330" s="11">
        <f t="shared" si="21"/>
        <v>42308.958333333336</v>
      </c>
      <c r="P330" t="s">
        <v>8269</v>
      </c>
      <c r="Q330" s="6">
        <f t="shared" si="22"/>
        <v>1.036144</v>
      </c>
      <c r="R330">
        <f t="shared" si="23"/>
        <v>156.04578313253012</v>
      </c>
      <c r="S330" s="7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>
        <f t="shared" si="20"/>
        <v>42291.258414351854</v>
      </c>
      <c r="O331" s="11">
        <f t="shared" si="21"/>
        <v>42314.958333333336</v>
      </c>
      <c r="P331" t="s">
        <v>8269</v>
      </c>
      <c r="Q331" s="6">
        <f t="shared" si="22"/>
        <v>1.0549999999999999</v>
      </c>
      <c r="R331">
        <f t="shared" si="23"/>
        <v>63.17365269461078</v>
      </c>
      <c r="S331" s="7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>
        <f t="shared" si="20"/>
        <v>41379.307442129626</v>
      </c>
      <c r="O332" s="11">
        <f t="shared" si="21"/>
        <v>41410.957638888889</v>
      </c>
      <c r="P332" t="s">
        <v>8269</v>
      </c>
      <c r="Q332" s="6">
        <f t="shared" si="22"/>
        <v>1.0182857142857142</v>
      </c>
      <c r="R332">
        <f t="shared" si="23"/>
        <v>104.82352941176471</v>
      </c>
      <c r="S332" s="7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>
        <f t="shared" si="20"/>
        <v>42507.373078703698</v>
      </c>
      <c r="O333" s="11">
        <f t="shared" si="21"/>
        <v>42538.373078703698</v>
      </c>
      <c r="P333" t="s">
        <v>8269</v>
      </c>
      <c r="Q333" s="6">
        <f t="shared" si="22"/>
        <v>1.0660499999999999</v>
      </c>
      <c r="R333">
        <f t="shared" si="23"/>
        <v>97.356164383561648</v>
      </c>
      <c r="S333" s="7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>
        <f t="shared" si="20"/>
        <v>42263.471956018511</v>
      </c>
      <c r="O334" s="11">
        <f t="shared" si="21"/>
        <v>42305.124999999993</v>
      </c>
      <c r="P334" t="s">
        <v>8269</v>
      </c>
      <c r="Q334" s="6">
        <f t="shared" si="22"/>
        <v>1.13015</v>
      </c>
      <c r="R334">
        <f t="shared" si="23"/>
        <v>203.63063063063063</v>
      </c>
      <c r="S334" s="7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>
        <f t="shared" si="20"/>
        <v>42437.428136574068</v>
      </c>
      <c r="O335" s="11">
        <f t="shared" si="21"/>
        <v>42467.386469907404</v>
      </c>
      <c r="P335" t="s">
        <v>8269</v>
      </c>
      <c r="Q335" s="6">
        <f t="shared" si="22"/>
        <v>1.252275</v>
      </c>
      <c r="R335">
        <f t="shared" si="23"/>
        <v>188.31203007518798</v>
      </c>
      <c r="S335" s="7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>
        <f t="shared" si="20"/>
        <v>42101.474039351851</v>
      </c>
      <c r="O336" s="11">
        <f t="shared" si="21"/>
        <v>42139.583333333336</v>
      </c>
      <c r="P336" t="s">
        <v>8269</v>
      </c>
      <c r="Q336" s="6">
        <f t="shared" si="22"/>
        <v>1.0119</v>
      </c>
      <c r="R336">
        <f t="shared" si="23"/>
        <v>146.65217391304347</v>
      </c>
      <c r="S336" s="7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>
        <f t="shared" si="20"/>
        <v>42101.529108796291</v>
      </c>
      <c r="O337" s="11">
        <f t="shared" si="21"/>
        <v>42132.708333333336</v>
      </c>
      <c r="P337" t="s">
        <v>8269</v>
      </c>
      <c r="Q337" s="6">
        <f t="shared" si="22"/>
        <v>1.0276470588235294</v>
      </c>
      <c r="R337">
        <f t="shared" si="23"/>
        <v>109.1875</v>
      </c>
      <c r="S337" s="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>
        <f t="shared" si="20"/>
        <v>42291.387939814813</v>
      </c>
      <c r="O338" s="11">
        <f t="shared" si="21"/>
        <v>42321.429606481477</v>
      </c>
      <c r="P338" t="s">
        <v>8269</v>
      </c>
      <c r="Q338" s="6">
        <f t="shared" si="22"/>
        <v>1.1683911999999999</v>
      </c>
      <c r="R338">
        <f t="shared" si="23"/>
        <v>59.249046653144013</v>
      </c>
      <c r="S338" s="7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>
        <f t="shared" si="20"/>
        <v>42046.920231481483</v>
      </c>
      <c r="O339" s="11">
        <f t="shared" si="21"/>
        <v>42076.878564814811</v>
      </c>
      <c r="P339" t="s">
        <v>8269</v>
      </c>
      <c r="Q339" s="6">
        <f t="shared" si="22"/>
        <v>1.0116833333333335</v>
      </c>
      <c r="R339">
        <f t="shared" si="23"/>
        <v>97.904838709677421</v>
      </c>
      <c r="S339" s="7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>
        <f t="shared" si="20"/>
        <v>42559.547337962962</v>
      </c>
      <c r="O340" s="11">
        <f t="shared" si="21"/>
        <v>42615.833333333336</v>
      </c>
      <c r="P340" t="s">
        <v>8269</v>
      </c>
      <c r="Q340" s="6">
        <f t="shared" si="22"/>
        <v>1.1013360000000001</v>
      </c>
      <c r="R340">
        <f t="shared" si="23"/>
        <v>70.000169491525426</v>
      </c>
      <c r="S340" s="7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>
        <f t="shared" si="20"/>
        <v>42093.551712962959</v>
      </c>
      <c r="O341" s="11">
        <f t="shared" si="21"/>
        <v>42123.551712962959</v>
      </c>
      <c r="P341" t="s">
        <v>8269</v>
      </c>
      <c r="Q341" s="6">
        <f t="shared" si="22"/>
        <v>1.0808333333333333</v>
      </c>
      <c r="R341">
        <f t="shared" si="23"/>
        <v>72.865168539325836</v>
      </c>
      <c r="S341" s="7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>
        <f t="shared" si="20"/>
        <v>42772.460729166669</v>
      </c>
      <c r="O342" s="11">
        <f t="shared" si="21"/>
        <v>42802.666666666664</v>
      </c>
      <c r="P342" t="s">
        <v>8269</v>
      </c>
      <c r="Q342" s="6">
        <f t="shared" si="22"/>
        <v>1.2502285714285715</v>
      </c>
      <c r="R342">
        <f t="shared" si="23"/>
        <v>146.34782608695653</v>
      </c>
      <c r="S342" s="7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>
        <f t="shared" si="20"/>
        <v>41894.671273148146</v>
      </c>
      <c r="O343" s="11">
        <f t="shared" si="21"/>
        <v>41912.957638888889</v>
      </c>
      <c r="P343" t="s">
        <v>8269</v>
      </c>
      <c r="Q343" s="6">
        <f t="shared" si="22"/>
        <v>1.0671428571428572</v>
      </c>
      <c r="R343">
        <f t="shared" si="23"/>
        <v>67.909090909090907</v>
      </c>
      <c r="S343" s="7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>
        <f t="shared" si="20"/>
        <v>42459.572511574072</v>
      </c>
      <c r="O344" s="11">
        <f t="shared" si="21"/>
        <v>42489.572511574072</v>
      </c>
      <c r="P344" t="s">
        <v>8269</v>
      </c>
      <c r="Q344" s="6">
        <f t="shared" si="22"/>
        <v>1.0036639999999999</v>
      </c>
      <c r="R344">
        <f t="shared" si="23"/>
        <v>169.85083076923075</v>
      </c>
      <c r="S344" s="7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>
        <f t="shared" si="20"/>
        <v>41926.529456018514</v>
      </c>
      <c r="O345" s="11">
        <f t="shared" si="21"/>
        <v>41956.916666666664</v>
      </c>
      <c r="P345" t="s">
        <v>8269</v>
      </c>
      <c r="Q345" s="6">
        <f t="shared" si="22"/>
        <v>1.0202863333333334</v>
      </c>
      <c r="R345">
        <f t="shared" si="23"/>
        <v>58.413339694656486</v>
      </c>
      <c r="S345" s="7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>
        <f t="shared" si="20"/>
        <v>42111.762662037036</v>
      </c>
      <c r="O346" s="11">
        <f t="shared" si="21"/>
        <v>42155.888888888883</v>
      </c>
      <c r="P346" t="s">
        <v>8269</v>
      </c>
      <c r="Q346" s="6">
        <f t="shared" si="22"/>
        <v>1.0208358208955224</v>
      </c>
      <c r="R346">
        <f t="shared" si="23"/>
        <v>119.99298245614035</v>
      </c>
      <c r="S346" s="7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>
        <f t="shared" si="20"/>
        <v>42114.735995370364</v>
      </c>
      <c r="O347" s="11">
        <f t="shared" si="21"/>
        <v>42144.735995370364</v>
      </c>
      <c r="P347" t="s">
        <v>8269</v>
      </c>
      <c r="Q347" s="6">
        <f t="shared" si="22"/>
        <v>1.2327586206896552</v>
      </c>
      <c r="R347">
        <f t="shared" si="23"/>
        <v>99.860335195530723</v>
      </c>
      <c r="S347" s="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>
        <f t="shared" si="20"/>
        <v>42261.291909722226</v>
      </c>
      <c r="O348" s="11">
        <f t="shared" si="21"/>
        <v>42291.291909722226</v>
      </c>
      <c r="P348" t="s">
        <v>8269</v>
      </c>
      <c r="Q348" s="6">
        <f t="shared" si="22"/>
        <v>1.7028880000000002</v>
      </c>
      <c r="R348">
        <f t="shared" si="23"/>
        <v>90.579148936170213</v>
      </c>
      <c r="S348" s="7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>
        <f t="shared" si="20"/>
        <v>42292.287141203698</v>
      </c>
      <c r="O349" s="11">
        <f t="shared" si="21"/>
        <v>42322.32880787037</v>
      </c>
      <c r="P349" t="s">
        <v>8269</v>
      </c>
      <c r="Q349" s="6">
        <f t="shared" si="22"/>
        <v>1.1159049999999999</v>
      </c>
      <c r="R349">
        <f t="shared" si="23"/>
        <v>117.77361477572559</v>
      </c>
      <c r="S349" s="7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>
        <f t="shared" si="20"/>
        <v>42207.378657407404</v>
      </c>
      <c r="O350" s="11">
        <f t="shared" si="21"/>
        <v>42237.378657407404</v>
      </c>
      <c r="P350" t="s">
        <v>8269</v>
      </c>
      <c r="Q350" s="6">
        <f t="shared" si="22"/>
        <v>1.03</v>
      </c>
      <c r="R350">
        <f t="shared" si="23"/>
        <v>86.554621848739501</v>
      </c>
      <c r="S350" s="7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>
        <f t="shared" si="20"/>
        <v>42760.290601851848</v>
      </c>
      <c r="O351" s="11">
        <f t="shared" si="21"/>
        <v>42790.290601851848</v>
      </c>
      <c r="P351" t="s">
        <v>8269</v>
      </c>
      <c r="Q351" s="6">
        <f t="shared" si="22"/>
        <v>1.0663570159857905</v>
      </c>
      <c r="R351">
        <f t="shared" si="23"/>
        <v>71.899281437125751</v>
      </c>
      <c r="S351" s="7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>
        <f t="shared" si="20"/>
        <v>42585.857743055552</v>
      </c>
      <c r="O352" s="11">
        <f t="shared" si="21"/>
        <v>42623.957638888889</v>
      </c>
      <c r="P352" t="s">
        <v>8269</v>
      </c>
      <c r="Q352" s="6">
        <f t="shared" si="22"/>
        <v>1.1476</v>
      </c>
      <c r="R352">
        <f t="shared" si="23"/>
        <v>129.81900452488688</v>
      </c>
      <c r="S352" s="7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>
        <f t="shared" si="20"/>
        <v>42427.75641203703</v>
      </c>
      <c r="O353" s="11">
        <f t="shared" si="21"/>
        <v>42467.714745370373</v>
      </c>
      <c r="P353" t="s">
        <v>8269</v>
      </c>
      <c r="Q353" s="6">
        <f t="shared" si="22"/>
        <v>1.2734117647058822</v>
      </c>
      <c r="R353">
        <f t="shared" si="23"/>
        <v>44.912863070539416</v>
      </c>
      <c r="S353" s="7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>
        <f t="shared" si="20"/>
        <v>41889.959120370368</v>
      </c>
      <c r="O354" s="11">
        <f t="shared" si="21"/>
        <v>41919.959120370368</v>
      </c>
      <c r="P354" t="s">
        <v>8269</v>
      </c>
      <c r="Q354" s="6">
        <f t="shared" si="22"/>
        <v>1.1656</v>
      </c>
      <c r="R354">
        <f t="shared" si="23"/>
        <v>40.755244755244753</v>
      </c>
      <c r="S354" s="7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>
        <f t="shared" si="20"/>
        <v>42297.583553240744</v>
      </c>
      <c r="O355" s="11">
        <f t="shared" si="21"/>
        <v>42327.625219907401</v>
      </c>
      <c r="P355" t="s">
        <v>8269</v>
      </c>
      <c r="Q355" s="6">
        <f t="shared" si="22"/>
        <v>1.0861819426615318</v>
      </c>
      <c r="R355">
        <f t="shared" si="23"/>
        <v>103.52394779771615</v>
      </c>
      <c r="S355" s="7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>
        <f t="shared" si="20"/>
        <v>42438.619456018518</v>
      </c>
      <c r="O356" s="11">
        <f t="shared" si="21"/>
        <v>42468.577789351846</v>
      </c>
      <c r="P356" t="s">
        <v>8269</v>
      </c>
      <c r="Q356" s="6">
        <f t="shared" si="22"/>
        <v>1.0394285714285714</v>
      </c>
      <c r="R356">
        <f t="shared" si="23"/>
        <v>125.44827586206897</v>
      </c>
      <c r="S356" s="7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>
        <f t="shared" si="20"/>
        <v>41943.0855787037</v>
      </c>
      <c r="O357" s="11">
        <f t="shared" si="21"/>
        <v>41974.127245370364</v>
      </c>
      <c r="P357" t="s">
        <v>8269</v>
      </c>
      <c r="Q357" s="6">
        <f t="shared" si="22"/>
        <v>1.1625714285714286</v>
      </c>
      <c r="R357">
        <f t="shared" si="23"/>
        <v>246.60606060606059</v>
      </c>
      <c r="S357" s="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>
        <f t="shared" si="20"/>
        <v>42415.594826388886</v>
      </c>
      <c r="O358" s="11">
        <f t="shared" si="21"/>
        <v>42445.553159722222</v>
      </c>
      <c r="P358" t="s">
        <v>8269</v>
      </c>
      <c r="Q358" s="6">
        <f t="shared" si="22"/>
        <v>1.0269239999999999</v>
      </c>
      <c r="R358">
        <f t="shared" si="23"/>
        <v>79.401340206185566</v>
      </c>
      <c r="S358" s="7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>
        <f t="shared" si="20"/>
        <v>42078.01385416666</v>
      </c>
      <c r="O359" s="11">
        <f t="shared" si="21"/>
        <v>42118.01385416666</v>
      </c>
      <c r="P359" t="s">
        <v>8269</v>
      </c>
      <c r="Q359" s="6">
        <f t="shared" si="22"/>
        <v>1.74</v>
      </c>
      <c r="R359">
        <f t="shared" si="23"/>
        <v>86.138613861386133</v>
      </c>
      <c r="S359" s="7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>
        <f t="shared" si="20"/>
        <v>42507.651863425919</v>
      </c>
      <c r="O360" s="11">
        <f t="shared" si="21"/>
        <v>42536.416666666664</v>
      </c>
      <c r="P360" t="s">
        <v>8269</v>
      </c>
      <c r="Q360" s="6">
        <f t="shared" si="22"/>
        <v>1.03088</v>
      </c>
      <c r="R360">
        <f t="shared" si="23"/>
        <v>193.04868913857678</v>
      </c>
      <c r="S360" s="7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>
        <f t="shared" si="20"/>
        <v>41934.862152777772</v>
      </c>
      <c r="O361" s="11">
        <f t="shared" si="21"/>
        <v>41957.008333333331</v>
      </c>
      <c r="P361" t="s">
        <v>8269</v>
      </c>
      <c r="Q361" s="6">
        <f t="shared" si="22"/>
        <v>1.0485537190082646</v>
      </c>
      <c r="R361">
        <f t="shared" si="23"/>
        <v>84.023178807947019</v>
      </c>
      <c r="S361" s="7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>
        <f t="shared" si="20"/>
        <v>42163.689583333333</v>
      </c>
      <c r="O362" s="11">
        <f t="shared" si="21"/>
        <v>42207.924305555549</v>
      </c>
      <c r="P362" t="s">
        <v>8269</v>
      </c>
      <c r="Q362" s="6">
        <f t="shared" si="22"/>
        <v>1.0137499999999999</v>
      </c>
      <c r="R362">
        <f t="shared" si="23"/>
        <v>139.82758620689654</v>
      </c>
      <c r="S362" s="7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>
        <f t="shared" si="20"/>
        <v>41935.792893518512</v>
      </c>
      <c r="O363" s="11">
        <f t="shared" si="21"/>
        <v>41965.834560185183</v>
      </c>
      <c r="P363" t="s">
        <v>8269</v>
      </c>
      <c r="Q363" s="6">
        <f t="shared" si="22"/>
        <v>1.1107699999999998</v>
      </c>
      <c r="R363">
        <f t="shared" si="23"/>
        <v>109.82189265536722</v>
      </c>
      <c r="S363" s="7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>
        <f t="shared" si="20"/>
        <v>41837.002210648148</v>
      </c>
      <c r="O364" s="11">
        <f t="shared" si="21"/>
        <v>41858.791666666664</v>
      </c>
      <c r="P364" t="s">
        <v>8269</v>
      </c>
      <c r="Q364" s="6">
        <f t="shared" si="22"/>
        <v>1.2415933781686497</v>
      </c>
      <c r="R364">
        <f t="shared" si="23"/>
        <v>139.53488372093022</v>
      </c>
      <c r="S364" s="7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>
        <f t="shared" si="20"/>
        <v>40255.53629629629</v>
      </c>
      <c r="O365" s="11">
        <f t="shared" si="21"/>
        <v>40300.598611111105</v>
      </c>
      <c r="P365" t="s">
        <v>8269</v>
      </c>
      <c r="Q365" s="6">
        <f t="shared" si="22"/>
        <v>1.0133333333333334</v>
      </c>
      <c r="R365">
        <f t="shared" si="23"/>
        <v>347.84615384615387</v>
      </c>
      <c r="S365" s="7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>
        <f t="shared" si="20"/>
        <v>41780.651296296295</v>
      </c>
      <c r="O366" s="11">
        <f t="shared" si="21"/>
        <v>41810.957638888889</v>
      </c>
      <c r="P366" t="s">
        <v>8269</v>
      </c>
      <c r="Q366" s="6">
        <f t="shared" si="22"/>
        <v>1.1016142857142857</v>
      </c>
      <c r="R366">
        <f t="shared" si="23"/>
        <v>68.24159292035398</v>
      </c>
      <c r="S366" s="7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>
        <f t="shared" si="20"/>
        <v>41668.398136574069</v>
      </c>
      <c r="O367" s="11">
        <f t="shared" si="21"/>
        <v>41698.398136574069</v>
      </c>
      <c r="P367" t="s">
        <v>8269</v>
      </c>
      <c r="Q367" s="6">
        <f t="shared" si="22"/>
        <v>1.0397333333333334</v>
      </c>
      <c r="R367">
        <f t="shared" si="23"/>
        <v>239.93846153846152</v>
      </c>
      <c r="S367" s="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>
        <f t="shared" si="20"/>
        <v>41019.584699074068</v>
      </c>
      <c r="O368" s="11">
        <f t="shared" si="21"/>
        <v>41049.584699074068</v>
      </c>
      <c r="P368" t="s">
        <v>8269</v>
      </c>
      <c r="Q368" s="6">
        <f t="shared" si="22"/>
        <v>1.013157894736842</v>
      </c>
      <c r="R368">
        <f t="shared" si="23"/>
        <v>287.31343283582089</v>
      </c>
      <c r="S368" s="7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>
        <f t="shared" si="20"/>
        <v>41355.368958333333</v>
      </c>
      <c r="O369" s="11">
        <f t="shared" si="21"/>
        <v>41394.999305555553</v>
      </c>
      <c r="P369" t="s">
        <v>8269</v>
      </c>
      <c r="Q369" s="6">
        <f t="shared" si="22"/>
        <v>1.033501</v>
      </c>
      <c r="R369">
        <f t="shared" si="23"/>
        <v>86.84882352941176</v>
      </c>
      <c r="S369" s="7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>
        <f t="shared" si="20"/>
        <v>42043.397245370368</v>
      </c>
      <c r="O370" s="11">
        <f t="shared" si="21"/>
        <v>42078.355578703697</v>
      </c>
      <c r="P370" t="s">
        <v>8269</v>
      </c>
      <c r="Q370" s="6">
        <f t="shared" si="22"/>
        <v>1.04112</v>
      </c>
      <c r="R370">
        <f t="shared" si="23"/>
        <v>81.84905660377359</v>
      </c>
      <c r="S370" s="7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>
        <f t="shared" si="20"/>
        <v>40893.3433912037</v>
      </c>
      <c r="O371" s="11">
        <f t="shared" si="21"/>
        <v>40923.3433912037</v>
      </c>
      <c r="P371" t="s">
        <v>8269</v>
      </c>
      <c r="Q371" s="6">
        <f t="shared" si="22"/>
        <v>1.1015569230769231</v>
      </c>
      <c r="R371">
        <f t="shared" si="23"/>
        <v>42.874970059880241</v>
      </c>
      <c r="S371" s="7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>
        <f t="shared" si="20"/>
        <v>42711.586805555555</v>
      </c>
      <c r="O372" s="11">
        <f t="shared" si="21"/>
        <v>42741.586805555555</v>
      </c>
      <c r="P372" t="s">
        <v>8269</v>
      </c>
      <c r="Q372" s="6">
        <f t="shared" si="22"/>
        <v>1.2202</v>
      </c>
      <c r="R372">
        <f t="shared" si="23"/>
        <v>709.41860465116281</v>
      </c>
      <c r="S372" s="7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>
        <f t="shared" si="20"/>
        <v>41261.559479166666</v>
      </c>
      <c r="O373" s="11">
        <f t="shared" si="21"/>
        <v>41306.559479166666</v>
      </c>
      <c r="P373" t="s">
        <v>8269</v>
      </c>
      <c r="Q373" s="6">
        <f t="shared" si="22"/>
        <v>1.1416866666666667</v>
      </c>
      <c r="R373">
        <f t="shared" si="23"/>
        <v>161.25517890772127</v>
      </c>
      <c r="S373" s="7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>
        <f t="shared" si="20"/>
        <v>42425.368564814817</v>
      </c>
      <c r="O374" s="11">
        <f t="shared" si="21"/>
        <v>42465.458333333336</v>
      </c>
      <c r="P374" t="s">
        <v>8269</v>
      </c>
      <c r="Q374" s="6">
        <f t="shared" si="22"/>
        <v>1.2533333333333334</v>
      </c>
      <c r="R374">
        <f t="shared" si="23"/>
        <v>41.777777777777779</v>
      </c>
      <c r="S374" s="7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>
        <f t="shared" si="20"/>
        <v>41078.703680555554</v>
      </c>
      <c r="O375" s="11">
        <f t="shared" si="21"/>
        <v>41108.703680555554</v>
      </c>
      <c r="P375" t="s">
        <v>8269</v>
      </c>
      <c r="Q375" s="6">
        <f t="shared" si="22"/>
        <v>1.0666666666666667</v>
      </c>
      <c r="R375">
        <f t="shared" si="23"/>
        <v>89.887640449438209</v>
      </c>
      <c r="S375" s="7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>
        <f t="shared" si="20"/>
        <v>40757.680914351848</v>
      </c>
      <c r="O376" s="11">
        <f t="shared" si="21"/>
        <v>40802.680914351848</v>
      </c>
      <c r="P376" t="s">
        <v>8269</v>
      </c>
      <c r="Q376" s="6">
        <f t="shared" si="22"/>
        <v>1.3065</v>
      </c>
      <c r="R376">
        <f t="shared" si="23"/>
        <v>45.051724137931032</v>
      </c>
      <c r="S376" s="7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>
        <f t="shared" si="20"/>
        <v>41657.77674768518</v>
      </c>
      <c r="O377" s="11">
        <f t="shared" si="21"/>
        <v>41699.512499999997</v>
      </c>
      <c r="P377" t="s">
        <v>8269</v>
      </c>
      <c r="Q377" s="6">
        <f t="shared" si="22"/>
        <v>1.2</v>
      </c>
      <c r="R377">
        <f t="shared" si="23"/>
        <v>42.857142857142854</v>
      </c>
      <c r="S377" s="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>
        <f t="shared" si="20"/>
        <v>42576.244398148141</v>
      </c>
      <c r="O378" s="11">
        <f t="shared" si="21"/>
        <v>42607.244398148141</v>
      </c>
      <c r="P378" t="s">
        <v>8269</v>
      </c>
      <c r="Q378" s="6">
        <f t="shared" si="22"/>
        <v>1.0595918367346939</v>
      </c>
      <c r="R378">
        <f t="shared" si="23"/>
        <v>54.083333333333336</v>
      </c>
      <c r="S378" s="7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>
        <f t="shared" si="20"/>
        <v>42292.042453703696</v>
      </c>
      <c r="O379" s="11">
        <f t="shared" si="21"/>
        <v>42322.084027777775</v>
      </c>
      <c r="P379" t="s">
        <v>8269</v>
      </c>
      <c r="Q379" s="6">
        <f t="shared" si="22"/>
        <v>1.1439999999999999</v>
      </c>
      <c r="R379">
        <f t="shared" si="23"/>
        <v>103.21804511278195</v>
      </c>
      <c r="S379" s="7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>
        <f t="shared" si="20"/>
        <v>42370.363518518519</v>
      </c>
      <c r="O380" s="11">
        <f t="shared" si="21"/>
        <v>42394.786111111105</v>
      </c>
      <c r="P380" t="s">
        <v>8269</v>
      </c>
      <c r="Q380" s="6">
        <f t="shared" si="22"/>
        <v>1.1176666666666666</v>
      </c>
      <c r="R380">
        <f t="shared" si="23"/>
        <v>40.397590361445786</v>
      </c>
      <c r="S380" s="7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>
        <f t="shared" si="20"/>
        <v>40987.479999999996</v>
      </c>
      <c r="O381" s="11">
        <f t="shared" si="21"/>
        <v>41032.479999999996</v>
      </c>
      <c r="P381" t="s">
        <v>8269</v>
      </c>
      <c r="Q381" s="6">
        <f t="shared" si="22"/>
        <v>1.1608000000000001</v>
      </c>
      <c r="R381">
        <f t="shared" si="23"/>
        <v>116.85906040268456</v>
      </c>
      <c r="S381" s="7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>
        <f t="shared" si="20"/>
        <v>42367.511481481481</v>
      </c>
      <c r="O382" s="11">
        <f t="shared" si="21"/>
        <v>42392.511481481481</v>
      </c>
      <c r="P382" t="s">
        <v>8269</v>
      </c>
      <c r="Q382" s="6">
        <f t="shared" si="22"/>
        <v>1.415</v>
      </c>
      <c r="R382">
        <f t="shared" si="23"/>
        <v>115.51020408163265</v>
      </c>
      <c r="S382" s="7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>
        <f t="shared" si="20"/>
        <v>41085.48978009259</v>
      </c>
      <c r="O383" s="11">
        <f t="shared" si="21"/>
        <v>41120</v>
      </c>
      <c r="P383" t="s">
        <v>8269</v>
      </c>
      <c r="Q383" s="6">
        <f t="shared" si="22"/>
        <v>1.0472999999999999</v>
      </c>
      <c r="R383">
        <f t="shared" si="23"/>
        <v>104.31274900398407</v>
      </c>
      <c r="S383" s="7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>
        <f t="shared" si="20"/>
        <v>41144.501157407409</v>
      </c>
      <c r="O384" s="11">
        <f t="shared" si="21"/>
        <v>41158.501157407409</v>
      </c>
      <c r="P384" t="s">
        <v>8269</v>
      </c>
      <c r="Q384" s="6">
        <f t="shared" si="22"/>
        <v>2.5583333333333331</v>
      </c>
      <c r="R384">
        <f t="shared" si="23"/>
        <v>69.772727272727266</v>
      </c>
      <c r="S384" s="7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>
        <f t="shared" si="20"/>
        <v>41754.90924768518</v>
      </c>
      <c r="O385" s="11">
        <f t="shared" si="21"/>
        <v>41777.90924768518</v>
      </c>
      <c r="P385" t="s">
        <v>8269</v>
      </c>
      <c r="Q385" s="6">
        <f t="shared" si="22"/>
        <v>2.0670670670670672</v>
      </c>
      <c r="R385">
        <f t="shared" si="23"/>
        <v>43.020833333333336</v>
      </c>
      <c r="S385" s="7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>
        <f t="shared" si="20"/>
        <v>41980.573460648149</v>
      </c>
      <c r="O386" s="11">
        <f t="shared" si="21"/>
        <v>42010.573460648149</v>
      </c>
      <c r="P386" t="s">
        <v>8269</v>
      </c>
      <c r="Q386" s="6">
        <f t="shared" si="22"/>
        <v>1.1210500000000001</v>
      </c>
      <c r="R386">
        <f t="shared" si="23"/>
        <v>58.540469973890339</v>
      </c>
      <c r="S386" s="7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>
        <f t="shared" ref="N387:N450" si="24">((($J387/60)/60)/24)+DATE(1970,1,1)+(-5/24)</f>
        <v>41934.376168981478</v>
      </c>
      <c r="O387" s="11">
        <f t="shared" ref="O387:O450" si="25">((($I387/60)/60)/24)+DATE(1970,1,1)+(-5/24)</f>
        <v>41964.41783564815</v>
      </c>
      <c r="P387" t="s">
        <v>8269</v>
      </c>
      <c r="Q387" s="6">
        <f t="shared" ref="Q387:Q450" si="26">E387/D387</f>
        <v>1.05982</v>
      </c>
      <c r="R387">
        <f t="shared" ref="R387:R450" si="27">E387/L387</f>
        <v>111.79535864978902</v>
      </c>
      <c r="S387" s="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>
        <f t="shared" si="24"/>
        <v>42211.742951388886</v>
      </c>
      <c r="O388" s="11">
        <f t="shared" si="25"/>
        <v>42226.742951388886</v>
      </c>
      <c r="P388" t="s">
        <v>8269</v>
      </c>
      <c r="Q388" s="6">
        <f t="shared" si="26"/>
        <v>1.0016666666666667</v>
      </c>
      <c r="R388">
        <f t="shared" si="27"/>
        <v>46.230769230769234</v>
      </c>
      <c r="S388" s="7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>
        <f t="shared" si="24"/>
        <v>42200.468263888884</v>
      </c>
      <c r="O389" s="11">
        <f t="shared" si="25"/>
        <v>42231.041666666664</v>
      </c>
      <c r="P389" t="s">
        <v>8269</v>
      </c>
      <c r="Q389" s="6">
        <f t="shared" si="26"/>
        <v>2.1398947368421051</v>
      </c>
      <c r="R389">
        <f t="shared" si="27"/>
        <v>144.69039145907473</v>
      </c>
      <c r="S389" s="7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>
        <f t="shared" si="24"/>
        <v>42548.867824074077</v>
      </c>
      <c r="O390" s="11">
        <f t="shared" si="25"/>
        <v>42578.867824074077</v>
      </c>
      <c r="P390" t="s">
        <v>8269</v>
      </c>
      <c r="Q390" s="6">
        <f t="shared" si="26"/>
        <v>1.2616000000000001</v>
      </c>
      <c r="R390">
        <f t="shared" si="27"/>
        <v>88.845070422535215</v>
      </c>
      <c r="S390" s="7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>
        <f t="shared" si="24"/>
        <v>41673.854745370365</v>
      </c>
      <c r="O391" s="11">
        <f t="shared" si="25"/>
        <v>41705.749305555553</v>
      </c>
      <c r="P391" t="s">
        <v>8269</v>
      </c>
      <c r="Q391" s="6">
        <f t="shared" si="26"/>
        <v>1.8153547058823529</v>
      </c>
      <c r="R391">
        <f t="shared" si="27"/>
        <v>81.75107284768211</v>
      </c>
      <c r="S391" s="7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>
        <f t="shared" si="24"/>
        <v>42111.828379629624</v>
      </c>
      <c r="O392" s="11">
        <f t="shared" si="25"/>
        <v>42131.828379629624</v>
      </c>
      <c r="P392" t="s">
        <v>8269</v>
      </c>
      <c r="Q392" s="6">
        <f t="shared" si="26"/>
        <v>1</v>
      </c>
      <c r="R392">
        <f t="shared" si="27"/>
        <v>71.428571428571431</v>
      </c>
      <c r="S392" s="7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>
        <f t="shared" si="24"/>
        <v>40864.833923611113</v>
      </c>
      <c r="O393" s="11">
        <f t="shared" si="25"/>
        <v>40894.832638888889</v>
      </c>
      <c r="P393" t="s">
        <v>8269</v>
      </c>
      <c r="Q393" s="6">
        <f t="shared" si="26"/>
        <v>1.0061</v>
      </c>
      <c r="R393">
        <f t="shared" si="27"/>
        <v>104.25906735751295</v>
      </c>
      <c r="S393" s="7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>
        <f t="shared" si="24"/>
        <v>40763.508923611109</v>
      </c>
      <c r="O394" s="11">
        <f t="shared" si="25"/>
        <v>40793.916666666664</v>
      </c>
      <c r="P394" t="s">
        <v>8269</v>
      </c>
      <c r="Q394" s="6">
        <f t="shared" si="26"/>
        <v>1.009027027027027</v>
      </c>
      <c r="R394">
        <f t="shared" si="27"/>
        <v>90.616504854368927</v>
      </c>
      <c r="S394" s="7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>
        <f t="shared" si="24"/>
        <v>41526.500601851847</v>
      </c>
      <c r="O395" s="11">
        <f t="shared" si="25"/>
        <v>41557.500601851847</v>
      </c>
      <c r="P395" t="s">
        <v>8269</v>
      </c>
      <c r="Q395" s="6">
        <f t="shared" si="26"/>
        <v>1.10446</v>
      </c>
      <c r="R395">
        <f t="shared" si="27"/>
        <v>157.33048433048432</v>
      </c>
      <c r="S395" s="7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>
        <f t="shared" si="24"/>
        <v>42417.60974537037</v>
      </c>
      <c r="O396" s="11">
        <f t="shared" si="25"/>
        <v>42477.568078703705</v>
      </c>
      <c r="P396" t="s">
        <v>8269</v>
      </c>
      <c r="Q396" s="6">
        <f t="shared" si="26"/>
        <v>1.118936170212766</v>
      </c>
      <c r="R396">
        <f t="shared" si="27"/>
        <v>105.18</v>
      </c>
      <c r="S396" s="7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>
        <f t="shared" si="24"/>
        <v>40990.700925925921</v>
      </c>
      <c r="O397" s="11">
        <f t="shared" si="25"/>
        <v>41026.688888888886</v>
      </c>
      <c r="P397" t="s">
        <v>8269</v>
      </c>
      <c r="Q397" s="6">
        <f t="shared" si="26"/>
        <v>1.0804450000000001</v>
      </c>
      <c r="R397">
        <f t="shared" si="27"/>
        <v>58.719836956521746</v>
      </c>
      <c r="S397" s="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>
        <f t="shared" si="24"/>
        <v>41082.356550925921</v>
      </c>
      <c r="O398" s="11">
        <f t="shared" si="25"/>
        <v>41097.356550925921</v>
      </c>
      <c r="P398" t="s">
        <v>8269</v>
      </c>
      <c r="Q398" s="6">
        <f t="shared" si="26"/>
        <v>1.0666666666666667</v>
      </c>
      <c r="R398">
        <f t="shared" si="27"/>
        <v>81.632653061224488</v>
      </c>
      <c r="S398" s="7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>
        <f t="shared" si="24"/>
        <v>40379.568101851852</v>
      </c>
      <c r="O399" s="11">
        <f t="shared" si="25"/>
        <v>40421.947222222218</v>
      </c>
      <c r="P399" t="s">
        <v>8269</v>
      </c>
      <c r="Q399" s="6">
        <f t="shared" si="26"/>
        <v>1.0390027322404372</v>
      </c>
      <c r="R399">
        <f t="shared" si="27"/>
        <v>56.460043668122275</v>
      </c>
      <c r="S399" s="7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>
        <f t="shared" si="24"/>
        <v>42078.584791666661</v>
      </c>
      <c r="O400" s="11">
        <f t="shared" si="25"/>
        <v>42123.584791666661</v>
      </c>
      <c r="P400" t="s">
        <v>8269</v>
      </c>
      <c r="Q400" s="6">
        <f t="shared" si="26"/>
        <v>1.2516</v>
      </c>
      <c r="R400">
        <f t="shared" si="27"/>
        <v>140.1044776119403</v>
      </c>
      <c r="S400" s="7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>
        <f t="shared" si="24"/>
        <v>42687.667442129627</v>
      </c>
      <c r="O401" s="11">
        <f t="shared" si="25"/>
        <v>42718.291666666664</v>
      </c>
      <c r="P401" t="s">
        <v>8269</v>
      </c>
      <c r="Q401" s="6">
        <f t="shared" si="26"/>
        <v>1.0680499999999999</v>
      </c>
      <c r="R401">
        <f t="shared" si="27"/>
        <v>224.85263157894738</v>
      </c>
      <c r="S401" s="7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>
        <f t="shared" si="24"/>
        <v>41745.427627314813</v>
      </c>
      <c r="O402" s="11">
        <f t="shared" si="25"/>
        <v>41775.9375</v>
      </c>
      <c r="P402" t="s">
        <v>8269</v>
      </c>
      <c r="Q402" s="6">
        <f t="shared" si="26"/>
        <v>1.1230249999999999</v>
      </c>
      <c r="R402">
        <f t="shared" si="27"/>
        <v>181.13306451612902</v>
      </c>
      <c r="S402" s="7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>
        <f t="shared" si="24"/>
        <v>40732.633912037032</v>
      </c>
      <c r="O403" s="11">
        <f t="shared" si="25"/>
        <v>40762.633912037032</v>
      </c>
      <c r="P403" t="s">
        <v>8269</v>
      </c>
      <c r="Q403" s="6">
        <f t="shared" si="26"/>
        <v>1.0381199999999999</v>
      </c>
      <c r="R403">
        <f t="shared" si="27"/>
        <v>711.04109589041093</v>
      </c>
      <c r="S403" s="7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>
        <f t="shared" si="24"/>
        <v>42292.331215277773</v>
      </c>
      <c r="O404" s="11">
        <f t="shared" si="25"/>
        <v>42313.372881944444</v>
      </c>
      <c r="P404" t="s">
        <v>8269</v>
      </c>
      <c r="Q404" s="6">
        <f t="shared" si="26"/>
        <v>1.4165000000000001</v>
      </c>
      <c r="R404">
        <f t="shared" si="27"/>
        <v>65.883720930232556</v>
      </c>
      <c r="S404" s="7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>
        <f t="shared" si="24"/>
        <v>40718.102326388886</v>
      </c>
      <c r="O405" s="11">
        <f t="shared" si="25"/>
        <v>40765.088888888888</v>
      </c>
      <c r="P405" t="s">
        <v>8269</v>
      </c>
      <c r="Q405" s="6">
        <f t="shared" si="26"/>
        <v>1.0526</v>
      </c>
      <c r="R405">
        <f t="shared" si="27"/>
        <v>75.185714285714283</v>
      </c>
      <c r="S405" s="7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>
        <f t="shared" si="24"/>
        <v>41646.419699074075</v>
      </c>
      <c r="O406" s="11">
        <f t="shared" si="25"/>
        <v>41675.752777777772</v>
      </c>
      <c r="P406" t="s">
        <v>8269</v>
      </c>
      <c r="Q406" s="6">
        <f t="shared" si="26"/>
        <v>1.0309142857142857</v>
      </c>
      <c r="R406">
        <f t="shared" si="27"/>
        <v>133.14391143911439</v>
      </c>
      <c r="S406" s="7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>
        <f t="shared" si="24"/>
        <v>41673.876608796294</v>
      </c>
      <c r="O407" s="11">
        <f t="shared" si="25"/>
        <v>41703.876608796294</v>
      </c>
      <c r="P407" t="s">
        <v>8269</v>
      </c>
      <c r="Q407" s="6">
        <f t="shared" si="26"/>
        <v>1.0765957446808512</v>
      </c>
      <c r="R407">
        <f t="shared" si="27"/>
        <v>55.2</v>
      </c>
      <c r="S407" s="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>
        <f t="shared" si="24"/>
        <v>40637.95413194444</v>
      </c>
      <c r="O408" s="11">
        <f t="shared" si="25"/>
        <v>40672.040972222218</v>
      </c>
      <c r="P408" t="s">
        <v>8269</v>
      </c>
      <c r="Q408" s="6">
        <f t="shared" si="26"/>
        <v>1.0770464285714285</v>
      </c>
      <c r="R408">
        <f t="shared" si="27"/>
        <v>86.163714285714292</v>
      </c>
      <c r="S408" s="7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>
        <f t="shared" si="24"/>
        <v>40806.662615740737</v>
      </c>
      <c r="O409" s="11">
        <f t="shared" si="25"/>
        <v>40866.704282407409</v>
      </c>
      <c r="P409" t="s">
        <v>8269</v>
      </c>
      <c r="Q409" s="6">
        <f t="shared" si="26"/>
        <v>1.0155000000000001</v>
      </c>
      <c r="R409">
        <f t="shared" si="27"/>
        <v>92.318181818181813</v>
      </c>
      <c r="S409" s="7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>
        <f t="shared" si="24"/>
        <v>41543.527662037035</v>
      </c>
      <c r="O410" s="11">
        <f t="shared" si="25"/>
        <v>41583.569328703699</v>
      </c>
      <c r="P410" t="s">
        <v>8269</v>
      </c>
      <c r="Q410" s="6">
        <f t="shared" si="26"/>
        <v>1.0143766666666667</v>
      </c>
      <c r="R410">
        <f t="shared" si="27"/>
        <v>160.16473684210527</v>
      </c>
      <c r="S410" s="7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>
        <f t="shared" si="24"/>
        <v>42543.654444444437</v>
      </c>
      <c r="O411" s="11">
        <f t="shared" si="25"/>
        <v>42573.654444444437</v>
      </c>
      <c r="P411" t="s">
        <v>8269</v>
      </c>
      <c r="Q411" s="6">
        <f t="shared" si="26"/>
        <v>1.3680000000000001</v>
      </c>
      <c r="R411">
        <f t="shared" si="27"/>
        <v>45.6</v>
      </c>
      <c r="S411" s="7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>
        <f t="shared" si="24"/>
        <v>42113.77311342593</v>
      </c>
      <c r="O412" s="11">
        <f t="shared" si="25"/>
        <v>42173.77311342593</v>
      </c>
      <c r="P412" t="s">
        <v>8269</v>
      </c>
      <c r="Q412" s="6">
        <f t="shared" si="26"/>
        <v>1.2829999999999999</v>
      </c>
      <c r="R412">
        <f t="shared" si="27"/>
        <v>183.28571428571428</v>
      </c>
      <c r="S412" s="7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>
        <f t="shared" si="24"/>
        <v>41597.967638888884</v>
      </c>
      <c r="O413" s="11">
        <f t="shared" si="25"/>
        <v>41630</v>
      </c>
      <c r="P413" t="s">
        <v>8269</v>
      </c>
      <c r="Q413" s="6">
        <f t="shared" si="26"/>
        <v>1.0105</v>
      </c>
      <c r="R413">
        <f t="shared" si="27"/>
        <v>125.78838174273859</v>
      </c>
      <c r="S413" s="7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>
        <f t="shared" si="24"/>
        <v>41099.534467592588</v>
      </c>
      <c r="O414" s="11">
        <f t="shared" si="25"/>
        <v>41115.534467592588</v>
      </c>
      <c r="P414" t="s">
        <v>8269</v>
      </c>
      <c r="Q414" s="6">
        <f t="shared" si="26"/>
        <v>1.2684</v>
      </c>
      <c r="R414">
        <f t="shared" si="27"/>
        <v>57.654545454545456</v>
      </c>
      <c r="S414" s="7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>
        <f t="shared" si="24"/>
        <v>41079.66910879629</v>
      </c>
      <c r="O415" s="11">
        <f t="shared" si="25"/>
        <v>41109.66910879629</v>
      </c>
      <c r="P415" t="s">
        <v>8269</v>
      </c>
      <c r="Q415" s="6">
        <f t="shared" si="26"/>
        <v>1.0508593749999999</v>
      </c>
      <c r="R415">
        <f t="shared" si="27"/>
        <v>78.660818713450297</v>
      </c>
      <c r="S415" s="7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>
        <f t="shared" si="24"/>
        <v>41528.85491898148</v>
      </c>
      <c r="O416" s="11">
        <f t="shared" si="25"/>
        <v>41558.85491898148</v>
      </c>
      <c r="P416" t="s">
        <v>8269</v>
      </c>
      <c r="Q416" s="6">
        <f t="shared" si="26"/>
        <v>1.0285405405405406</v>
      </c>
      <c r="R416">
        <f t="shared" si="27"/>
        <v>91.480769230769226</v>
      </c>
      <c r="S416" s="7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>
        <f t="shared" si="24"/>
        <v>41904.643541666665</v>
      </c>
      <c r="O417" s="11">
        <f t="shared" si="25"/>
        <v>41929.291666666664</v>
      </c>
      <c r="P417" t="s">
        <v>8269</v>
      </c>
      <c r="Q417" s="6">
        <f t="shared" si="26"/>
        <v>1.0214714285714286</v>
      </c>
      <c r="R417">
        <f t="shared" si="27"/>
        <v>68.09809523809524</v>
      </c>
      <c r="S417" s="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>
        <f t="shared" si="24"/>
        <v>41648.187858796293</v>
      </c>
      <c r="O418" s="11">
        <f t="shared" si="25"/>
        <v>41678.187858796293</v>
      </c>
      <c r="P418" t="s">
        <v>8269</v>
      </c>
      <c r="Q418" s="6">
        <f t="shared" si="26"/>
        <v>1.2021700000000002</v>
      </c>
      <c r="R418">
        <f t="shared" si="27"/>
        <v>48.086800000000004</v>
      </c>
      <c r="S418" s="7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>
        <f t="shared" si="24"/>
        <v>41360.76226851852</v>
      </c>
      <c r="O419" s="11">
        <f t="shared" si="25"/>
        <v>41371.981249999997</v>
      </c>
      <c r="P419" t="s">
        <v>8269</v>
      </c>
      <c r="Q419" s="6">
        <f t="shared" si="26"/>
        <v>1.0024761904761905</v>
      </c>
      <c r="R419">
        <f t="shared" si="27"/>
        <v>202.42307692307693</v>
      </c>
      <c r="S419" s="7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>
        <f t="shared" si="24"/>
        <v>42178.07403935185</v>
      </c>
      <c r="O420" s="11">
        <f t="shared" si="25"/>
        <v>42208.07403935185</v>
      </c>
      <c r="P420" t="s">
        <v>8269</v>
      </c>
      <c r="Q420" s="6">
        <f t="shared" si="26"/>
        <v>1.0063392857142857</v>
      </c>
      <c r="R420">
        <f t="shared" si="27"/>
        <v>216.75</v>
      </c>
      <c r="S420" s="7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>
        <f t="shared" si="24"/>
        <v>41394.634108796294</v>
      </c>
      <c r="O421" s="11">
        <f t="shared" si="25"/>
        <v>41454.634108796294</v>
      </c>
      <c r="P421" t="s">
        <v>8269</v>
      </c>
      <c r="Q421" s="6">
        <f t="shared" si="26"/>
        <v>1.004375</v>
      </c>
      <c r="R421">
        <f t="shared" si="27"/>
        <v>110.06849315068493</v>
      </c>
      <c r="S421" s="7" t="s">
        <v>8310</v>
      </c>
      <c r="T421" t="s">
        <v>8315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>
        <f t="shared" si="24"/>
        <v>41682.028136574074</v>
      </c>
      <c r="O422" s="11">
        <f t="shared" si="25"/>
        <v>41711.986469907402</v>
      </c>
      <c r="P422" t="s">
        <v>8270</v>
      </c>
      <c r="Q422" s="6">
        <f t="shared" si="26"/>
        <v>4.3939393939393936E-3</v>
      </c>
      <c r="R422">
        <f t="shared" si="27"/>
        <v>4.833333333333333</v>
      </c>
      <c r="S422" s="7" t="s">
        <v>8310</v>
      </c>
      <c r="T422" t="s">
        <v>8316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>
        <f t="shared" si="24"/>
        <v>42177.283055555548</v>
      </c>
      <c r="O423" s="11">
        <f t="shared" si="25"/>
        <v>42237.283055555548</v>
      </c>
      <c r="P423" t="s">
        <v>8270</v>
      </c>
      <c r="Q423" s="6">
        <f t="shared" si="26"/>
        <v>2.0066666666666667E-2</v>
      </c>
      <c r="R423">
        <f t="shared" si="27"/>
        <v>50.166666666666664</v>
      </c>
      <c r="S423" s="7" t="s">
        <v>8310</v>
      </c>
      <c r="T423" t="s">
        <v>8316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>
        <f t="shared" si="24"/>
        <v>41863.052048611105</v>
      </c>
      <c r="O424" s="11">
        <f t="shared" si="25"/>
        <v>41893.052048611105</v>
      </c>
      <c r="P424" t="s">
        <v>8270</v>
      </c>
      <c r="Q424" s="6">
        <f t="shared" si="26"/>
        <v>1.0749999999999999E-2</v>
      </c>
      <c r="R424">
        <f t="shared" si="27"/>
        <v>35.833333333333336</v>
      </c>
      <c r="S424" s="7" t="s">
        <v>8310</v>
      </c>
      <c r="T424" t="s">
        <v>8316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>
        <f t="shared" si="24"/>
        <v>41400.717939814815</v>
      </c>
      <c r="O425" s="11">
        <f t="shared" si="25"/>
        <v>41430.717939814815</v>
      </c>
      <c r="P425" t="s">
        <v>8270</v>
      </c>
      <c r="Q425" s="6">
        <f t="shared" si="26"/>
        <v>7.6499999999999997E-3</v>
      </c>
      <c r="R425">
        <f t="shared" si="27"/>
        <v>11.76923076923077</v>
      </c>
      <c r="S425" s="7" t="s">
        <v>8310</v>
      </c>
      <c r="T425" t="s">
        <v>8316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>
        <f t="shared" si="24"/>
        <v>40934.167812499996</v>
      </c>
      <c r="O426" s="11">
        <f t="shared" si="25"/>
        <v>40994.126145833332</v>
      </c>
      <c r="P426" t="s">
        <v>8270</v>
      </c>
      <c r="Q426" s="6">
        <f t="shared" si="26"/>
        <v>6.7966666666666675E-2</v>
      </c>
      <c r="R426">
        <f t="shared" si="27"/>
        <v>40.78</v>
      </c>
      <c r="S426" s="7" t="s">
        <v>8310</v>
      </c>
      <c r="T426" t="s">
        <v>8316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>
        <f t="shared" si="24"/>
        <v>42275.652824074066</v>
      </c>
      <c r="O427" s="11">
        <f t="shared" si="25"/>
        <v>42335.694490740738</v>
      </c>
      <c r="P427" t="s">
        <v>8270</v>
      </c>
      <c r="Q427" s="6">
        <f t="shared" si="26"/>
        <v>1.2E-4</v>
      </c>
      <c r="R427">
        <f t="shared" si="27"/>
        <v>3</v>
      </c>
      <c r="S427" s="7" t="s">
        <v>8310</v>
      </c>
      <c r="T427" t="s">
        <v>8316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>
        <f t="shared" si="24"/>
        <v>42400.503634259258</v>
      </c>
      <c r="O428" s="11">
        <f t="shared" si="25"/>
        <v>42430.503634259258</v>
      </c>
      <c r="P428" t="s">
        <v>8270</v>
      </c>
      <c r="Q428" s="6">
        <f t="shared" si="26"/>
        <v>1.3299999999999999E-2</v>
      </c>
      <c r="R428">
        <f t="shared" si="27"/>
        <v>16.625</v>
      </c>
      <c r="S428" s="7" t="s">
        <v>8310</v>
      </c>
      <c r="T428" t="s">
        <v>8316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>
        <f t="shared" si="24"/>
        <v>42285.700694444437</v>
      </c>
      <c r="O429" s="11">
        <f t="shared" si="25"/>
        <v>42299.582638888889</v>
      </c>
      <c r="P429" t="s">
        <v>8270</v>
      </c>
      <c r="Q429" s="6">
        <f t="shared" si="26"/>
        <v>0</v>
      </c>
      <c r="R429" t="e">
        <f t="shared" si="27"/>
        <v>#DIV/0!</v>
      </c>
      <c r="S429" s="7" t="s">
        <v>8310</v>
      </c>
      <c r="T429" t="s">
        <v>8316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>
        <f t="shared" si="24"/>
        <v>41778.558391203704</v>
      </c>
      <c r="O430" s="11">
        <f t="shared" si="25"/>
        <v>41806.708333333328</v>
      </c>
      <c r="P430" t="s">
        <v>8270</v>
      </c>
      <c r="Q430" s="6">
        <f t="shared" si="26"/>
        <v>5.6333333333333332E-2</v>
      </c>
      <c r="R430">
        <f t="shared" si="27"/>
        <v>52</v>
      </c>
      <c r="S430" s="7" t="s">
        <v>8310</v>
      </c>
      <c r="T430" t="s">
        <v>8316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>
        <f t="shared" si="24"/>
        <v>40070.693078703705</v>
      </c>
      <c r="O431" s="11">
        <f t="shared" si="25"/>
        <v>40143.999305555553</v>
      </c>
      <c r="P431" t="s">
        <v>8270</v>
      </c>
      <c r="Q431" s="6">
        <f t="shared" si="26"/>
        <v>0</v>
      </c>
      <c r="R431" t="e">
        <f t="shared" si="27"/>
        <v>#DIV/0!</v>
      </c>
      <c r="S431" s="7" t="s">
        <v>8310</v>
      </c>
      <c r="T431" t="s">
        <v>8316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>
        <f t="shared" si="24"/>
        <v>41512.898923611108</v>
      </c>
      <c r="O432" s="11">
        <f t="shared" si="25"/>
        <v>41527.898923611108</v>
      </c>
      <c r="P432" t="s">
        <v>8270</v>
      </c>
      <c r="Q432" s="6">
        <f t="shared" si="26"/>
        <v>2.4E-2</v>
      </c>
      <c r="R432">
        <f t="shared" si="27"/>
        <v>4.8</v>
      </c>
      <c r="S432" s="7" t="s">
        <v>8310</v>
      </c>
      <c r="T432" t="s">
        <v>8316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>
        <f t="shared" si="24"/>
        <v>42526.662997685176</v>
      </c>
      <c r="O433" s="11">
        <f t="shared" si="25"/>
        <v>42556.662997685176</v>
      </c>
      <c r="P433" t="s">
        <v>8270</v>
      </c>
      <c r="Q433" s="6">
        <f t="shared" si="26"/>
        <v>0.13833333333333334</v>
      </c>
      <c r="R433">
        <f t="shared" si="27"/>
        <v>51.875</v>
      </c>
      <c r="S433" s="7" t="s">
        <v>8310</v>
      </c>
      <c r="T433" t="s">
        <v>8316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>
        <f t="shared" si="24"/>
        <v>42238.51829861111</v>
      </c>
      <c r="O434" s="11">
        <f t="shared" si="25"/>
        <v>42298.51829861111</v>
      </c>
      <c r="P434" t="s">
        <v>8270</v>
      </c>
      <c r="Q434" s="6">
        <f t="shared" si="26"/>
        <v>9.5000000000000001E-2</v>
      </c>
      <c r="R434">
        <f t="shared" si="27"/>
        <v>71.25</v>
      </c>
      <c r="S434" s="7" t="s">
        <v>8310</v>
      </c>
      <c r="T434" t="s">
        <v>8316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>
        <f t="shared" si="24"/>
        <v>42228.42155092593</v>
      </c>
      <c r="O435" s="11">
        <f t="shared" si="25"/>
        <v>42288.42155092593</v>
      </c>
      <c r="P435" t="s">
        <v>8270</v>
      </c>
      <c r="Q435" s="6">
        <f t="shared" si="26"/>
        <v>0</v>
      </c>
      <c r="R435" t="e">
        <f t="shared" si="27"/>
        <v>#DIV/0!</v>
      </c>
      <c r="S435" s="7" t="s">
        <v>8310</v>
      </c>
      <c r="T435" t="s">
        <v>8316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>
        <f t="shared" si="24"/>
        <v>41576.626180555555</v>
      </c>
      <c r="O436" s="11">
        <f t="shared" si="25"/>
        <v>41609.667847222219</v>
      </c>
      <c r="P436" t="s">
        <v>8270</v>
      </c>
      <c r="Q436" s="6">
        <f t="shared" si="26"/>
        <v>0.05</v>
      </c>
      <c r="R436">
        <f t="shared" si="27"/>
        <v>62.5</v>
      </c>
      <c r="S436" s="7" t="s">
        <v>8310</v>
      </c>
      <c r="T436" t="s">
        <v>8316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>
        <f t="shared" si="24"/>
        <v>41500.539120370369</v>
      </c>
      <c r="O437" s="11">
        <f t="shared" si="25"/>
        <v>41530.539120370369</v>
      </c>
      <c r="P437" t="s">
        <v>8270</v>
      </c>
      <c r="Q437" s="6">
        <f t="shared" si="26"/>
        <v>2.7272727272727273E-5</v>
      </c>
      <c r="R437">
        <f t="shared" si="27"/>
        <v>1</v>
      </c>
      <c r="S437" s="7" t="s">
        <v>8310</v>
      </c>
      <c r="T437" t="s">
        <v>8316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>
        <f t="shared" si="24"/>
        <v>41456.154085648144</v>
      </c>
      <c r="O438" s="11">
        <f t="shared" si="25"/>
        <v>41486.154085648144</v>
      </c>
      <c r="P438" t="s">
        <v>8270</v>
      </c>
      <c r="Q438" s="6">
        <f t="shared" si="26"/>
        <v>0</v>
      </c>
      <c r="R438" t="e">
        <f t="shared" si="27"/>
        <v>#DIV/0!</v>
      </c>
      <c r="S438" s="7" t="s">
        <v>8310</v>
      </c>
      <c r="T438" t="s">
        <v>8316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>
        <f t="shared" si="24"/>
        <v>42591.110254629624</v>
      </c>
      <c r="O439" s="11">
        <f t="shared" si="25"/>
        <v>42651.110254629624</v>
      </c>
      <c r="P439" t="s">
        <v>8270</v>
      </c>
      <c r="Q439" s="6">
        <f t="shared" si="26"/>
        <v>0</v>
      </c>
      <c r="R439" t="e">
        <f t="shared" si="27"/>
        <v>#DIV/0!</v>
      </c>
      <c r="S439" s="7" t="s">
        <v>8310</v>
      </c>
      <c r="T439" t="s">
        <v>8316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>
        <f t="shared" si="24"/>
        <v>42296.052754629629</v>
      </c>
      <c r="O440" s="11">
        <f t="shared" si="25"/>
        <v>42326.094421296293</v>
      </c>
      <c r="P440" t="s">
        <v>8270</v>
      </c>
      <c r="Q440" s="6">
        <f t="shared" si="26"/>
        <v>9.3799999999999994E-2</v>
      </c>
      <c r="R440">
        <f t="shared" si="27"/>
        <v>170.54545454545453</v>
      </c>
      <c r="S440" s="7" t="s">
        <v>8310</v>
      </c>
      <c r="T440" t="s">
        <v>8316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>
        <f t="shared" si="24"/>
        <v>41919.553449074068</v>
      </c>
      <c r="O441" s="11">
        <f t="shared" si="25"/>
        <v>41929.553449074068</v>
      </c>
      <c r="P441" t="s">
        <v>8270</v>
      </c>
      <c r="Q441" s="6">
        <f t="shared" si="26"/>
        <v>0</v>
      </c>
      <c r="R441" t="e">
        <f t="shared" si="27"/>
        <v>#DIV/0!</v>
      </c>
      <c r="S441" s="7" t="s">
        <v>8310</v>
      </c>
      <c r="T441" t="s">
        <v>8316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>
        <f t="shared" si="24"/>
        <v>42423.777233796289</v>
      </c>
      <c r="O442" s="11">
        <f t="shared" si="25"/>
        <v>42453.735567129632</v>
      </c>
      <c r="P442" t="s">
        <v>8270</v>
      </c>
      <c r="Q442" s="6">
        <f t="shared" si="26"/>
        <v>1E-3</v>
      </c>
      <c r="R442">
        <f t="shared" si="27"/>
        <v>5</v>
      </c>
      <c r="S442" s="7" t="s">
        <v>8310</v>
      </c>
      <c r="T442" t="s">
        <v>8316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>
        <f t="shared" si="24"/>
        <v>41550.585601851846</v>
      </c>
      <c r="O443" s="11">
        <f t="shared" si="25"/>
        <v>41580.585601851846</v>
      </c>
      <c r="P443" t="s">
        <v>8270</v>
      </c>
      <c r="Q443" s="6">
        <f t="shared" si="26"/>
        <v>0</v>
      </c>
      <c r="R443" t="e">
        <f t="shared" si="27"/>
        <v>#DIV/0!</v>
      </c>
      <c r="S443" s="7" t="s">
        <v>8310</v>
      </c>
      <c r="T443" t="s">
        <v>8316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>
        <f t="shared" si="24"/>
        <v>42024.680358796293</v>
      </c>
      <c r="O444" s="11">
        <f t="shared" si="25"/>
        <v>42054.680358796293</v>
      </c>
      <c r="P444" t="s">
        <v>8270</v>
      </c>
      <c r="Q444" s="6">
        <f t="shared" si="26"/>
        <v>0.39358823529411763</v>
      </c>
      <c r="R444">
        <f t="shared" si="27"/>
        <v>393.58823529411762</v>
      </c>
      <c r="S444" s="7" t="s">
        <v>8310</v>
      </c>
      <c r="T444" t="s">
        <v>8316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>
        <f t="shared" si="24"/>
        <v>41649.806724537033</v>
      </c>
      <c r="O445" s="11">
        <f t="shared" si="25"/>
        <v>41679.806724537033</v>
      </c>
      <c r="P445" t="s">
        <v>8270</v>
      </c>
      <c r="Q445" s="6">
        <f t="shared" si="26"/>
        <v>1E-3</v>
      </c>
      <c r="R445">
        <f t="shared" si="27"/>
        <v>5</v>
      </c>
      <c r="S445" s="7" t="s">
        <v>8310</v>
      </c>
      <c r="T445" t="s">
        <v>8316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>
        <f t="shared" si="24"/>
        <v>40894.69862268518</v>
      </c>
      <c r="O446" s="11">
        <f t="shared" si="25"/>
        <v>40954.69862268518</v>
      </c>
      <c r="P446" t="s">
        <v>8270</v>
      </c>
      <c r="Q446" s="6">
        <f t="shared" si="26"/>
        <v>0.05</v>
      </c>
      <c r="R446">
        <f t="shared" si="27"/>
        <v>50</v>
      </c>
      <c r="S446" s="7" t="s">
        <v>8310</v>
      </c>
      <c r="T446" t="s">
        <v>8316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>
        <f t="shared" si="24"/>
        <v>42130.127025462956</v>
      </c>
      <c r="O447" s="11">
        <f t="shared" si="25"/>
        <v>42145.127025462956</v>
      </c>
      <c r="P447" t="s">
        <v>8270</v>
      </c>
      <c r="Q447" s="6">
        <f t="shared" si="26"/>
        <v>3.3333333333333335E-5</v>
      </c>
      <c r="R447">
        <f t="shared" si="27"/>
        <v>1</v>
      </c>
      <c r="S447" s="7" t="s">
        <v>8310</v>
      </c>
      <c r="T447" t="s">
        <v>8316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>
        <f t="shared" si="24"/>
        <v>42036.875231481477</v>
      </c>
      <c r="O448" s="11">
        <f t="shared" si="25"/>
        <v>42066.875231481477</v>
      </c>
      <c r="P448" t="s">
        <v>8270</v>
      </c>
      <c r="Q448" s="6">
        <f t="shared" si="26"/>
        <v>7.2952380952380949E-2</v>
      </c>
      <c r="R448">
        <f t="shared" si="27"/>
        <v>47.875</v>
      </c>
      <c r="S448" s="7" t="s">
        <v>8310</v>
      </c>
      <c r="T448" t="s">
        <v>8316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>
        <f t="shared" si="24"/>
        <v>41331.34679398148</v>
      </c>
      <c r="O449" s="11">
        <f t="shared" si="25"/>
        <v>41356.305127314808</v>
      </c>
      <c r="P449" t="s">
        <v>8270</v>
      </c>
      <c r="Q449" s="6">
        <f t="shared" si="26"/>
        <v>1.6666666666666666E-4</v>
      </c>
      <c r="R449">
        <f t="shared" si="27"/>
        <v>5</v>
      </c>
      <c r="S449" s="7" t="s">
        <v>8310</v>
      </c>
      <c r="T449" t="s">
        <v>8316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>
        <f t="shared" si="24"/>
        <v>41753.549710648142</v>
      </c>
      <c r="O450" s="11">
        <f t="shared" si="25"/>
        <v>41773.549710648142</v>
      </c>
      <c r="P450" t="s">
        <v>8270</v>
      </c>
      <c r="Q450" s="6">
        <f t="shared" si="26"/>
        <v>3.2804E-2</v>
      </c>
      <c r="R450">
        <f t="shared" si="27"/>
        <v>20.502500000000001</v>
      </c>
      <c r="S450" s="7" t="s">
        <v>8310</v>
      </c>
      <c r="T450" t="s">
        <v>8316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>
        <f t="shared" ref="N451:N514" si="28">((($J451/60)/60)/24)+DATE(1970,1,1)+(-5/24)</f>
        <v>41534.359780092593</v>
      </c>
      <c r="O451" s="11">
        <f t="shared" ref="O451:O514" si="29">((($I451/60)/60)/24)+DATE(1970,1,1)+(-5/24)</f>
        <v>41564.359780092593</v>
      </c>
      <c r="P451" t="s">
        <v>8270</v>
      </c>
      <c r="Q451" s="6">
        <f t="shared" ref="Q451:Q514" si="30">E451/D451</f>
        <v>2.2499999999999999E-2</v>
      </c>
      <c r="R451">
        <f t="shared" ref="R451:R514" si="31">E451/L451</f>
        <v>9</v>
      </c>
      <c r="S451" s="7" t="s">
        <v>8310</v>
      </c>
      <c r="T451" t="s">
        <v>8316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>
        <f t="shared" si="28"/>
        <v>41654.73842592592</v>
      </c>
      <c r="O452" s="11">
        <f t="shared" si="29"/>
        <v>41684.73842592592</v>
      </c>
      <c r="P452" t="s">
        <v>8270</v>
      </c>
      <c r="Q452" s="6">
        <f t="shared" si="30"/>
        <v>7.92E-3</v>
      </c>
      <c r="R452">
        <f t="shared" si="31"/>
        <v>56.571428571428569</v>
      </c>
      <c r="S452" s="7" t="s">
        <v>8310</v>
      </c>
      <c r="T452" t="s">
        <v>8316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>
        <f t="shared" si="28"/>
        <v>41634.506840277776</v>
      </c>
      <c r="O453" s="11">
        <f t="shared" si="29"/>
        <v>41664.506840277776</v>
      </c>
      <c r="P453" t="s">
        <v>8270</v>
      </c>
      <c r="Q453" s="6">
        <f t="shared" si="30"/>
        <v>0</v>
      </c>
      <c r="R453" t="e">
        <f t="shared" si="31"/>
        <v>#DIV/0!</v>
      </c>
      <c r="S453" s="7" t="s">
        <v>8310</v>
      </c>
      <c r="T453" t="s">
        <v>8316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>
        <f t="shared" si="28"/>
        <v>42107.495543981473</v>
      </c>
      <c r="O454" s="11">
        <f t="shared" si="29"/>
        <v>42137.495543981473</v>
      </c>
      <c r="P454" t="s">
        <v>8270</v>
      </c>
      <c r="Q454" s="6">
        <f t="shared" si="30"/>
        <v>0.64</v>
      </c>
      <c r="R454">
        <f t="shared" si="31"/>
        <v>40</v>
      </c>
      <c r="S454" s="7" t="s">
        <v>8310</v>
      </c>
      <c r="T454" t="s">
        <v>8316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>
        <f t="shared" si="28"/>
        <v>42038.616655092592</v>
      </c>
      <c r="O455" s="11">
        <f t="shared" si="29"/>
        <v>42054.616655092592</v>
      </c>
      <c r="P455" t="s">
        <v>8270</v>
      </c>
      <c r="Q455" s="6">
        <f t="shared" si="30"/>
        <v>2.740447957839262E-4</v>
      </c>
      <c r="R455">
        <f t="shared" si="31"/>
        <v>13</v>
      </c>
      <c r="S455" s="7" t="s">
        <v>8310</v>
      </c>
      <c r="T455" t="s">
        <v>8316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>
        <f t="shared" si="28"/>
        <v>41938.508923611109</v>
      </c>
      <c r="O456" s="11">
        <f t="shared" si="29"/>
        <v>41969.343055555553</v>
      </c>
      <c r="P456" t="s">
        <v>8270</v>
      </c>
      <c r="Q456" s="6">
        <f t="shared" si="30"/>
        <v>8.2000000000000007E-3</v>
      </c>
      <c r="R456">
        <f t="shared" si="31"/>
        <v>16.399999999999999</v>
      </c>
      <c r="S456" s="7" t="s">
        <v>8310</v>
      </c>
      <c r="T456" t="s">
        <v>8316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>
        <f t="shared" si="28"/>
        <v>40970.794236111105</v>
      </c>
      <c r="O457" s="11">
        <f t="shared" si="29"/>
        <v>41015.813194444439</v>
      </c>
      <c r="P457" t="s">
        <v>8270</v>
      </c>
      <c r="Q457" s="6">
        <f t="shared" si="30"/>
        <v>6.9230769230769226E-4</v>
      </c>
      <c r="R457">
        <f t="shared" si="31"/>
        <v>22.5</v>
      </c>
      <c r="S457" s="7" t="s">
        <v>8310</v>
      </c>
      <c r="T457" t="s">
        <v>8316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>
        <f t="shared" si="28"/>
        <v>41547.486122685179</v>
      </c>
      <c r="O458" s="11">
        <f t="shared" si="29"/>
        <v>41568.957638888889</v>
      </c>
      <c r="P458" t="s">
        <v>8270</v>
      </c>
      <c r="Q458" s="6">
        <f t="shared" si="30"/>
        <v>6.8631863186318634E-3</v>
      </c>
      <c r="R458">
        <f t="shared" si="31"/>
        <v>20.333333333333332</v>
      </c>
      <c r="S458" s="7" t="s">
        <v>8310</v>
      </c>
      <c r="T458" t="s">
        <v>8316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>
        <f t="shared" si="28"/>
        <v>41837.559166666666</v>
      </c>
      <c r="O459" s="11">
        <f t="shared" si="29"/>
        <v>41867.559166666666</v>
      </c>
      <c r="P459" t="s">
        <v>8270</v>
      </c>
      <c r="Q459" s="6">
        <f t="shared" si="30"/>
        <v>0</v>
      </c>
      <c r="R459" t="e">
        <f t="shared" si="31"/>
        <v>#DIV/0!</v>
      </c>
      <c r="S459" s="7" t="s">
        <v>8310</v>
      </c>
      <c r="T459" t="s">
        <v>8316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>
        <f t="shared" si="28"/>
        <v>41378.491435185184</v>
      </c>
      <c r="O460" s="11">
        <f t="shared" si="29"/>
        <v>41408.491435185184</v>
      </c>
      <c r="P460" t="s">
        <v>8270</v>
      </c>
      <c r="Q460" s="6">
        <f t="shared" si="30"/>
        <v>8.2100000000000006E-2</v>
      </c>
      <c r="R460">
        <f t="shared" si="31"/>
        <v>16.755102040816325</v>
      </c>
      <c r="S460" s="7" t="s">
        <v>8310</v>
      </c>
      <c r="T460" t="s">
        <v>8316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>
        <f t="shared" si="28"/>
        <v>40800.432025462964</v>
      </c>
      <c r="O461" s="11">
        <f t="shared" si="29"/>
        <v>40860.473692129628</v>
      </c>
      <c r="P461" t="s">
        <v>8270</v>
      </c>
      <c r="Q461" s="6">
        <f t="shared" si="30"/>
        <v>6.4102564102564103E-4</v>
      </c>
      <c r="R461">
        <f t="shared" si="31"/>
        <v>25</v>
      </c>
      <c r="S461" s="7" t="s">
        <v>8310</v>
      </c>
      <c r="T461" t="s">
        <v>8316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>
        <f t="shared" si="28"/>
        <v>41759.334201388883</v>
      </c>
      <c r="O462" s="11">
        <f t="shared" si="29"/>
        <v>41790.958333333328</v>
      </c>
      <c r="P462" t="s">
        <v>8270</v>
      </c>
      <c r="Q462" s="6">
        <f t="shared" si="30"/>
        <v>2.9411764705882353E-3</v>
      </c>
      <c r="R462">
        <f t="shared" si="31"/>
        <v>12.5</v>
      </c>
      <c r="S462" s="7" t="s">
        <v>8310</v>
      </c>
      <c r="T462" t="s">
        <v>8316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>
        <f t="shared" si="28"/>
        <v>41407.638506944444</v>
      </c>
      <c r="O463" s="11">
        <f t="shared" si="29"/>
        <v>41427.638506944444</v>
      </c>
      <c r="P463" t="s">
        <v>8270</v>
      </c>
      <c r="Q463" s="6">
        <f t="shared" si="30"/>
        <v>0</v>
      </c>
      <c r="R463" t="e">
        <f t="shared" si="31"/>
        <v>#DIV/0!</v>
      </c>
      <c r="S463" s="7" t="s">
        <v>8310</v>
      </c>
      <c r="T463" t="s">
        <v>8316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>
        <f t="shared" si="28"/>
        <v>40704.918298611112</v>
      </c>
      <c r="O464" s="11">
        <f t="shared" si="29"/>
        <v>40764.918298611112</v>
      </c>
      <c r="P464" t="s">
        <v>8270</v>
      </c>
      <c r="Q464" s="6">
        <f t="shared" si="30"/>
        <v>0</v>
      </c>
      <c r="R464" t="e">
        <f t="shared" si="31"/>
        <v>#DIV/0!</v>
      </c>
      <c r="S464" s="7" t="s">
        <v>8310</v>
      </c>
      <c r="T464" t="s">
        <v>8316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>
        <f t="shared" si="28"/>
        <v>40750.501770833333</v>
      </c>
      <c r="O465" s="11">
        <f t="shared" si="29"/>
        <v>40810.501770833333</v>
      </c>
      <c r="P465" t="s">
        <v>8270</v>
      </c>
      <c r="Q465" s="6">
        <f t="shared" si="30"/>
        <v>2.2727272727272728E-2</v>
      </c>
      <c r="R465">
        <f t="shared" si="31"/>
        <v>113.63636363636364</v>
      </c>
      <c r="S465" s="7" t="s">
        <v>8310</v>
      </c>
      <c r="T465" t="s">
        <v>8316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>
        <f t="shared" si="28"/>
        <v>42488.640451388892</v>
      </c>
      <c r="O466" s="11">
        <f t="shared" si="29"/>
        <v>42508.640451388892</v>
      </c>
      <c r="P466" t="s">
        <v>8270</v>
      </c>
      <c r="Q466" s="6">
        <f t="shared" si="30"/>
        <v>9.9009900990099011E-4</v>
      </c>
      <c r="R466">
        <f t="shared" si="31"/>
        <v>1</v>
      </c>
      <c r="S466" s="7" t="s">
        <v>8310</v>
      </c>
      <c r="T466" t="s">
        <v>8316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>
        <f t="shared" si="28"/>
        <v>41800.911736111106</v>
      </c>
      <c r="O467" s="11">
        <f t="shared" si="29"/>
        <v>41816.911736111106</v>
      </c>
      <c r="P467" t="s">
        <v>8270</v>
      </c>
      <c r="Q467" s="6">
        <f t="shared" si="30"/>
        <v>0.26953125</v>
      </c>
      <c r="R467">
        <f t="shared" si="31"/>
        <v>17.25</v>
      </c>
      <c r="S467" s="7" t="s">
        <v>8310</v>
      </c>
      <c r="T467" t="s">
        <v>8316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>
        <f t="shared" si="28"/>
        <v>41129.734537037039</v>
      </c>
      <c r="O468" s="11">
        <f t="shared" si="29"/>
        <v>41159.734537037039</v>
      </c>
      <c r="P468" t="s">
        <v>8270</v>
      </c>
      <c r="Q468" s="6">
        <f t="shared" si="30"/>
        <v>7.6E-3</v>
      </c>
      <c r="R468">
        <f t="shared" si="31"/>
        <v>15.2</v>
      </c>
      <c r="S468" s="7" t="s">
        <v>8310</v>
      </c>
      <c r="T468" t="s">
        <v>8316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>
        <f t="shared" si="28"/>
        <v>41135.471458333333</v>
      </c>
      <c r="O469" s="11">
        <f t="shared" si="29"/>
        <v>41180.471458333333</v>
      </c>
      <c r="P469" t="s">
        <v>8270</v>
      </c>
      <c r="Q469" s="6">
        <f t="shared" si="30"/>
        <v>0.21575</v>
      </c>
      <c r="R469">
        <f t="shared" si="31"/>
        <v>110.64102564102564</v>
      </c>
      <c r="S469" s="7" t="s">
        <v>8310</v>
      </c>
      <c r="T469" t="s">
        <v>8316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>
        <f t="shared" si="28"/>
        <v>41040.959293981476</v>
      </c>
      <c r="O470" s="11">
        <f t="shared" si="29"/>
        <v>41100.952141203699</v>
      </c>
      <c r="P470" t="s">
        <v>8270</v>
      </c>
      <c r="Q470" s="6">
        <f t="shared" si="30"/>
        <v>0</v>
      </c>
      <c r="R470" t="e">
        <f t="shared" si="31"/>
        <v>#DIV/0!</v>
      </c>
      <c r="S470" s="7" t="s">
        <v>8310</v>
      </c>
      <c r="T470" t="s">
        <v>8316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>
        <f t="shared" si="28"/>
        <v>41827.781527777777</v>
      </c>
      <c r="O471" s="11">
        <f t="shared" si="29"/>
        <v>41887.781527777777</v>
      </c>
      <c r="P471" t="s">
        <v>8270</v>
      </c>
      <c r="Q471" s="6">
        <f t="shared" si="30"/>
        <v>0</v>
      </c>
      <c r="R471" t="e">
        <f t="shared" si="31"/>
        <v>#DIV/0!</v>
      </c>
      <c r="S471" s="7" t="s">
        <v>8310</v>
      </c>
      <c r="T471" t="s">
        <v>8316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>
        <f t="shared" si="28"/>
        <v>41604.959363425922</v>
      </c>
      <c r="O472" s="11">
        <f t="shared" si="29"/>
        <v>41654.958333333328</v>
      </c>
      <c r="P472" t="s">
        <v>8270</v>
      </c>
      <c r="Q472" s="6">
        <f t="shared" si="30"/>
        <v>1.0200000000000001E-2</v>
      </c>
      <c r="R472">
        <f t="shared" si="31"/>
        <v>25.5</v>
      </c>
      <c r="S472" s="7" t="s">
        <v>8310</v>
      </c>
      <c r="T472" t="s">
        <v>8316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>
        <f t="shared" si="28"/>
        <v>41703.513645833329</v>
      </c>
      <c r="O473" s="11">
        <f t="shared" si="29"/>
        <v>41748.471979166665</v>
      </c>
      <c r="P473" t="s">
        <v>8270</v>
      </c>
      <c r="Q473" s="6">
        <f t="shared" si="30"/>
        <v>0.11892727272727273</v>
      </c>
      <c r="R473">
        <f t="shared" si="31"/>
        <v>38.476470588235294</v>
      </c>
      <c r="S473" s="7" t="s">
        <v>8310</v>
      </c>
      <c r="T473" t="s">
        <v>8316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>
        <f t="shared" si="28"/>
        <v>41844.714328703703</v>
      </c>
      <c r="O474" s="11">
        <f t="shared" si="29"/>
        <v>41874.714328703703</v>
      </c>
      <c r="P474" t="s">
        <v>8270</v>
      </c>
      <c r="Q474" s="6">
        <f t="shared" si="30"/>
        <v>0.17624999999999999</v>
      </c>
      <c r="R474">
        <f t="shared" si="31"/>
        <v>28.2</v>
      </c>
      <c r="S474" s="7" t="s">
        <v>8310</v>
      </c>
      <c r="T474" t="s">
        <v>8316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>
        <f t="shared" si="28"/>
        <v>41869.489803240736</v>
      </c>
      <c r="O475" s="11">
        <f t="shared" si="29"/>
        <v>41899.489803240736</v>
      </c>
      <c r="P475" t="s">
        <v>8270</v>
      </c>
      <c r="Q475" s="6">
        <f t="shared" si="30"/>
        <v>2.87E-2</v>
      </c>
      <c r="R475">
        <f t="shared" si="31"/>
        <v>61.5</v>
      </c>
      <c r="S475" s="7" t="s">
        <v>8310</v>
      </c>
      <c r="T475" t="s">
        <v>8316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>
        <f t="shared" si="28"/>
        <v>42753.120706018519</v>
      </c>
      <c r="O476" s="11">
        <f t="shared" si="29"/>
        <v>42783.120706018519</v>
      </c>
      <c r="P476" t="s">
        <v>8270</v>
      </c>
      <c r="Q476" s="6">
        <f t="shared" si="30"/>
        <v>3.0303030303030303E-4</v>
      </c>
      <c r="R476">
        <f t="shared" si="31"/>
        <v>1</v>
      </c>
      <c r="S476" s="7" t="s">
        <v>8310</v>
      </c>
      <c r="T476" t="s">
        <v>8316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>
        <f t="shared" si="28"/>
        <v>42099.877812500003</v>
      </c>
      <c r="O477" s="11">
        <f t="shared" si="29"/>
        <v>42129.877812500003</v>
      </c>
      <c r="P477" t="s">
        <v>8270</v>
      </c>
      <c r="Q477" s="6">
        <f t="shared" si="30"/>
        <v>0</v>
      </c>
      <c r="R477" t="e">
        <f t="shared" si="31"/>
        <v>#DIV/0!</v>
      </c>
      <c r="S477" s="7" t="s">
        <v>8310</v>
      </c>
      <c r="T477" t="s">
        <v>8316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>
        <f t="shared" si="28"/>
        <v>41757.76667824074</v>
      </c>
      <c r="O478" s="11">
        <f t="shared" si="29"/>
        <v>41792.957638888889</v>
      </c>
      <c r="P478" t="s">
        <v>8270</v>
      </c>
      <c r="Q478" s="6">
        <f t="shared" si="30"/>
        <v>2.2302681818181819E-2</v>
      </c>
      <c r="R478">
        <f t="shared" si="31"/>
        <v>39.569274193548388</v>
      </c>
      <c r="S478" s="7" t="s">
        <v>8310</v>
      </c>
      <c r="T478" t="s">
        <v>8316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>
        <f t="shared" si="28"/>
        <v>40987.626550925925</v>
      </c>
      <c r="O479" s="11">
        <f t="shared" si="29"/>
        <v>41047.626550925925</v>
      </c>
      <c r="P479" t="s">
        <v>8270</v>
      </c>
      <c r="Q479" s="6">
        <f t="shared" si="30"/>
        <v>0</v>
      </c>
      <c r="R479" t="e">
        <f t="shared" si="31"/>
        <v>#DIV/0!</v>
      </c>
      <c r="S479" s="7" t="s">
        <v>8310</v>
      </c>
      <c r="T479" t="s">
        <v>8316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>
        <f t="shared" si="28"/>
        <v>42065.702650462961</v>
      </c>
      <c r="O480" s="11">
        <f t="shared" si="29"/>
        <v>42095.660983796297</v>
      </c>
      <c r="P480" t="s">
        <v>8270</v>
      </c>
      <c r="Q480" s="6">
        <f t="shared" si="30"/>
        <v>0</v>
      </c>
      <c r="R480" t="e">
        <f t="shared" si="31"/>
        <v>#DIV/0!</v>
      </c>
      <c r="S480" s="7" t="s">
        <v>8310</v>
      </c>
      <c r="T480" t="s">
        <v>8316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>
        <f t="shared" si="28"/>
        <v>41904.199479166666</v>
      </c>
      <c r="O481" s="11">
        <f t="shared" si="29"/>
        <v>41964.24114583333</v>
      </c>
      <c r="P481" t="s">
        <v>8270</v>
      </c>
      <c r="Q481" s="6">
        <f t="shared" si="30"/>
        <v>0.3256</v>
      </c>
      <c r="R481">
        <f t="shared" si="31"/>
        <v>88.8</v>
      </c>
      <c r="S481" s="7" t="s">
        <v>8310</v>
      </c>
      <c r="T481" t="s">
        <v>8316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>
        <f t="shared" si="28"/>
        <v>41465.291840277772</v>
      </c>
      <c r="O482" s="11">
        <f t="shared" si="29"/>
        <v>41495.291840277772</v>
      </c>
      <c r="P482" t="s">
        <v>8270</v>
      </c>
      <c r="Q482" s="6">
        <f t="shared" si="30"/>
        <v>0.19409999999999999</v>
      </c>
      <c r="R482">
        <f t="shared" si="31"/>
        <v>55.457142857142856</v>
      </c>
      <c r="S482" s="7" t="s">
        <v>8310</v>
      </c>
      <c r="T482" t="s">
        <v>8316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>
        <f t="shared" si="28"/>
        <v>41162.46399305555</v>
      </c>
      <c r="O483" s="11">
        <f t="shared" si="29"/>
        <v>41192.46399305555</v>
      </c>
      <c r="P483" t="s">
        <v>8270</v>
      </c>
      <c r="Q483" s="6">
        <f t="shared" si="30"/>
        <v>6.0999999999999999E-2</v>
      </c>
      <c r="R483">
        <f t="shared" si="31"/>
        <v>87.142857142857139</v>
      </c>
      <c r="S483" s="7" t="s">
        <v>8310</v>
      </c>
      <c r="T483" t="s">
        <v>8316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>
        <f t="shared" si="28"/>
        <v>42447.68854166667</v>
      </c>
      <c r="O484" s="11">
        <f t="shared" si="29"/>
        <v>42474.398611111108</v>
      </c>
      <c r="P484" t="s">
        <v>8270</v>
      </c>
      <c r="Q484" s="6">
        <f t="shared" si="30"/>
        <v>1E-3</v>
      </c>
      <c r="R484">
        <f t="shared" si="31"/>
        <v>10</v>
      </c>
      <c r="S484" s="7" t="s">
        <v>8310</v>
      </c>
      <c r="T484" t="s">
        <v>8316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>
        <f t="shared" si="28"/>
        <v>41242.989259259259</v>
      </c>
      <c r="O485" s="11">
        <f t="shared" si="29"/>
        <v>41302.989259259259</v>
      </c>
      <c r="P485" t="s">
        <v>8270</v>
      </c>
      <c r="Q485" s="6">
        <f t="shared" si="30"/>
        <v>0.502</v>
      </c>
      <c r="R485">
        <f t="shared" si="31"/>
        <v>51.224489795918366</v>
      </c>
      <c r="S485" s="7" t="s">
        <v>8310</v>
      </c>
      <c r="T485" t="s">
        <v>8316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>
        <f t="shared" si="28"/>
        <v>42272.731157407405</v>
      </c>
      <c r="O486" s="11">
        <f t="shared" si="29"/>
        <v>42313.772824074076</v>
      </c>
      <c r="P486" t="s">
        <v>8270</v>
      </c>
      <c r="Q486" s="6">
        <f t="shared" si="30"/>
        <v>1.8625E-3</v>
      </c>
      <c r="R486">
        <f t="shared" si="31"/>
        <v>13.545454545454545</v>
      </c>
      <c r="S486" s="7" t="s">
        <v>8310</v>
      </c>
      <c r="T486" t="s">
        <v>8316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>
        <f t="shared" si="28"/>
        <v>41381.297442129624</v>
      </c>
      <c r="O487" s="11">
        <f t="shared" si="29"/>
        <v>41411.297442129624</v>
      </c>
      <c r="P487" t="s">
        <v>8270</v>
      </c>
      <c r="Q487" s="6">
        <f t="shared" si="30"/>
        <v>0.21906971229845085</v>
      </c>
      <c r="R487">
        <f t="shared" si="31"/>
        <v>66.520080000000007</v>
      </c>
      <c r="S487" s="7" t="s">
        <v>8310</v>
      </c>
      <c r="T487" t="s">
        <v>8316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>
        <f t="shared" si="28"/>
        <v>41761.734247685185</v>
      </c>
      <c r="O488" s="11">
        <f t="shared" si="29"/>
        <v>41791.734247685185</v>
      </c>
      <c r="P488" t="s">
        <v>8270</v>
      </c>
      <c r="Q488" s="6">
        <f t="shared" si="30"/>
        <v>9.0909090909090904E-5</v>
      </c>
      <c r="R488">
        <f t="shared" si="31"/>
        <v>50</v>
      </c>
      <c r="S488" s="7" t="s">
        <v>8310</v>
      </c>
      <c r="T488" t="s">
        <v>8316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>
        <f t="shared" si="28"/>
        <v>42669.386504629627</v>
      </c>
      <c r="O489" s="11">
        <f t="shared" si="29"/>
        <v>42729.428171296291</v>
      </c>
      <c r="P489" t="s">
        <v>8270</v>
      </c>
      <c r="Q489" s="6">
        <f t="shared" si="30"/>
        <v>0</v>
      </c>
      <c r="R489" t="e">
        <f t="shared" si="31"/>
        <v>#DIV/0!</v>
      </c>
      <c r="S489" s="7" t="s">
        <v>8310</v>
      </c>
      <c r="T489" t="s">
        <v>8316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>
        <f t="shared" si="28"/>
        <v>42713.84606481481</v>
      </c>
      <c r="O490" s="11">
        <f t="shared" si="29"/>
        <v>42743.84606481481</v>
      </c>
      <c r="P490" t="s">
        <v>8270</v>
      </c>
      <c r="Q490" s="6">
        <f t="shared" si="30"/>
        <v>0</v>
      </c>
      <c r="R490" t="e">
        <f t="shared" si="31"/>
        <v>#DIV/0!</v>
      </c>
      <c r="S490" s="7" t="s">
        <v>8310</v>
      </c>
      <c r="T490" t="s">
        <v>8316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>
        <f t="shared" si="28"/>
        <v>40882.273333333331</v>
      </c>
      <c r="O491" s="11">
        <f t="shared" si="29"/>
        <v>40913.272916666661</v>
      </c>
      <c r="P491" t="s">
        <v>8270</v>
      </c>
      <c r="Q491" s="6">
        <f t="shared" si="30"/>
        <v>2.8667813379201833E-3</v>
      </c>
      <c r="R491">
        <f t="shared" si="31"/>
        <v>71.666666666666671</v>
      </c>
      <c r="S491" s="7" t="s">
        <v>8310</v>
      </c>
      <c r="T491" t="s">
        <v>8316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>
        <f t="shared" si="28"/>
        <v>41113.760243055556</v>
      </c>
      <c r="O492" s="11">
        <f t="shared" si="29"/>
        <v>41143.760243055556</v>
      </c>
      <c r="P492" t="s">
        <v>8270</v>
      </c>
      <c r="Q492" s="6">
        <f t="shared" si="30"/>
        <v>0</v>
      </c>
      <c r="R492" t="e">
        <f t="shared" si="31"/>
        <v>#DIV/0!</v>
      </c>
      <c r="S492" s="7" t="s">
        <v>8310</v>
      </c>
      <c r="T492" t="s">
        <v>8316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>
        <f t="shared" si="28"/>
        <v>42366.774293981485</v>
      </c>
      <c r="O493" s="11">
        <f t="shared" si="29"/>
        <v>42396.774293981485</v>
      </c>
      <c r="P493" t="s">
        <v>8270</v>
      </c>
      <c r="Q493" s="6">
        <f t="shared" si="30"/>
        <v>0</v>
      </c>
      <c r="R493" t="e">
        <f t="shared" si="31"/>
        <v>#DIV/0!</v>
      </c>
      <c r="S493" s="7" t="s">
        <v>8310</v>
      </c>
      <c r="T493" t="s">
        <v>8316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>
        <f t="shared" si="28"/>
        <v>42595.826736111114</v>
      </c>
      <c r="O494" s="11">
        <f t="shared" si="29"/>
        <v>42655.826736111114</v>
      </c>
      <c r="P494" t="s">
        <v>8270</v>
      </c>
      <c r="Q494" s="6">
        <f t="shared" si="30"/>
        <v>0</v>
      </c>
      <c r="R494" t="e">
        <f t="shared" si="31"/>
        <v>#DIV/0!</v>
      </c>
      <c r="S494" s="7" t="s">
        <v>8310</v>
      </c>
      <c r="T494" t="s">
        <v>8316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>
        <f t="shared" si="28"/>
        <v>42114.517800925918</v>
      </c>
      <c r="O495" s="11">
        <f t="shared" si="29"/>
        <v>42144.517800925918</v>
      </c>
      <c r="P495" t="s">
        <v>8270</v>
      </c>
      <c r="Q495" s="6">
        <f t="shared" si="30"/>
        <v>0</v>
      </c>
      <c r="R495" t="e">
        <f t="shared" si="31"/>
        <v>#DIV/0!</v>
      </c>
      <c r="S495" s="7" t="s">
        <v>8310</v>
      </c>
      <c r="T495" t="s">
        <v>8316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>
        <f t="shared" si="28"/>
        <v>41799.62228009259</v>
      </c>
      <c r="O496" s="11">
        <f t="shared" si="29"/>
        <v>41822.916666666664</v>
      </c>
      <c r="P496" t="s">
        <v>8270</v>
      </c>
      <c r="Q496" s="6">
        <f t="shared" si="30"/>
        <v>1.5499999999999999E-3</v>
      </c>
      <c r="R496">
        <f t="shared" si="31"/>
        <v>10.333333333333334</v>
      </c>
      <c r="S496" s="7" t="s">
        <v>8310</v>
      </c>
      <c r="T496" t="s">
        <v>8316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>
        <f t="shared" si="28"/>
        <v>42171.619270833333</v>
      </c>
      <c r="O497" s="11">
        <f t="shared" si="29"/>
        <v>42201.619270833333</v>
      </c>
      <c r="P497" t="s">
        <v>8270</v>
      </c>
      <c r="Q497" s="6">
        <f t="shared" si="30"/>
        <v>0</v>
      </c>
      <c r="R497" t="e">
        <f t="shared" si="31"/>
        <v>#DIV/0!</v>
      </c>
      <c r="S497" s="7" t="s">
        <v>8310</v>
      </c>
      <c r="T497" t="s">
        <v>8316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>
        <f t="shared" si="28"/>
        <v>41620.723078703704</v>
      </c>
      <c r="O498" s="11">
        <f t="shared" si="29"/>
        <v>41680.723078703704</v>
      </c>
      <c r="P498" t="s">
        <v>8270</v>
      </c>
      <c r="Q498" s="6">
        <f t="shared" si="30"/>
        <v>1.6666666666666667E-5</v>
      </c>
      <c r="R498">
        <f t="shared" si="31"/>
        <v>1</v>
      </c>
      <c r="S498" s="7" t="s">
        <v>8310</v>
      </c>
      <c r="T498" t="s">
        <v>8316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>
        <f t="shared" si="28"/>
        <v>41944.829456018517</v>
      </c>
      <c r="O499" s="11">
        <f t="shared" si="29"/>
        <v>41997.999999999993</v>
      </c>
      <c r="P499" t="s">
        <v>8270</v>
      </c>
      <c r="Q499" s="6">
        <f t="shared" si="30"/>
        <v>6.6964285714285711E-3</v>
      </c>
      <c r="R499">
        <f t="shared" si="31"/>
        <v>10</v>
      </c>
      <c r="S499" s="7" t="s">
        <v>8310</v>
      </c>
      <c r="T499" t="s">
        <v>8316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>
        <f t="shared" si="28"/>
        <v>40858.553807870368</v>
      </c>
      <c r="O500" s="11">
        <f t="shared" si="29"/>
        <v>40900.553807870368</v>
      </c>
      <c r="P500" t="s">
        <v>8270</v>
      </c>
      <c r="Q500" s="6">
        <f t="shared" si="30"/>
        <v>4.5985132395404561E-2</v>
      </c>
      <c r="R500">
        <f t="shared" si="31"/>
        <v>136.09090909090909</v>
      </c>
      <c r="S500" s="7" t="s">
        <v>8310</v>
      </c>
      <c r="T500" t="s">
        <v>8316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>
        <f t="shared" si="28"/>
        <v>40043.687129629623</v>
      </c>
      <c r="O501" s="11">
        <f t="shared" si="29"/>
        <v>40098.665972222218</v>
      </c>
      <c r="P501" t="s">
        <v>8270</v>
      </c>
      <c r="Q501" s="6">
        <f t="shared" si="30"/>
        <v>9.5500000000000002E-2</v>
      </c>
      <c r="R501">
        <f t="shared" si="31"/>
        <v>73.461538461538467</v>
      </c>
      <c r="S501" s="7" t="s">
        <v>8310</v>
      </c>
      <c r="T501" t="s">
        <v>8316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>
        <f t="shared" si="28"/>
        <v>40247.677673611113</v>
      </c>
      <c r="O502" s="11">
        <f t="shared" si="29"/>
        <v>40306.719444444439</v>
      </c>
      <c r="P502" t="s">
        <v>8270</v>
      </c>
      <c r="Q502" s="6">
        <f t="shared" si="30"/>
        <v>3.307692307692308E-2</v>
      </c>
      <c r="R502">
        <f t="shared" si="31"/>
        <v>53.75</v>
      </c>
      <c r="S502" s="7" t="s">
        <v>8310</v>
      </c>
      <c r="T502" t="s">
        <v>8316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>
        <f t="shared" si="28"/>
        <v>40703.026053240741</v>
      </c>
      <c r="O503" s="11">
        <f t="shared" si="29"/>
        <v>40733.026053240741</v>
      </c>
      <c r="P503" t="s">
        <v>8270</v>
      </c>
      <c r="Q503" s="6">
        <f t="shared" si="30"/>
        <v>0</v>
      </c>
      <c r="R503" t="e">
        <f t="shared" si="31"/>
        <v>#DIV/0!</v>
      </c>
      <c r="S503" s="7" t="s">
        <v>8310</v>
      </c>
      <c r="T503" t="s">
        <v>8316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>
        <f t="shared" si="28"/>
        <v>40956.345196759255</v>
      </c>
      <c r="O504" s="11">
        <f t="shared" si="29"/>
        <v>40986.303530092591</v>
      </c>
      <c r="P504" t="s">
        <v>8270</v>
      </c>
      <c r="Q504" s="6">
        <f t="shared" si="30"/>
        <v>1.15E-2</v>
      </c>
      <c r="R504">
        <f t="shared" si="31"/>
        <v>57.5</v>
      </c>
      <c r="S504" s="7" t="s">
        <v>8310</v>
      </c>
      <c r="T504" t="s">
        <v>8316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>
        <f t="shared" si="28"/>
        <v>41991.318321759252</v>
      </c>
      <c r="O505" s="11">
        <f t="shared" si="29"/>
        <v>42021.318321759252</v>
      </c>
      <c r="P505" t="s">
        <v>8270</v>
      </c>
      <c r="Q505" s="6">
        <f t="shared" si="30"/>
        <v>1.7538461538461537E-2</v>
      </c>
      <c r="R505">
        <f t="shared" si="31"/>
        <v>12.666666666666666</v>
      </c>
      <c r="S505" s="7" t="s">
        <v>8310</v>
      </c>
      <c r="T505" t="s">
        <v>8316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>
        <f t="shared" si="28"/>
        <v>40949.775312499994</v>
      </c>
      <c r="O506" s="11">
        <f t="shared" si="29"/>
        <v>41009.73364583333</v>
      </c>
      <c r="P506" t="s">
        <v>8270</v>
      </c>
      <c r="Q506" s="6">
        <f t="shared" si="30"/>
        <v>1.3673469387755101E-2</v>
      </c>
      <c r="R506">
        <f t="shared" si="31"/>
        <v>67</v>
      </c>
      <c r="S506" s="7" t="s">
        <v>8310</v>
      </c>
      <c r="T506" t="s">
        <v>8316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>
        <f t="shared" si="28"/>
        <v>42317.889884259253</v>
      </c>
      <c r="O507" s="11">
        <f t="shared" si="29"/>
        <v>42362.889884259253</v>
      </c>
      <c r="P507" t="s">
        <v>8270</v>
      </c>
      <c r="Q507" s="6">
        <f t="shared" si="30"/>
        <v>4.3333333333333331E-3</v>
      </c>
      <c r="R507">
        <f t="shared" si="31"/>
        <v>3.7142857142857144</v>
      </c>
      <c r="S507" s="7" t="s">
        <v>8310</v>
      </c>
      <c r="T507" t="s">
        <v>8316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>
        <f t="shared" si="28"/>
        <v>41466.343981481477</v>
      </c>
      <c r="O508" s="11">
        <f t="shared" si="29"/>
        <v>41496.343981481477</v>
      </c>
      <c r="P508" t="s">
        <v>8270</v>
      </c>
      <c r="Q508" s="6">
        <f t="shared" si="30"/>
        <v>1.25E-3</v>
      </c>
      <c r="R508">
        <f t="shared" si="31"/>
        <v>250</v>
      </c>
      <c r="S508" s="7" t="s">
        <v>8310</v>
      </c>
      <c r="T508" t="s">
        <v>8316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>
        <f t="shared" si="28"/>
        <v>41156.750659722216</v>
      </c>
      <c r="O509" s="11">
        <f t="shared" si="29"/>
        <v>41201.750659722216</v>
      </c>
      <c r="P509" t="s">
        <v>8270</v>
      </c>
      <c r="Q509" s="6">
        <f t="shared" si="30"/>
        <v>3.2000000000000001E-2</v>
      </c>
      <c r="R509">
        <f t="shared" si="31"/>
        <v>64</v>
      </c>
      <c r="S509" s="7" t="s">
        <v>8310</v>
      </c>
      <c r="T509" t="s">
        <v>8316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>
        <f t="shared" si="28"/>
        <v>40994.815983796296</v>
      </c>
      <c r="O510" s="11">
        <f t="shared" si="29"/>
        <v>41054.384722222218</v>
      </c>
      <c r="P510" t="s">
        <v>8270</v>
      </c>
      <c r="Q510" s="6">
        <f t="shared" si="30"/>
        <v>8.0000000000000002E-3</v>
      </c>
      <c r="R510">
        <f t="shared" si="31"/>
        <v>133.33333333333334</v>
      </c>
      <c r="S510" s="7" t="s">
        <v>8310</v>
      </c>
      <c r="T510" t="s">
        <v>8316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>
        <f t="shared" si="28"/>
        <v>42153.423263888886</v>
      </c>
      <c r="O511" s="11">
        <f t="shared" si="29"/>
        <v>42183.423263888886</v>
      </c>
      <c r="P511" t="s">
        <v>8270</v>
      </c>
      <c r="Q511" s="6">
        <f t="shared" si="30"/>
        <v>2E-3</v>
      </c>
      <c r="R511">
        <f t="shared" si="31"/>
        <v>10</v>
      </c>
      <c r="S511" s="7" t="s">
        <v>8310</v>
      </c>
      <c r="T511" t="s">
        <v>8316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>
        <f t="shared" si="28"/>
        <v>42399.968043981477</v>
      </c>
      <c r="O512" s="11">
        <f t="shared" si="29"/>
        <v>42429.968043981477</v>
      </c>
      <c r="P512" t="s">
        <v>8270</v>
      </c>
      <c r="Q512" s="6">
        <f t="shared" si="30"/>
        <v>0</v>
      </c>
      <c r="R512" t="e">
        <f t="shared" si="31"/>
        <v>#DIV/0!</v>
      </c>
      <c r="S512" s="7" t="s">
        <v>8310</v>
      </c>
      <c r="T512" t="s">
        <v>8316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>
        <f t="shared" si="28"/>
        <v>41340.09469907407</v>
      </c>
      <c r="O513" s="11">
        <f t="shared" si="29"/>
        <v>41370.053032407406</v>
      </c>
      <c r="P513" t="s">
        <v>8270</v>
      </c>
      <c r="Q513" s="6">
        <f t="shared" si="30"/>
        <v>0.03</v>
      </c>
      <c r="R513">
        <f t="shared" si="31"/>
        <v>30</v>
      </c>
      <c r="S513" s="7" t="s">
        <v>8310</v>
      </c>
      <c r="T513" t="s">
        <v>8316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>
        <f t="shared" si="28"/>
        <v>42649.533877314818</v>
      </c>
      <c r="O514" s="11">
        <f t="shared" si="29"/>
        <v>42694.575543981475</v>
      </c>
      <c r="P514" t="s">
        <v>8270</v>
      </c>
      <c r="Q514" s="6">
        <f t="shared" si="30"/>
        <v>1.3749999999999999E-3</v>
      </c>
      <c r="R514">
        <f t="shared" si="31"/>
        <v>5.5</v>
      </c>
      <c r="S514" s="7" t="s">
        <v>8310</v>
      </c>
      <c r="T514" t="s">
        <v>8316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>
        <f t="shared" ref="N515:N578" si="32">((($J515/60)/60)/24)+DATE(1970,1,1)+(-5/24)</f>
        <v>42552.445659722223</v>
      </c>
      <c r="O515" s="11">
        <f t="shared" ref="O515:O578" si="33">((($I515/60)/60)/24)+DATE(1970,1,1)+(-5/24)</f>
        <v>42597.083333333336</v>
      </c>
      <c r="P515" t="s">
        <v>8270</v>
      </c>
      <c r="Q515" s="6">
        <f t="shared" ref="Q515:Q578" si="34">E515/D515</f>
        <v>0.13924</v>
      </c>
      <c r="R515">
        <f t="shared" ref="R515:R578" si="35">E515/L515</f>
        <v>102.38235294117646</v>
      </c>
      <c r="S515" s="7" t="s">
        <v>8310</v>
      </c>
      <c r="T515" t="s">
        <v>8316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>
        <f t="shared" si="32"/>
        <v>41830.405636574069</v>
      </c>
      <c r="O516" s="11">
        <f t="shared" si="33"/>
        <v>41860.405636574069</v>
      </c>
      <c r="P516" t="s">
        <v>8270</v>
      </c>
      <c r="Q516" s="6">
        <f t="shared" si="34"/>
        <v>3.3333333333333333E-2</v>
      </c>
      <c r="R516">
        <f t="shared" si="35"/>
        <v>16.666666666666668</v>
      </c>
      <c r="S516" s="7" t="s">
        <v>8310</v>
      </c>
      <c r="T516" t="s">
        <v>8316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>
        <f t="shared" si="32"/>
        <v>42327.282418981478</v>
      </c>
      <c r="O517" s="11">
        <f t="shared" si="33"/>
        <v>42367.282418981478</v>
      </c>
      <c r="P517" t="s">
        <v>8270</v>
      </c>
      <c r="Q517" s="6">
        <f t="shared" si="34"/>
        <v>0.25413402061855672</v>
      </c>
      <c r="R517">
        <f t="shared" si="35"/>
        <v>725.02941176470586</v>
      </c>
      <c r="S517" s="7" t="s">
        <v>8310</v>
      </c>
      <c r="T517" t="s">
        <v>8316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>
        <f t="shared" si="32"/>
        <v>42091.570370370369</v>
      </c>
      <c r="O518" s="11">
        <f t="shared" si="33"/>
        <v>42151.570370370369</v>
      </c>
      <c r="P518" t="s">
        <v>8270</v>
      </c>
      <c r="Q518" s="6">
        <f t="shared" si="34"/>
        <v>0</v>
      </c>
      <c r="R518" t="e">
        <f t="shared" si="35"/>
        <v>#DIV/0!</v>
      </c>
      <c r="S518" s="7" t="s">
        <v>8310</v>
      </c>
      <c r="T518" t="s">
        <v>8316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>
        <f t="shared" si="32"/>
        <v>42738.406956018516</v>
      </c>
      <c r="O519" s="11">
        <f t="shared" si="33"/>
        <v>42768.406956018516</v>
      </c>
      <c r="P519" t="s">
        <v>8270</v>
      </c>
      <c r="Q519" s="6">
        <f t="shared" si="34"/>
        <v>1.3666666666666667E-2</v>
      </c>
      <c r="R519">
        <f t="shared" si="35"/>
        <v>68.333333333333329</v>
      </c>
      <c r="S519" s="7" t="s">
        <v>8310</v>
      </c>
      <c r="T519" t="s">
        <v>8316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>
        <f t="shared" si="32"/>
        <v>42223.407685185179</v>
      </c>
      <c r="O520" s="11">
        <f t="shared" si="33"/>
        <v>42253.406944444439</v>
      </c>
      <c r="P520" t="s">
        <v>8270</v>
      </c>
      <c r="Q520" s="6">
        <f t="shared" si="34"/>
        <v>0</v>
      </c>
      <c r="R520" t="e">
        <f t="shared" si="35"/>
        <v>#DIV/0!</v>
      </c>
      <c r="S520" s="7" t="s">
        <v>8310</v>
      </c>
      <c r="T520" t="s">
        <v>8316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>
        <f t="shared" si="32"/>
        <v>41218.183113425926</v>
      </c>
      <c r="O521" s="11">
        <f t="shared" si="33"/>
        <v>41248.183113425926</v>
      </c>
      <c r="P521" t="s">
        <v>8270</v>
      </c>
      <c r="Q521" s="6">
        <f t="shared" si="34"/>
        <v>0.22881426547787684</v>
      </c>
      <c r="R521">
        <f t="shared" si="35"/>
        <v>39.228571428571428</v>
      </c>
      <c r="S521" s="7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>
        <f t="shared" si="32"/>
        <v>42318.493761574071</v>
      </c>
      <c r="O522" s="11">
        <f t="shared" si="33"/>
        <v>42348.493761574071</v>
      </c>
      <c r="P522" t="s">
        <v>8271</v>
      </c>
      <c r="Q522" s="6">
        <f t="shared" si="34"/>
        <v>1.0209999999999999</v>
      </c>
      <c r="R522">
        <f t="shared" si="35"/>
        <v>150.14705882352942</v>
      </c>
      <c r="S522" s="7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>
        <f t="shared" si="32"/>
        <v>42645.884479166663</v>
      </c>
      <c r="O523" s="11">
        <f t="shared" si="33"/>
        <v>42674.999305555553</v>
      </c>
      <c r="P523" t="s">
        <v>8271</v>
      </c>
      <c r="Q523" s="6">
        <f t="shared" si="34"/>
        <v>1.0464</v>
      </c>
      <c r="R523">
        <f t="shared" si="35"/>
        <v>93.428571428571431</v>
      </c>
      <c r="S523" s="7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>
        <f t="shared" si="32"/>
        <v>42429.832465277774</v>
      </c>
      <c r="O524" s="11">
        <f t="shared" si="33"/>
        <v>42449.790798611109</v>
      </c>
      <c r="P524" t="s">
        <v>8271</v>
      </c>
      <c r="Q524" s="6">
        <f t="shared" si="34"/>
        <v>1.1466666666666667</v>
      </c>
      <c r="R524">
        <f t="shared" si="35"/>
        <v>110.96774193548387</v>
      </c>
      <c r="S524" s="7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>
        <f t="shared" si="32"/>
        <v>42237.924490740734</v>
      </c>
      <c r="O525" s="11">
        <f t="shared" si="33"/>
        <v>42267.924490740734</v>
      </c>
      <c r="P525" t="s">
        <v>8271</v>
      </c>
      <c r="Q525" s="6">
        <f t="shared" si="34"/>
        <v>1.206</v>
      </c>
      <c r="R525">
        <f t="shared" si="35"/>
        <v>71.785714285714292</v>
      </c>
      <c r="S525" s="7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>
        <f t="shared" si="32"/>
        <v>42492.508900462963</v>
      </c>
      <c r="O526" s="11">
        <f t="shared" si="33"/>
        <v>42522.508900462963</v>
      </c>
      <c r="P526" t="s">
        <v>8271</v>
      </c>
      <c r="Q526" s="6">
        <f t="shared" si="34"/>
        <v>1.0867285714285715</v>
      </c>
      <c r="R526">
        <f t="shared" si="35"/>
        <v>29.258076923076924</v>
      </c>
      <c r="S526" s="7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>
        <f t="shared" si="32"/>
        <v>41850.192604166667</v>
      </c>
      <c r="O527" s="11">
        <f t="shared" si="33"/>
        <v>41895.192604166667</v>
      </c>
      <c r="P527" t="s">
        <v>8271</v>
      </c>
      <c r="Q527" s="6">
        <f t="shared" si="34"/>
        <v>1</v>
      </c>
      <c r="R527">
        <f t="shared" si="35"/>
        <v>1000</v>
      </c>
      <c r="S527" s="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>
        <f t="shared" si="32"/>
        <v>42192.383611111109</v>
      </c>
      <c r="O528" s="11">
        <f t="shared" si="33"/>
        <v>42223.499999999993</v>
      </c>
      <c r="P528" t="s">
        <v>8271</v>
      </c>
      <c r="Q528" s="6">
        <f t="shared" si="34"/>
        <v>1.1399999999999999</v>
      </c>
      <c r="R528">
        <f t="shared" si="35"/>
        <v>74.347826086956516</v>
      </c>
      <c r="S528" s="7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>
        <f t="shared" si="32"/>
        <v>42752.997291666667</v>
      </c>
      <c r="O529" s="11">
        <f t="shared" si="33"/>
        <v>42783.461805555555</v>
      </c>
      <c r="P529" t="s">
        <v>8271</v>
      </c>
      <c r="Q529" s="6">
        <f t="shared" si="34"/>
        <v>1.0085</v>
      </c>
      <c r="R529">
        <f t="shared" si="35"/>
        <v>63.829113924050631</v>
      </c>
      <c r="S529" s="7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>
        <f t="shared" si="32"/>
        <v>42155.71188657407</v>
      </c>
      <c r="O530" s="11">
        <f t="shared" si="33"/>
        <v>42176.680555555555</v>
      </c>
      <c r="P530" t="s">
        <v>8271</v>
      </c>
      <c r="Q530" s="6">
        <f t="shared" si="34"/>
        <v>1.1565217391304348</v>
      </c>
      <c r="R530">
        <f t="shared" si="35"/>
        <v>44.333333333333336</v>
      </c>
      <c r="S530" s="7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>
        <f t="shared" si="32"/>
        <v>42724.822847222218</v>
      </c>
      <c r="O531" s="11">
        <f t="shared" si="33"/>
        <v>42745.999999999993</v>
      </c>
      <c r="P531" t="s">
        <v>8271</v>
      </c>
      <c r="Q531" s="6">
        <f t="shared" si="34"/>
        <v>1.3041666666666667</v>
      </c>
      <c r="R531">
        <f t="shared" si="35"/>
        <v>86.944444444444443</v>
      </c>
      <c r="S531" s="7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>
        <f t="shared" si="32"/>
        <v>42157.382731481477</v>
      </c>
      <c r="O532" s="11">
        <f t="shared" si="33"/>
        <v>42178.874999999993</v>
      </c>
      <c r="P532" t="s">
        <v>8271</v>
      </c>
      <c r="Q532" s="6">
        <f t="shared" si="34"/>
        <v>1.0778267254038179</v>
      </c>
      <c r="R532">
        <f t="shared" si="35"/>
        <v>126.55172413793103</v>
      </c>
      <c r="S532" s="7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>
        <f t="shared" si="32"/>
        <v>42675.856817129628</v>
      </c>
      <c r="O533" s="11">
        <f t="shared" si="33"/>
        <v>42721.082638888889</v>
      </c>
      <c r="P533" t="s">
        <v>8271</v>
      </c>
      <c r="Q533" s="6">
        <f t="shared" si="34"/>
        <v>1</v>
      </c>
      <c r="R533">
        <f t="shared" si="35"/>
        <v>129.03225806451613</v>
      </c>
      <c r="S533" s="7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>
        <f t="shared" si="32"/>
        <v>42472.798703703702</v>
      </c>
      <c r="O534" s="11">
        <f t="shared" si="33"/>
        <v>42502.798703703702</v>
      </c>
      <c r="P534" t="s">
        <v>8271</v>
      </c>
      <c r="Q534" s="6">
        <f t="shared" si="34"/>
        <v>1.2324999999999999</v>
      </c>
      <c r="R534">
        <f t="shared" si="35"/>
        <v>71.242774566473983</v>
      </c>
      <c r="S534" s="7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>
        <f t="shared" si="32"/>
        <v>42482.226446759254</v>
      </c>
      <c r="O535" s="11">
        <f t="shared" si="33"/>
        <v>42506.226446759254</v>
      </c>
      <c r="P535" t="s">
        <v>8271</v>
      </c>
      <c r="Q535" s="6">
        <f t="shared" si="34"/>
        <v>1.002</v>
      </c>
      <c r="R535">
        <f t="shared" si="35"/>
        <v>117.88235294117646</v>
      </c>
      <c r="S535" s="7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>
        <f t="shared" si="32"/>
        <v>42270.602662037032</v>
      </c>
      <c r="O536" s="11">
        <f t="shared" si="33"/>
        <v>42309.749999999993</v>
      </c>
      <c r="P536" t="s">
        <v>8271</v>
      </c>
      <c r="Q536" s="6">
        <f t="shared" si="34"/>
        <v>1.0466666666666666</v>
      </c>
      <c r="R536">
        <f t="shared" si="35"/>
        <v>327.08333333333331</v>
      </c>
      <c r="S536" s="7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>
        <f t="shared" si="32"/>
        <v>42711.336863425917</v>
      </c>
      <c r="O537" s="11">
        <f t="shared" si="33"/>
        <v>42741.336863425917</v>
      </c>
      <c r="P537" t="s">
        <v>8271</v>
      </c>
      <c r="Q537" s="6">
        <f t="shared" si="34"/>
        <v>1.0249999999999999</v>
      </c>
      <c r="R537">
        <f t="shared" si="35"/>
        <v>34.745762711864408</v>
      </c>
      <c r="S537" s="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>
        <f t="shared" si="32"/>
        <v>42179.136655092596</v>
      </c>
      <c r="O538" s="11">
        <f t="shared" si="33"/>
        <v>42219.541666666664</v>
      </c>
      <c r="P538" t="s">
        <v>8271</v>
      </c>
      <c r="Q538" s="6">
        <f t="shared" si="34"/>
        <v>1.1825757575757576</v>
      </c>
      <c r="R538">
        <f t="shared" si="35"/>
        <v>100.06410256410257</v>
      </c>
      <c r="S538" s="7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>
        <f t="shared" si="32"/>
        <v>42282.560081018521</v>
      </c>
      <c r="O539" s="11">
        <f t="shared" si="33"/>
        <v>42312.601747685178</v>
      </c>
      <c r="P539" t="s">
        <v>8271</v>
      </c>
      <c r="Q539" s="6">
        <f t="shared" si="34"/>
        <v>1.2050000000000001</v>
      </c>
      <c r="R539">
        <f t="shared" si="35"/>
        <v>40.847457627118644</v>
      </c>
      <c r="S539" s="7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>
        <f t="shared" si="32"/>
        <v>42473.586377314808</v>
      </c>
      <c r="O540" s="11">
        <f t="shared" si="33"/>
        <v>42503.586377314808</v>
      </c>
      <c r="P540" t="s">
        <v>8271</v>
      </c>
      <c r="Q540" s="6">
        <f t="shared" si="34"/>
        <v>3.0242</v>
      </c>
      <c r="R540">
        <f t="shared" si="35"/>
        <v>252.01666666666668</v>
      </c>
      <c r="S540" s="7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>
        <f t="shared" si="32"/>
        <v>42534.841516203705</v>
      </c>
      <c r="O541" s="11">
        <f t="shared" si="33"/>
        <v>42555.841516203705</v>
      </c>
      <c r="P541" t="s">
        <v>8271</v>
      </c>
      <c r="Q541" s="6">
        <f t="shared" si="34"/>
        <v>1.00644</v>
      </c>
      <c r="R541">
        <f t="shared" si="35"/>
        <v>25.161000000000001</v>
      </c>
      <c r="S541" s="7" t="s">
        <v>8317</v>
      </c>
      <c r="T541" t="s">
        <v>8318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>
        <f t="shared" si="32"/>
        <v>42009.608865740738</v>
      </c>
      <c r="O542" s="11">
        <f t="shared" si="33"/>
        <v>42039.608865740738</v>
      </c>
      <c r="P542" t="s">
        <v>8272</v>
      </c>
      <c r="Q542" s="6">
        <f t="shared" si="34"/>
        <v>6.666666666666667E-5</v>
      </c>
      <c r="R542">
        <f t="shared" si="35"/>
        <v>1</v>
      </c>
      <c r="S542" s="7" t="s">
        <v>8319</v>
      </c>
      <c r="T542" t="s">
        <v>8320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>
        <f t="shared" si="32"/>
        <v>42275.838356481479</v>
      </c>
      <c r="O543" s="11">
        <f t="shared" si="33"/>
        <v>42305.838356481479</v>
      </c>
      <c r="P543" t="s">
        <v>8272</v>
      </c>
      <c r="Q543" s="6">
        <f t="shared" si="34"/>
        <v>5.5555555555555558E-3</v>
      </c>
      <c r="R543">
        <f t="shared" si="35"/>
        <v>25</v>
      </c>
      <c r="S543" s="7" t="s">
        <v>8319</v>
      </c>
      <c r="T543" t="s">
        <v>8320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>
        <f t="shared" si="32"/>
        <v>42433.529120370367</v>
      </c>
      <c r="O544" s="11">
        <f t="shared" si="33"/>
        <v>42493.487453703703</v>
      </c>
      <c r="P544" t="s">
        <v>8272</v>
      </c>
      <c r="Q544" s="6">
        <f t="shared" si="34"/>
        <v>3.9999999999999998E-6</v>
      </c>
      <c r="R544">
        <f t="shared" si="35"/>
        <v>1</v>
      </c>
      <c r="S544" s="7" t="s">
        <v>8319</v>
      </c>
      <c r="T544" t="s">
        <v>8320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>
        <f t="shared" si="32"/>
        <v>41913.88381944444</v>
      </c>
      <c r="O545" s="11">
        <f t="shared" si="33"/>
        <v>41943.88381944444</v>
      </c>
      <c r="P545" t="s">
        <v>8272</v>
      </c>
      <c r="Q545" s="6">
        <f t="shared" si="34"/>
        <v>3.1818181818181819E-3</v>
      </c>
      <c r="R545">
        <f t="shared" si="35"/>
        <v>35</v>
      </c>
      <c r="S545" s="7" t="s">
        <v>8319</v>
      </c>
      <c r="T545" t="s">
        <v>8320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>
        <f t="shared" si="32"/>
        <v>42525.448611111111</v>
      </c>
      <c r="O546" s="11">
        <f t="shared" si="33"/>
        <v>42555.448611111111</v>
      </c>
      <c r="P546" t="s">
        <v>8272</v>
      </c>
      <c r="Q546" s="6">
        <f t="shared" si="34"/>
        <v>1.2E-2</v>
      </c>
      <c r="R546">
        <f t="shared" si="35"/>
        <v>3</v>
      </c>
      <c r="S546" s="7" t="s">
        <v>8319</v>
      </c>
      <c r="T546" t="s">
        <v>8320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>
        <f t="shared" si="32"/>
        <v>42283.38413194444</v>
      </c>
      <c r="O547" s="11">
        <f t="shared" si="33"/>
        <v>42323.425798611112</v>
      </c>
      <c r="P547" t="s">
        <v>8272</v>
      </c>
      <c r="Q547" s="6">
        <f t="shared" si="34"/>
        <v>0.27383999999999997</v>
      </c>
      <c r="R547">
        <f t="shared" si="35"/>
        <v>402.70588235294116</v>
      </c>
      <c r="S547" s="7" t="s">
        <v>8319</v>
      </c>
      <c r="T547" t="s">
        <v>8320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>
        <f t="shared" si="32"/>
        <v>42249.459664351853</v>
      </c>
      <c r="O548" s="11">
        <f t="shared" si="33"/>
        <v>42294.459664351853</v>
      </c>
      <c r="P548" t="s">
        <v>8272</v>
      </c>
      <c r="Q548" s="6">
        <f t="shared" si="34"/>
        <v>8.6666666666666663E-4</v>
      </c>
      <c r="R548">
        <f t="shared" si="35"/>
        <v>26</v>
      </c>
      <c r="S548" s="7" t="s">
        <v>8319</v>
      </c>
      <c r="T548" t="s">
        <v>8320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>
        <f t="shared" si="32"/>
        <v>42380.488009259258</v>
      </c>
      <c r="O549" s="11">
        <f t="shared" si="33"/>
        <v>42410.488009259258</v>
      </c>
      <c r="P549" t="s">
        <v>8272</v>
      </c>
      <c r="Q549" s="6">
        <f t="shared" si="34"/>
        <v>0</v>
      </c>
      <c r="R549" t="e">
        <f t="shared" si="35"/>
        <v>#DIV/0!</v>
      </c>
      <c r="S549" s="7" t="s">
        <v>8319</v>
      </c>
      <c r="T549" t="s">
        <v>8320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>
        <f t="shared" si="32"/>
        <v>42276.695</v>
      </c>
      <c r="O550" s="11">
        <f t="shared" si="33"/>
        <v>42306.695</v>
      </c>
      <c r="P550" t="s">
        <v>8272</v>
      </c>
      <c r="Q550" s="6">
        <f t="shared" si="34"/>
        <v>8.9999999999999998E-4</v>
      </c>
      <c r="R550">
        <f t="shared" si="35"/>
        <v>9</v>
      </c>
      <c r="S550" s="7" t="s">
        <v>8319</v>
      </c>
      <c r="T550" t="s">
        <v>8320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>
        <f t="shared" si="32"/>
        <v>42163.428495370368</v>
      </c>
      <c r="O551" s="11">
        <f t="shared" si="33"/>
        <v>42193.428495370368</v>
      </c>
      <c r="P551" t="s">
        <v>8272</v>
      </c>
      <c r="Q551" s="6">
        <f t="shared" si="34"/>
        <v>2.7199999999999998E-2</v>
      </c>
      <c r="R551">
        <f t="shared" si="35"/>
        <v>8.5</v>
      </c>
      <c r="S551" s="7" t="s">
        <v>8319</v>
      </c>
      <c r="T551" t="s">
        <v>8320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>
        <f t="shared" si="32"/>
        <v>42753.47042824074</v>
      </c>
      <c r="O552" s="11">
        <f t="shared" si="33"/>
        <v>42765.999999999993</v>
      </c>
      <c r="P552" t="s">
        <v>8272</v>
      </c>
      <c r="Q552" s="6">
        <f t="shared" si="34"/>
        <v>7.0000000000000001E-3</v>
      </c>
      <c r="R552">
        <f t="shared" si="35"/>
        <v>8.75</v>
      </c>
      <c r="S552" s="7" t="s">
        <v>8319</v>
      </c>
      <c r="T552" t="s">
        <v>8320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>
        <f t="shared" si="32"/>
        <v>42173.067407407405</v>
      </c>
      <c r="O553" s="11">
        <f t="shared" si="33"/>
        <v>42217.536805555552</v>
      </c>
      <c r="P553" t="s">
        <v>8272</v>
      </c>
      <c r="Q553" s="6">
        <f t="shared" si="34"/>
        <v>5.0413333333333331E-2</v>
      </c>
      <c r="R553">
        <f t="shared" si="35"/>
        <v>135.03571428571428</v>
      </c>
      <c r="S553" s="7" t="s">
        <v>8319</v>
      </c>
      <c r="T553" t="s">
        <v>8320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>
        <f t="shared" si="32"/>
        <v>42318.408518518518</v>
      </c>
      <c r="O554" s="11">
        <f t="shared" si="33"/>
        <v>42378.408518518518</v>
      </c>
      <c r="P554" t="s">
        <v>8272</v>
      </c>
      <c r="Q554" s="6">
        <f t="shared" si="34"/>
        <v>0</v>
      </c>
      <c r="R554" t="e">
        <f t="shared" si="35"/>
        <v>#DIV/0!</v>
      </c>
      <c r="S554" s="7" t="s">
        <v>8319</v>
      </c>
      <c r="T554" t="s">
        <v>8320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>
        <f t="shared" si="32"/>
        <v>41927.511469907404</v>
      </c>
      <c r="O555" s="11">
        <f t="shared" si="33"/>
        <v>41957.553136574068</v>
      </c>
      <c r="P555" t="s">
        <v>8272</v>
      </c>
      <c r="Q555" s="6">
        <f t="shared" si="34"/>
        <v>4.9199999999999999E-3</v>
      </c>
      <c r="R555">
        <f t="shared" si="35"/>
        <v>20.5</v>
      </c>
      <c r="S555" s="7" t="s">
        <v>8319</v>
      </c>
      <c r="T555" t="s">
        <v>8320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>
        <f t="shared" si="32"/>
        <v>41901.476527777777</v>
      </c>
      <c r="O556" s="11">
        <f t="shared" si="33"/>
        <v>41931.476527777777</v>
      </c>
      <c r="P556" t="s">
        <v>8272</v>
      </c>
      <c r="Q556" s="6">
        <f t="shared" si="34"/>
        <v>0.36589147286821705</v>
      </c>
      <c r="R556">
        <f t="shared" si="35"/>
        <v>64.36363636363636</v>
      </c>
      <c r="S556" s="7" t="s">
        <v>8319</v>
      </c>
      <c r="T556" t="s">
        <v>8320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>
        <f t="shared" si="32"/>
        <v>42503.145173611112</v>
      </c>
      <c r="O557" s="11">
        <f t="shared" si="33"/>
        <v>42533.145173611112</v>
      </c>
      <c r="P557" t="s">
        <v>8272</v>
      </c>
      <c r="Q557" s="6">
        <f t="shared" si="34"/>
        <v>0</v>
      </c>
      <c r="R557" t="e">
        <f t="shared" si="35"/>
        <v>#DIV/0!</v>
      </c>
      <c r="S557" s="7" t="s">
        <v>8319</v>
      </c>
      <c r="T557" t="s">
        <v>8320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>
        <f t="shared" si="32"/>
        <v>42345.651817129627</v>
      </c>
      <c r="O558" s="11">
        <f t="shared" si="33"/>
        <v>42375.651817129627</v>
      </c>
      <c r="P558" t="s">
        <v>8272</v>
      </c>
      <c r="Q558" s="6">
        <f t="shared" si="34"/>
        <v>2.5000000000000001E-2</v>
      </c>
      <c r="R558">
        <f t="shared" si="35"/>
        <v>200</v>
      </c>
      <c r="S558" s="7" t="s">
        <v>8319</v>
      </c>
      <c r="T558" t="s">
        <v>8320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>
        <f t="shared" si="32"/>
        <v>42676.733831018515</v>
      </c>
      <c r="O559" s="11">
        <f t="shared" si="33"/>
        <v>42706.775497685179</v>
      </c>
      <c r="P559" t="s">
        <v>8272</v>
      </c>
      <c r="Q559" s="6">
        <f t="shared" si="34"/>
        <v>9.1066666666666674E-3</v>
      </c>
      <c r="R559">
        <f t="shared" si="35"/>
        <v>68.3</v>
      </c>
      <c r="S559" s="7" t="s">
        <v>8319</v>
      </c>
      <c r="T559" t="s">
        <v>8320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>
        <f t="shared" si="32"/>
        <v>42057.674826388888</v>
      </c>
      <c r="O560" s="11">
        <f t="shared" si="33"/>
        <v>42087.633159722223</v>
      </c>
      <c r="P560" t="s">
        <v>8272</v>
      </c>
      <c r="Q560" s="6">
        <f t="shared" si="34"/>
        <v>0</v>
      </c>
      <c r="R560" t="e">
        <f t="shared" si="35"/>
        <v>#DIV/0!</v>
      </c>
      <c r="S560" s="7" t="s">
        <v>8319</v>
      </c>
      <c r="T560" t="s">
        <v>8320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>
        <f t="shared" si="32"/>
        <v>42321.074768518512</v>
      </c>
      <c r="O561" s="11">
        <f t="shared" si="33"/>
        <v>42351.074768518512</v>
      </c>
      <c r="P561" t="s">
        <v>8272</v>
      </c>
      <c r="Q561" s="6">
        <f t="shared" si="34"/>
        <v>2.0833333333333335E-4</v>
      </c>
      <c r="R561">
        <f t="shared" si="35"/>
        <v>50</v>
      </c>
      <c r="S561" s="7" t="s">
        <v>8319</v>
      </c>
      <c r="T561" t="s">
        <v>8320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>
        <f t="shared" si="32"/>
        <v>41960.563020833331</v>
      </c>
      <c r="O562" s="11">
        <f t="shared" si="33"/>
        <v>41990.563020833331</v>
      </c>
      <c r="P562" t="s">
        <v>8272</v>
      </c>
      <c r="Q562" s="6">
        <f t="shared" si="34"/>
        <v>1.2E-4</v>
      </c>
      <c r="R562">
        <f t="shared" si="35"/>
        <v>4</v>
      </c>
      <c r="S562" s="7" t="s">
        <v>8319</v>
      </c>
      <c r="T562" t="s">
        <v>8320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>
        <f t="shared" si="32"/>
        <v>42268.450381944444</v>
      </c>
      <c r="O563" s="11">
        <f t="shared" si="33"/>
        <v>42303.450381944444</v>
      </c>
      <c r="P563" t="s">
        <v>8272</v>
      </c>
      <c r="Q563" s="6">
        <f t="shared" si="34"/>
        <v>3.6666666666666666E-3</v>
      </c>
      <c r="R563">
        <f t="shared" si="35"/>
        <v>27.5</v>
      </c>
      <c r="S563" s="7" t="s">
        <v>8319</v>
      </c>
      <c r="T563" t="s">
        <v>8320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>
        <f t="shared" si="32"/>
        <v>42692.18072916667</v>
      </c>
      <c r="O564" s="11">
        <f t="shared" si="33"/>
        <v>42722.18072916667</v>
      </c>
      <c r="P564" t="s">
        <v>8272</v>
      </c>
      <c r="Q564" s="6">
        <f t="shared" si="34"/>
        <v>0</v>
      </c>
      <c r="R564" t="e">
        <f t="shared" si="35"/>
        <v>#DIV/0!</v>
      </c>
      <c r="S564" s="7" t="s">
        <v>8319</v>
      </c>
      <c r="T564" t="s">
        <v>8320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>
        <f t="shared" si="32"/>
        <v>42021.861655092587</v>
      </c>
      <c r="O565" s="11">
        <f t="shared" si="33"/>
        <v>42051.861655092587</v>
      </c>
      <c r="P565" t="s">
        <v>8272</v>
      </c>
      <c r="Q565" s="6">
        <f t="shared" si="34"/>
        <v>9.0666666666666662E-4</v>
      </c>
      <c r="R565">
        <f t="shared" si="35"/>
        <v>34</v>
      </c>
      <c r="S565" s="7" t="s">
        <v>8319</v>
      </c>
      <c r="T565" t="s">
        <v>8320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>
        <f t="shared" si="32"/>
        <v>42411.734664351847</v>
      </c>
      <c r="O566" s="11">
        <f t="shared" si="33"/>
        <v>42441.734664351847</v>
      </c>
      <c r="P566" t="s">
        <v>8272</v>
      </c>
      <c r="Q566" s="6">
        <f t="shared" si="34"/>
        <v>5.5555555555555558E-5</v>
      </c>
      <c r="R566">
        <f t="shared" si="35"/>
        <v>1</v>
      </c>
      <c r="S566" s="7" t="s">
        <v>8319</v>
      </c>
      <c r="T566" t="s">
        <v>8320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>
        <f t="shared" si="32"/>
        <v>42165.576956018522</v>
      </c>
      <c r="O567" s="11">
        <f t="shared" si="33"/>
        <v>42195.576956018522</v>
      </c>
      <c r="P567" t="s">
        <v>8272</v>
      </c>
      <c r="Q567" s="6">
        <f t="shared" si="34"/>
        <v>0</v>
      </c>
      <c r="R567" t="e">
        <f t="shared" si="35"/>
        <v>#DIV/0!</v>
      </c>
      <c r="S567" s="7" t="s">
        <v>8319</v>
      </c>
      <c r="T567" t="s">
        <v>8320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>
        <f t="shared" si="32"/>
        <v>42535.476076388884</v>
      </c>
      <c r="O568" s="11">
        <f t="shared" si="33"/>
        <v>42565.476076388884</v>
      </c>
      <c r="P568" t="s">
        <v>8272</v>
      </c>
      <c r="Q568" s="6">
        <f t="shared" si="34"/>
        <v>2.0000000000000001E-4</v>
      </c>
      <c r="R568">
        <f t="shared" si="35"/>
        <v>1</v>
      </c>
      <c r="S568" s="7" t="s">
        <v>8319</v>
      </c>
      <c r="T568" t="s">
        <v>8320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>
        <f t="shared" si="32"/>
        <v>41975.634189814817</v>
      </c>
      <c r="O569" s="11">
        <f t="shared" si="33"/>
        <v>42005.634189814817</v>
      </c>
      <c r="P569" t="s">
        <v>8272</v>
      </c>
      <c r="Q569" s="6">
        <f t="shared" si="34"/>
        <v>0</v>
      </c>
      <c r="R569" t="e">
        <f t="shared" si="35"/>
        <v>#DIV/0!</v>
      </c>
      <c r="S569" s="7" t="s">
        <v>8319</v>
      </c>
      <c r="T569" t="s">
        <v>8320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>
        <f t="shared" si="32"/>
        <v>42348.713229166664</v>
      </c>
      <c r="O570" s="11">
        <f t="shared" si="33"/>
        <v>42385.249999999993</v>
      </c>
      <c r="P570" t="s">
        <v>8272</v>
      </c>
      <c r="Q570" s="6">
        <f t="shared" si="34"/>
        <v>0.01</v>
      </c>
      <c r="R570">
        <f t="shared" si="35"/>
        <v>49</v>
      </c>
      <c r="S570" s="7" t="s">
        <v>8319</v>
      </c>
      <c r="T570" t="s">
        <v>8320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>
        <f t="shared" si="32"/>
        <v>42340.639027777775</v>
      </c>
      <c r="O571" s="11">
        <f t="shared" si="33"/>
        <v>42370.639027777775</v>
      </c>
      <c r="P571" t="s">
        <v>8272</v>
      </c>
      <c r="Q571" s="6">
        <f t="shared" si="34"/>
        <v>8.0000000000000002E-3</v>
      </c>
      <c r="R571">
        <f t="shared" si="35"/>
        <v>20</v>
      </c>
      <c r="S571" s="7" t="s">
        <v>8319</v>
      </c>
      <c r="T571" t="s">
        <v>8320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>
        <f t="shared" si="32"/>
        <v>42388.589918981481</v>
      </c>
      <c r="O572" s="11">
        <f t="shared" si="33"/>
        <v>42418.589918981481</v>
      </c>
      <c r="P572" t="s">
        <v>8272</v>
      </c>
      <c r="Q572" s="6">
        <f t="shared" si="34"/>
        <v>1.6705882352941177E-3</v>
      </c>
      <c r="R572">
        <f t="shared" si="35"/>
        <v>142</v>
      </c>
      <c r="S572" s="7" t="s">
        <v>8319</v>
      </c>
      <c r="T572" t="s">
        <v>8320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>
        <f t="shared" si="32"/>
        <v>42192.607905092591</v>
      </c>
      <c r="O573" s="11">
        <f t="shared" si="33"/>
        <v>42211.957638888889</v>
      </c>
      <c r="P573" t="s">
        <v>8272</v>
      </c>
      <c r="Q573" s="6">
        <f t="shared" si="34"/>
        <v>4.2399999999999998E-3</v>
      </c>
      <c r="R573">
        <f t="shared" si="35"/>
        <v>53</v>
      </c>
      <c r="S573" s="7" t="s">
        <v>8319</v>
      </c>
      <c r="T573" t="s">
        <v>8320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>
        <f t="shared" si="32"/>
        <v>42282.507962962954</v>
      </c>
      <c r="O574" s="11">
        <f t="shared" si="33"/>
        <v>42312.549629629626</v>
      </c>
      <c r="P574" t="s">
        <v>8272</v>
      </c>
      <c r="Q574" s="6">
        <f t="shared" si="34"/>
        <v>0</v>
      </c>
      <c r="R574" t="e">
        <f t="shared" si="35"/>
        <v>#DIV/0!</v>
      </c>
      <c r="S574" s="7" t="s">
        <v>8319</v>
      </c>
      <c r="T574" t="s">
        <v>8320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>
        <f t="shared" si="32"/>
        <v>41962.841793981475</v>
      </c>
      <c r="O575" s="11">
        <f t="shared" si="33"/>
        <v>42021.841666666667</v>
      </c>
      <c r="P575" t="s">
        <v>8272</v>
      </c>
      <c r="Q575" s="6">
        <f t="shared" si="34"/>
        <v>3.892538925389254E-3</v>
      </c>
      <c r="R575">
        <f t="shared" si="35"/>
        <v>38.444444444444443</v>
      </c>
      <c r="S575" s="7" t="s">
        <v>8319</v>
      </c>
      <c r="T575" t="s">
        <v>8320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>
        <f t="shared" si="32"/>
        <v>42632.235034722216</v>
      </c>
      <c r="O576" s="11">
        <f t="shared" si="33"/>
        <v>42662.235034722216</v>
      </c>
      <c r="P576" t="s">
        <v>8272</v>
      </c>
      <c r="Q576" s="6">
        <f t="shared" si="34"/>
        <v>7.1556350626118068E-3</v>
      </c>
      <c r="R576">
        <f t="shared" si="35"/>
        <v>20</v>
      </c>
      <c r="S576" s="7" t="s">
        <v>8319</v>
      </c>
      <c r="T576" t="s">
        <v>8320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>
        <f t="shared" si="32"/>
        <v>42138.484293981477</v>
      </c>
      <c r="O577" s="11">
        <f t="shared" si="33"/>
        <v>42168.484293981477</v>
      </c>
      <c r="P577" t="s">
        <v>8272</v>
      </c>
      <c r="Q577" s="6">
        <f t="shared" si="34"/>
        <v>4.3166666666666666E-3</v>
      </c>
      <c r="R577">
        <f t="shared" si="35"/>
        <v>64.75</v>
      </c>
      <c r="S577" s="7" t="s">
        <v>8319</v>
      </c>
      <c r="T577" t="s">
        <v>8320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>
        <f t="shared" si="32"/>
        <v>42031.263333333329</v>
      </c>
      <c r="O578" s="11">
        <f t="shared" si="33"/>
        <v>42091.221666666665</v>
      </c>
      <c r="P578" t="s">
        <v>8272</v>
      </c>
      <c r="Q578" s="6">
        <f t="shared" si="34"/>
        <v>1.2500000000000001E-5</v>
      </c>
      <c r="R578">
        <f t="shared" si="35"/>
        <v>1</v>
      </c>
      <c r="S578" s="7" t="s">
        <v>8319</v>
      </c>
      <c r="T578" t="s">
        <v>8320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>
        <f t="shared" ref="N579:N642" si="36">((($J579/60)/60)/24)+DATE(1970,1,1)+(-5/24)</f>
        <v>42450.380810185183</v>
      </c>
      <c r="O579" s="11">
        <f t="shared" ref="O579:O642" si="37">((($I579/60)/60)/24)+DATE(1970,1,1)+(-5/24)</f>
        <v>42510.380810185183</v>
      </c>
      <c r="P579" t="s">
        <v>8272</v>
      </c>
      <c r="Q579" s="6">
        <f t="shared" ref="Q579:Q642" si="38">E579/D579</f>
        <v>2E-3</v>
      </c>
      <c r="R579">
        <f t="shared" ref="R579:R642" si="39">E579/L579</f>
        <v>10</v>
      </c>
      <c r="S579" s="7" t="s">
        <v>8319</v>
      </c>
      <c r="T579" t="s">
        <v>8320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>
        <f t="shared" si="36"/>
        <v>42230.370289351849</v>
      </c>
      <c r="O580" s="11">
        <f t="shared" si="37"/>
        <v>42254.370289351849</v>
      </c>
      <c r="P580" t="s">
        <v>8272</v>
      </c>
      <c r="Q580" s="6">
        <f t="shared" si="38"/>
        <v>1.12E-4</v>
      </c>
      <c r="R580">
        <f t="shared" si="39"/>
        <v>2</v>
      </c>
      <c r="S580" s="7" t="s">
        <v>8319</v>
      </c>
      <c r="T580" t="s">
        <v>8320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>
        <f t="shared" si="36"/>
        <v>41968.643784722219</v>
      </c>
      <c r="O581" s="11">
        <f t="shared" si="37"/>
        <v>41998.643784722219</v>
      </c>
      <c r="P581" t="s">
        <v>8272</v>
      </c>
      <c r="Q581" s="6">
        <f t="shared" si="38"/>
        <v>1.4583333333333334E-2</v>
      </c>
      <c r="R581">
        <f t="shared" si="39"/>
        <v>35</v>
      </c>
      <c r="S581" s="7" t="s">
        <v>8319</v>
      </c>
      <c r="T581" t="s">
        <v>8320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>
        <f t="shared" si="36"/>
        <v>42605.699849537035</v>
      </c>
      <c r="O582" s="11">
        <f t="shared" si="37"/>
        <v>42635.699849537035</v>
      </c>
      <c r="P582" t="s">
        <v>8272</v>
      </c>
      <c r="Q582" s="6">
        <f t="shared" si="38"/>
        <v>3.3333333333333332E-4</v>
      </c>
      <c r="R582">
        <f t="shared" si="39"/>
        <v>1</v>
      </c>
      <c r="S582" s="7" t="s">
        <v>8319</v>
      </c>
      <c r="T582" t="s">
        <v>8320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>
        <f t="shared" si="36"/>
        <v>42187.804444444446</v>
      </c>
      <c r="O583" s="11">
        <f t="shared" si="37"/>
        <v>42217.804444444446</v>
      </c>
      <c r="P583" t="s">
        <v>8272</v>
      </c>
      <c r="Q583" s="6">
        <f t="shared" si="38"/>
        <v>0</v>
      </c>
      <c r="R583" t="e">
        <f t="shared" si="39"/>
        <v>#DIV/0!</v>
      </c>
      <c r="S583" s="7" t="s">
        <v>8319</v>
      </c>
      <c r="T583" t="s">
        <v>8320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>
        <f t="shared" si="36"/>
        <v>42055.531469907401</v>
      </c>
      <c r="O584" s="11">
        <f t="shared" si="37"/>
        <v>42078.541666666664</v>
      </c>
      <c r="P584" t="s">
        <v>8272</v>
      </c>
      <c r="Q584" s="6">
        <f t="shared" si="38"/>
        <v>0</v>
      </c>
      <c r="R584" t="e">
        <f t="shared" si="39"/>
        <v>#DIV/0!</v>
      </c>
      <c r="S584" s="7" t="s">
        <v>8319</v>
      </c>
      <c r="T584" t="s">
        <v>8320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>
        <f t="shared" si="36"/>
        <v>42052.730173611104</v>
      </c>
      <c r="O585" s="11">
        <f t="shared" si="37"/>
        <v>42082.688506944447</v>
      </c>
      <c r="P585" t="s">
        <v>8272</v>
      </c>
      <c r="Q585" s="6">
        <f t="shared" si="38"/>
        <v>1.1111111111111112E-4</v>
      </c>
      <c r="R585">
        <f t="shared" si="39"/>
        <v>1</v>
      </c>
      <c r="S585" s="7" t="s">
        <v>8319</v>
      </c>
      <c r="T585" t="s">
        <v>8320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>
        <f t="shared" si="36"/>
        <v>42049.508287037032</v>
      </c>
      <c r="O586" s="11">
        <f t="shared" si="37"/>
        <v>42079.466620370367</v>
      </c>
      <c r="P586" t="s">
        <v>8272</v>
      </c>
      <c r="Q586" s="6">
        <f t="shared" si="38"/>
        <v>0.01</v>
      </c>
      <c r="R586">
        <f t="shared" si="39"/>
        <v>5</v>
      </c>
      <c r="S586" s="7" t="s">
        <v>8319</v>
      </c>
      <c r="T586" t="s">
        <v>8320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>
        <f t="shared" si="36"/>
        <v>42283.182604166665</v>
      </c>
      <c r="O587" s="11">
        <f t="shared" si="37"/>
        <v>42338.791666666664</v>
      </c>
      <c r="P587" t="s">
        <v>8272</v>
      </c>
      <c r="Q587" s="6">
        <f t="shared" si="38"/>
        <v>0</v>
      </c>
      <c r="R587" t="e">
        <f t="shared" si="39"/>
        <v>#DIV/0!</v>
      </c>
      <c r="S587" s="7" t="s">
        <v>8319</v>
      </c>
      <c r="T587" t="s">
        <v>8320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>
        <f t="shared" si="36"/>
        <v>42020.645914351851</v>
      </c>
      <c r="O588" s="11">
        <f t="shared" si="37"/>
        <v>42050.645914351851</v>
      </c>
      <c r="P588" t="s">
        <v>8272</v>
      </c>
      <c r="Q588" s="6">
        <f t="shared" si="38"/>
        <v>5.5999999999999999E-3</v>
      </c>
      <c r="R588">
        <f t="shared" si="39"/>
        <v>14</v>
      </c>
      <c r="S588" s="7" t="s">
        <v>8319</v>
      </c>
      <c r="T588" t="s">
        <v>8320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>
        <f t="shared" si="36"/>
        <v>42080.548993055556</v>
      </c>
      <c r="O589" s="11">
        <f t="shared" si="37"/>
        <v>42110.548993055556</v>
      </c>
      <c r="P589" t="s">
        <v>8272</v>
      </c>
      <c r="Q589" s="6">
        <f t="shared" si="38"/>
        <v>9.0833333333333335E-2</v>
      </c>
      <c r="R589">
        <f t="shared" si="39"/>
        <v>389.28571428571428</v>
      </c>
      <c r="S589" s="7" t="s">
        <v>8319</v>
      </c>
      <c r="T589" t="s">
        <v>8320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>
        <f t="shared" si="36"/>
        <v>42631.56118055556</v>
      </c>
      <c r="O590" s="11">
        <f t="shared" si="37"/>
        <v>42691.602847222217</v>
      </c>
      <c r="P590" t="s">
        <v>8272</v>
      </c>
      <c r="Q590" s="6">
        <f t="shared" si="38"/>
        <v>3.3444444444444443E-2</v>
      </c>
      <c r="R590">
        <f t="shared" si="39"/>
        <v>150.5</v>
      </c>
      <c r="S590" s="7" t="s">
        <v>8319</v>
      </c>
      <c r="T590" t="s">
        <v>8320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>
        <f t="shared" si="36"/>
        <v>42178.406238425923</v>
      </c>
      <c r="O591" s="11">
        <f t="shared" si="37"/>
        <v>42193.406238425923</v>
      </c>
      <c r="P591" t="s">
        <v>8272</v>
      </c>
      <c r="Q591" s="6">
        <f t="shared" si="38"/>
        <v>1.3333333333333334E-4</v>
      </c>
      <c r="R591">
        <f t="shared" si="39"/>
        <v>1</v>
      </c>
      <c r="S591" s="7" t="s">
        <v>8319</v>
      </c>
      <c r="T591" t="s">
        <v>8320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>
        <f t="shared" si="36"/>
        <v>42377.34642361111</v>
      </c>
      <c r="O592" s="11">
        <f t="shared" si="37"/>
        <v>42408.334027777775</v>
      </c>
      <c r="P592" t="s">
        <v>8272</v>
      </c>
      <c r="Q592" s="6">
        <f t="shared" si="38"/>
        <v>4.4600000000000001E-2</v>
      </c>
      <c r="R592">
        <f t="shared" si="39"/>
        <v>24.777777777777779</v>
      </c>
      <c r="S592" s="7" t="s">
        <v>8319</v>
      </c>
      <c r="T592" t="s">
        <v>8320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>
        <f t="shared" si="36"/>
        <v>42177.334837962961</v>
      </c>
      <c r="O593" s="11">
        <f t="shared" si="37"/>
        <v>42207.334837962961</v>
      </c>
      <c r="P593" t="s">
        <v>8272</v>
      </c>
      <c r="Q593" s="6">
        <f t="shared" si="38"/>
        <v>6.0999999999999997E-4</v>
      </c>
      <c r="R593">
        <f t="shared" si="39"/>
        <v>30.5</v>
      </c>
      <c r="S593" s="7" t="s">
        <v>8319</v>
      </c>
      <c r="T593" t="s">
        <v>8320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>
        <f t="shared" si="36"/>
        <v>41946.023842592593</v>
      </c>
      <c r="O594" s="11">
        <f t="shared" si="37"/>
        <v>41976.023842592585</v>
      </c>
      <c r="P594" t="s">
        <v>8272</v>
      </c>
      <c r="Q594" s="6">
        <f t="shared" si="38"/>
        <v>3.3333333333333333E-2</v>
      </c>
      <c r="R594">
        <f t="shared" si="39"/>
        <v>250</v>
      </c>
      <c r="S594" s="7" t="s">
        <v>8319</v>
      </c>
      <c r="T594" t="s">
        <v>8320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>
        <f t="shared" si="36"/>
        <v>42070.469270833331</v>
      </c>
      <c r="O595" s="11">
        <f t="shared" si="37"/>
        <v>42100.427604166667</v>
      </c>
      <c r="P595" t="s">
        <v>8272</v>
      </c>
      <c r="Q595" s="6">
        <f t="shared" si="38"/>
        <v>0.23</v>
      </c>
      <c r="R595">
        <f t="shared" si="39"/>
        <v>16.428571428571427</v>
      </c>
      <c r="S595" s="7" t="s">
        <v>8319</v>
      </c>
      <c r="T595" t="s">
        <v>8320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>
        <f t="shared" si="36"/>
        <v>42446.571828703702</v>
      </c>
      <c r="O596" s="11">
        <f t="shared" si="37"/>
        <v>42476.571828703702</v>
      </c>
      <c r="P596" t="s">
        <v>8272</v>
      </c>
      <c r="Q596" s="6">
        <f t="shared" si="38"/>
        <v>1.0399999999999999E-3</v>
      </c>
      <c r="R596">
        <f t="shared" si="39"/>
        <v>13</v>
      </c>
      <c r="S596" s="7" t="s">
        <v>8319</v>
      </c>
      <c r="T596" t="s">
        <v>8320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>
        <f t="shared" si="36"/>
        <v>42082.861550925918</v>
      </c>
      <c r="O597" s="11">
        <f t="shared" si="37"/>
        <v>42127.861550925918</v>
      </c>
      <c r="P597" t="s">
        <v>8272</v>
      </c>
      <c r="Q597" s="6">
        <f t="shared" si="38"/>
        <v>4.2599999999999999E-3</v>
      </c>
      <c r="R597">
        <f t="shared" si="39"/>
        <v>53.25</v>
      </c>
      <c r="S597" s="7" t="s">
        <v>8319</v>
      </c>
      <c r="T597" t="s">
        <v>8320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>
        <f t="shared" si="36"/>
        <v>42646.688564814809</v>
      </c>
      <c r="O598" s="11">
        <f t="shared" si="37"/>
        <v>42676.688564814809</v>
      </c>
      <c r="P598" t="s">
        <v>8272</v>
      </c>
      <c r="Q598" s="6">
        <f t="shared" si="38"/>
        <v>2.9999999999999997E-4</v>
      </c>
      <c r="R598">
        <f t="shared" si="39"/>
        <v>3</v>
      </c>
      <c r="S598" s="7" t="s">
        <v>8319</v>
      </c>
      <c r="T598" t="s">
        <v>8320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>
        <f t="shared" si="36"/>
        <v>42545.496932870366</v>
      </c>
      <c r="O599" s="11">
        <f t="shared" si="37"/>
        <v>42582.458333333336</v>
      </c>
      <c r="P599" t="s">
        <v>8272</v>
      </c>
      <c r="Q599" s="6">
        <f t="shared" si="38"/>
        <v>2.6666666666666666E-3</v>
      </c>
      <c r="R599">
        <f t="shared" si="39"/>
        <v>10</v>
      </c>
      <c r="S599" s="7" t="s">
        <v>8319</v>
      </c>
      <c r="T599" t="s">
        <v>8320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>
        <f t="shared" si="36"/>
        <v>41947.793761574074</v>
      </c>
      <c r="O600" s="11">
        <f t="shared" si="37"/>
        <v>41977.793761574074</v>
      </c>
      <c r="P600" t="s">
        <v>8272</v>
      </c>
      <c r="Q600" s="6">
        <f t="shared" si="38"/>
        <v>0.34</v>
      </c>
      <c r="R600">
        <f t="shared" si="39"/>
        <v>121.42857142857143</v>
      </c>
      <c r="S600" s="7" t="s">
        <v>8319</v>
      </c>
      <c r="T600" t="s">
        <v>8320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>
        <f t="shared" si="36"/>
        <v>42047.604189814818</v>
      </c>
      <c r="O601" s="11">
        <f t="shared" si="37"/>
        <v>42071.427777777775</v>
      </c>
      <c r="P601" t="s">
        <v>8272</v>
      </c>
      <c r="Q601" s="6">
        <f t="shared" si="38"/>
        <v>6.2E-4</v>
      </c>
      <c r="R601">
        <f t="shared" si="39"/>
        <v>15.5</v>
      </c>
      <c r="S601" s="7" t="s">
        <v>8319</v>
      </c>
      <c r="T601" t="s">
        <v>8320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>
        <f t="shared" si="36"/>
        <v>42073.589837962958</v>
      </c>
      <c r="O602" s="11">
        <f t="shared" si="37"/>
        <v>42133.589837962958</v>
      </c>
      <c r="P602" t="s">
        <v>8272</v>
      </c>
      <c r="Q602" s="6">
        <f t="shared" si="38"/>
        <v>0.02</v>
      </c>
      <c r="R602">
        <f t="shared" si="39"/>
        <v>100</v>
      </c>
      <c r="S602" s="7" t="s">
        <v>8319</v>
      </c>
      <c r="T602" t="s">
        <v>8320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>
        <f t="shared" si="36"/>
        <v>41969.64975694444</v>
      </c>
      <c r="O603" s="11">
        <f t="shared" si="37"/>
        <v>41999.64975694444</v>
      </c>
      <c r="P603" t="s">
        <v>8272</v>
      </c>
      <c r="Q603" s="6">
        <f t="shared" si="38"/>
        <v>1.4E-2</v>
      </c>
      <c r="R603">
        <f t="shared" si="39"/>
        <v>23.333333333333332</v>
      </c>
      <c r="S603" s="7" t="s">
        <v>8319</v>
      </c>
      <c r="T603" t="s">
        <v>8320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>
        <f t="shared" si="36"/>
        <v>42143.585821759254</v>
      </c>
      <c r="O604" s="11">
        <f t="shared" si="37"/>
        <v>42173.585821759254</v>
      </c>
      <c r="P604" t="s">
        <v>8272</v>
      </c>
      <c r="Q604" s="6">
        <f t="shared" si="38"/>
        <v>0</v>
      </c>
      <c r="R604" t="e">
        <f t="shared" si="39"/>
        <v>#DIV/0!</v>
      </c>
      <c r="S604" s="7" t="s">
        <v>8319</v>
      </c>
      <c r="T604" t="s">
        <v>8320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>
        <f t="shared" si="36"/>
        <v>41835.430821759255</v>
      </c>
      <c r="O605" s="11">
        <f t="shared" si="37"/>
        <v>41865.430821759255</v>
      </c>
      <c r="P605" t="s">
        <v>8272</v>
      </c>
      <c r="Q605" s="6">
        <f t="shared" si="38"/>
        <v>3.9334666666666664E-2</v>
      </c>
      <c r="R605">
        <f t="shared" si="39"/>
        <v>45.386153846153846</v>
      </c>
      <c r="S605" s="7" t="s">
        <v>8319</v>
      </c>
      <c r="T605" t="s">
        <v>8320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>
        <f t="shared" si="36"/>
        <v>41848.827037037037</v>
      </c>
      <c r="O606" s="11">
        <f t="shared" si="37"/>
        <v>41878.827037037037</v>
      </c>
      <c r="P606" t="s">
        <v>8272</v>
      </c>
      <c r="Q606" s="6">
        <f t="shared" si="38"/>
        <v>0</v>
      </c>
      <c r="R606" t="e">
        <f t="shared" si="39"/>
        <v>#DIV/0!</v>
      </c>
      <c r="S606" s="7" t="s">
        <v>8319</v>
      </c>
      <c r="T606" t="s">
        <v>8320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>
        <f t="shared" si="36"/>
        <v>42194.14939814814</v>
      </c>
      <c r="O607" s="11">
        <f t="shared" si="37"/>
        <v>42239.14939814814</v>
      </c>
      <c r="P607" t="s">
        <v>8272</v>
      </c>
      <c r="Q607" s="6">
        <f t="shared" si="38"/>
        <v>2.6200000000000001E-2</v>
      </c>
      <c r="R607">
        <f t="shared" si="39"/>
        <v>16.375</v>
      </c>
      <c r="S607" s="7" t="s">
        <v>8319</v>
      </c>
      <c r="T607" t="s">
        <v>8320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>
        <f t="shared" si="36"/>
        <v>42102.442233796297</v>
      </c>
      <c r="O608" s="11">
        <f t="shared" si="37"/>
        <v>42148.416666666664</v>
      </c>
      <c r="P608" t="s">
        <v>8272</v>
      </c>
      <c r="Q608" s="6">
        <f t="shared" si="38"/>
        <v>2E-3</v>
      </c>
      <c r="R608">
        <f t="shared" si="39"/>
        <v>10</v>
      </c>
      <c r="S608" s="7" t="s">
        <v>8319</v>
      </c>
      <c r="T608" t="s">
        <v>8320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>
        <f t="shared" si="36"/>
        <v>42300.617314814815</v>
      </c>
      <c r="O609" s="11">
        <f t="shared" si="37"/>
        <v>42330.65898148148</v>
      </c>
      <c r="P609" t="s">
        <v>8272</v>
      </c>
      <c r="Q609" s="6">
        <f t="shared" si="38"/>
        <v>0</v>
      </c>
      <c r="R609" t="e">
        <f t="shared" si="39"/>
        <v>#DIV/0!</v>
      </c>
      <c r="S609" s="7" t="s">
        <v>8319</v>
      </c>
      <c r="T609" t="s">
        <v>8320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>
        <f t="shared" si="36"/>
        <v>42140.712731481479</v>
      </c>
      <c r="O610" s="11">
        <f t="shared" si="37"/>
        <v>42170.712731481479</v>
      </c>
      <c r="P610" t="s">
        <v>8272</v>
      </c>
      <c r="Q610" s="6">
        <f t="shared" si="38"/>
        <v>9.7400000000000004E-3</v>
      </c>
      <c r="R610">
        <f t="shared" si="39"/>
        <v>292.2</v>
      </c>
      <c r="S610" s="7" t="s">
        <v>8319</v>
      </c>
      <c r="T610" t="s">
        <v>8320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>
        <f t="shared" si="36"/>
        <v>42306.825740740744</v>
      </c>
      <c r="O611" s="11">
        <f t="shared" si="37"/>
        <v>42336.867407407401</v>
      </c>
      <c r="P611" t="s">
        <v>8272</v>
      </c>
      <c r="Q611" s="6">
        <f t="shared" si="38"/>
        <v>6.41025641025641E-3</v>
      </c>
      <c r="R611">
        <f t="shared" si="39"/>
        <v>5</v>
      </c>
      <c r="S611" s="7" t="s">
        <v>8319</v>
      </c>
      <c r="T611" t="s">
        <v>8320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>
        <f t="shared" si="36"/>
        <v>42086.622523148144</v>
      </c>
      <c r="O612" s="11">
        <f t="shared" si="37"/>
        <v>42116.622523148144</v>
      </c>
      <c r="P612" t="s">
        <v>8272</v>
      </c>
      <c r="Q612" s="6">
        <f t="shared" si="38"/>
        <v>0</v>
      </c>
      <c r="R612" t="e">
        <f t="shared" si="39"/>
        <v>#DIV/0!</v>
      </c>
      <c r="S612" s="7" t="s">
        <v>8319</v>
      </c>
      <c r="T612" t="s">
        <v>8320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>
        <f t="shared" si="36"/>
        <v>42328.352280092593</v>
      </c>
      <c r="O613" s="11">
        <f t="shared" si="37"/>
        <v>42388.352280092593</v>
      </c>
      <c r="P613" t="s">
        <v>8272</v>
      </c>
      <c r="Q613" s="6">
        <f t="shared" si="38"/>
        <v>0</v>
      </c>
      <c r="R613" t="e">
        <f t="shared" si="39"/>
        <v>#DIV/0!</v>
      </c>
      <c r="S613" s="7" t="s">
        <v>8319</v>
      </c>
      <c r="T613" t="s">
        <v>8320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>
        <f t="shared" si="36"/>
        <v>42584.823449074065</v>
      </c>
      <c r="O614" s="11">
        <f t="shared" si="37"/>
        <v>42614.823449074065</v>
      </c>
      <c r="P614" t="s">
        <v>8272</v>
      </c>
      <c r="Q614" s="6">
        <f t="shared" si="38"/>
        <v>0</v>
      </c>
      <c r="R614" t="e">
        <f t="shared" si="39"/>
        <v>#DIV/0!</v>
      </c>
      <c r="S614" s="7" t="s">
        <v>8319</v>
      </c>
      <c r="T614" t="s">
        <v>8320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>
        <f t="shared" si="36"/>
        <v>42247.288425925923</v>
      </c>
      <c r="O615" s="11">
        <f t="shared" si="37"/>
        <v>42277.999305555553</v>
      </c>
      <c r="P615" t="s">
        <v>8272</v>
      </c>
      <c r="Q615" s="6">
        <f t="shared" si="38"/>
        <v>0.21363333333333334</v>
      </c>
      <c r="R615">
        <f t="shared" si="39"/>
        <v>105.93388429752066</v>
      </c>
      <c r="S615" s="7" t="s">
        <v>8319</v>
      </c>
      <c r="T615" t="s">
        <v>8320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>
        <f t="shared" si="36"/>
        <v>42514.853472222218</v>
      </c>
      <c r="O616" s="11">
        <f t="shared" si="37"/>
        <v>42544.853472222218</v>
      </c>
      <c r="P616" t="s">
        <v>8272</v>
      </c>
      <c r="Q616" s="6">
        <f t="shared" si="38"/>
        <v>0</v>
      </c>
      <c r="R616" t="e">
        <f t="shared" si="39"/>
        <v>#DIV/0!</v>
      </c>
      <c r="S616" s="7" t="s">
        <v>8319</v>
      </c>
      <c r="T616" t="s">
        <v>8320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>
        <f t="shared" si="36"/>
        <v>42241.913877314808</v>
      </c>
      <c r="O617" s="11">
        <f t="shared" si="37"/>
        <v>42271.913877314808</v>
      </c>
      <c r="P617" t="s">
        <v>8272</v>
      </c>
      <c r="Q617" s="6">
        <f t="shared" si="38"/>
        <v>0</v>
      </c>
      <c r="R617" t="e">
        <f t="shared" si="39"/>
        <v>#DIV/0!</v>
      </c>
      <c r="S617" s="7" t="s">
        <v>8319</v>
      </c>
      <c r="T617" t="s">
        <v>8320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>
        <f t="shared" si="36"/>
        <v>42761.167905092596</v>
      </c>
      <c r="O618" s="11">
        <f t="shared" si="37"/>
        <v>42791.167905092596</v>
      </c>
      <c r="P618" t="s">
        <v>8272</v>
      </c>
      <c r="Q618" s="6">
        <f t="shared" si="38"/>
        <v>0</v>
      </c>
      <c r="R618" t="e">
        <f t="shared" si="39"/>
        <v>#DIV/0!</v>
      </c>
      <c r="S618" s="7" t="s">
        <v>8319</v>
      </c>
      <c r="T618" t="s">
        <v>8320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>
        <f t="shared" si="36"/>
        <v>42087.134756944441</v>
      </c>
      <c r="O619" s="11">
        <f t="shared" si="37"/>
        <v>42132.134756944441</v>
      </c>
      <c r="P619" t="s">
        <v>8272</v>
      </c>
      <c r="Q619" s="6">
        <f t="shared" si="38"/>
        <v>0.03</v>
      </c>
      <c r="R619">
        <f t="shared" si="39"/>
        <v>20</v>
      </c>
      <c r="S619" s="7" t="s">
        <v>8319</v>
      </c>
      <c r="T619" t="s">
        <v>8320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>
        <f t="shared" si="36"/>
        <v>42317.60188657407</v>
      </c>
      <c r="O620" s="11">
        <f t="shared" si="37"/>
        <v>42347.60188657407</v>
      </c>
      <c r="P620" t="s">
        <v>8272</v>
      </c>
      <c r="Q620" s="6">
        <f t="shared" si="38"/>
        <v>0</v>
      </c>
      <c r="R620" t="e">
        <f t="shared" si="39"/>
        <v>#DIV/0!</v>
      </c>
      <c r="S620" s="7" t="s">
        <v>8319</v>
      </c>
      <c r="T620" t="s">
        <v>8320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>
        <f t="shared" si="36"/>
        <v>41908.442013888889</v>
      </c>
      <c r="O621" s="11">
        <f t="shared" si="37"/>
        <v>41968.483680555553</v>
      </c>
      <c r="P621" t="s">
        <v>8272</v>
      </c>
      <c r="Q621" s="6">
        <f t="shared" si="38"/>
        <v>3.9999999999999998E-7</v>
      </c>
      <c r="R621">
        <f t="shared" si="39"/>
        <v>1</v>
      </c>
      <c r="S621" s="7" t="s">
        <v>8319</v>
      </c>
      <c r="T621" t="s">
        <v>8320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>
        <f t="shared" si="36"/>
        <v>41831.508541666662</v>
      </c>
      <c r="O622" s="11">
        <f t="shared" si="37"/>
        <v>41876.508541666662</v>
      </c>
      <c r="P622" t="s">
        <v>8272</v>
      </c>
      <c r="Q622" s="6">
        <f t="shared" si="38"/>
        <v>0.01</v>
      </c>
      <c r="R622">
        <f t="shared" si="39"/>
        <v>300</v>
      </c>
      <c r="S622" s="7" t="s">
        <v>8319</v>
      </c>
      <c r="T622" t="s">
        <v>8320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>
        <f t="shared" si="36"/>
        <v>42528.779363425921</v>
      </c>
      <c r="O623" s="11">
        <f t="shared" si="37"/>
        <v>42558.779363425921</v>
      </c>
      <c r="P623" t="s">
        <v>8272</v>
      </c>
      <c r="Q623" s="6">
        <f t="shared" si="38"/>
        <v>1.044E-2</v>
      </c>
      <c r="R623">
        <f t="shared" si="39"/>
        <v>87</v>
      </c>
      <c r="S623" s="7" t="s">
        <v>8319</v>
      </c>
      <c r="T623" t="s">
        <v>8320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>
        <f t="shared" si="36"/>
        <v>42532.566412037035</v>
      </c>
      <c r="O624" s="11">
        <f t="shared" si="37"/>
        <v>42552.566412037035</v>
      </c>
      <c r="P624" t="s">
        <v>8272</v>
      </c>
      <c r="Q624" s="6">
        <f t="shared" si="38"/>
        <v>5.6833333333333333E-2</v>
      </c>
      <c r="R624">
        <f t="shared" si="39"/>
        <v>37.888888888888886</v>
      </c>
      <c r="S624" s="7" t="s">
        <v>8319</v>
      </c>
      <c r="T624" t="s">
        <v>8320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>
        <f t="shared" si="36"/>
        <v>42121.800891203697</v>
      </c>
      <c r="O625" s="11">
        <f t="shared" si="37"/>
        <v>42151.800891203697</v>
      </c>
      <c r="P625" t="s">
        <v>8272</v>
      </c>
      <c r="Q625" s="6">
        <f t="shared" si="38"/>
        <v>0</v>
      </c>
      <c r="R625" t="e">
        <f t="shared" si="39"/>
        <v>#DIV/0!</v>
      </c>
      <c r="S625" s="7" t="s">
        <v>8319</v>
      </c>
      <c r="T625" t="s">
        <v>8320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>
        <f t="shared" si="36"/>
        <v>42108.78056712963</v>
      </c>
      <c r="O626" s="11">
        <f t="shared" si="37"/>
        <v>42138.78056712963</v>
      </c>
      <c r="P626" t="s">
        <v>8272</v>
      </c>
      <c r="Q626" s="6">
        <f t="shared" si="38"/>
        <v>0</v>
      </c>
      <c r="R626" t="e">
        <f t="shared" si="39"/>
        <v>#DIV/0!</v>
      </c>
      <c r="S626" s="7" t="s">
        <v>8319</v>
      </c>
      <c r="T626" t="s">
        <v>8320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>
        <f t="shared" si="36"/>
        <v>42790.687233796292</v>
      </c>
      <c r="O627" s="11">
        <f t="shared" si="37"/>
        <v>42820.645567129628</v>
      </c>
      <c r="P627" t="s">
        <v>8272</v>
      </c>
      <c r="Q627" s="6">
        <f t="shared" si="38"/>
        <v>0</v>
      </c>
      <c r="R627" t="e">
        <f t="shared" si="39"/>
        <v>#DIV/0!</v>
      </c>
      <c r="S627" s="7" t="s">
        <v>8319</v>
      </c>
      <c r="T627" t="s">
        <v>8320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>
        <f t="shared" si="36"/>
        <v>42198.351145833331</v>
      </c>
      <c r="O628" s="11">
        <f t="shared" si="37"/>
        <v>42231.348611111105</v>
      </c>
      <c r="P628" t="s">
        <v>8272</v>
      </c>
      <c r="Q628" s="6">
        <f t="shared" si="38"/>
        <v>0.17380000000000001</v>
      </c>
      <c r="R628">
        <f t="shared" si="39"/>
        <v>111.41025641025641</v>
      </c>
      <c r="S628" s="7" t="s">
        <v>8319</v>
      </c>
      <c r="T628" t="s">
        <v>8320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>
        <f t="shared" si="36"/>
        <v>42384.098506944443</v>
      </c>
      <c r="O629" s="11">
        <f t="shared" si="37"/>
        <v>42443.749999999993</v>
      </c>
      <c r="P629" t="s">
        <v>8272</v>
      </c>
      <c r="Q629" s="6">
        <f t="shared" si="38"/>
        <v>2.0000000000000001E-4</v>
      </c>
      <c r="R629">
        <f t="shared" si="39"/>
        <v>90</v>
      </c>
      <c r="S629" s="7" t="s">
        <v>8319</v>
      </c>
      <c r="T629" t="s">
        <v>8320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>
        <f t="shared" si="36"/>
        <v>41803.484456018516</v>
      </c>
      <c r="O630" s="11">
        <f t="shared" si="37"/>
        <v>41833.484456018516</v>
      </c>
      <c r="P630" t="s">
        <v>8272</v>
      </c>
      <c r="Q630" s="6">
        <f t="shared" si="38"/>
        <v>0</v>
      </c>
      <c r="R630" t="e">
        <f t="shared" si="39"/>
        <v>#DIV/0!</v>
      </c>
      <c r="S630" s="7" t="s">
        <v>8319</v>
      </c>
      <c r="T630" t="s">
        <v>8320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>
        <f t="shared" si="36"/>
        <v>42474.429490740738</v>
      </c>
      <c r="O631" s="11">
        <f t="shared" si="37"/>
        <v>42504.429490740738</v>
      </c>
      <c r="P631" t="s">
        <v>8272</v>
      </c>
      <c r="Q631" s="6">
        <f t="shared" si="38"/>
        <v>1.75E-3</v>
      </c>
      <c r="R631">
        <f t="shared" si="39"/>
        <v>116.66666666666667</v>
      </c>
      <c r="S631" s="7" t="s">
        <v>8319</v>
      </c>
      <c r="T631" t="s">
        <v>8320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>
        <f t="shared" si="36"/>
        <v>42223.411122685182</v>
      </c>
      <c r="O632" s="11">
        <f t="shared" si="37"/>
        <v>42253.006944444445</v>
      </c>
      <c r="P632" t="s">
        <v>8272</v>
      </c>
      <c r="Q632" s="6">
        <f t="shared" si="38"/>
        <v>8.3340278356529708E-4</v>
      </c>
      <c r="R632">
        <f t="shared" si="39"/>
        <v>10</v>
      </c>
      <c r="S632" s="7" t="s">
        <v>8319</v>
      </c>
      <c r="T632" t="s">
        <v>8320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>
        <f t="shared" si="36"/>
        <v>42489.563993055555</v>
      </c>
      <c r="O633" s="11">
        <f t="shared" si="37"/>
        <v>42518.563993055555</v>
      </c>
      <c r="P633" t="s">
        <v>8272</v>
      </c>
      <c r="Q633" s="6">
        <f t="shared" si="38"/>
        <v>1.38E-2</v>
      </c>
      <c r="R633">
        <f t="shared" si="39"/>
        <v>76.666666666666671</v>
      </c>
      <c r="S633" s="7" t="s">
        <v>8319</v>
      </c>
      <c r="T633" t="s">
        <v>8320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>
        <f t="shared" si="36"/>
        <v>42303.450983796291</v>
      </c>
      <c r="O634" s="11">
        <f t="shared" si="37"/>
        <v>42333.492650462962</v>
      </c>
      <c r="P634" t="s">
        <v>8272</v>
      </c>
      <c r="Q634" s="6">
        <f t="shared" si="38"/>
        <v>0</v>
      </c>
      <c r="R634" t="e">
        <f t="shared" si="39"/>
        <v>#DIV/0!</v>
      </c>
      <c r="S634" s="7" t="s">
        <v>8319</v>
      </c>
      <c r="T634" t="s">
        <v>8320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>
        <f t="shared" si="36"/>
        <v>42507.090995370374</v>
      </c>
      <c r="O635" s="11">
        <f t="shared" si="37"/>
        <v>42538.749999999993</v>
      </c>
      <c r="P635" t="s">
        <v>8272</v>
      </c>
      <c r="Q635" s="6">
        <f t="shared" si="38"/>
        <v>0.1245</v>
      </c>
      <c r="R635">
        <f t="shared" si="39"/>
        <v>49.8</v>
      </c>
      <c r="S635" s="7" t="s">
        <v>8319</v>
      </c>
      <c r="T635" t="s">
        <v>8320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>
        <f t="shared" si="36"/>
        <v>42031.720243055555</v>
      </c>
      <c r="O636" s="11">
        <f t="shared" si="37"/>
        <v>42061.720243055555</v>
      </c>
      <c r="P636" t="s">
        <v>8272</v>
      </c>
      <c r="Q636" s="6">
        <f t="shared" si="38"/>
        <v>2.0000000000000001E-4</v>
      </c>
      <c r="R636">
        <f t="shared" si="39"/>
        <v>1</v>
      </c>
      <c r="S636" s="7" t="s">
        <v>8319</v>
      </c>
      <c r="T636" t="s">
        <v>8320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>
        <f t="shared" si="36"/>
        <v>42075.883819444447</v>
      </c>
      <c r="O637" s="11">
        <f t="shared" si="37"/>
        <v>42105.883819444447</v>
      </c>
      <c r="P637" t="s">
        <v>8272</v>
      </c>
      <c r="Q637" s="6">
        <f t="shared" si="38"/>
        <v>8.0000000000000007E-5</v>
      </c>
      <c r="R637">
        <f t="shared" si="39"/>
        <v>2</v>
      </c>
      <c r="S637" s="7" t="s">
        <v>8319</v>
      </c>
      <c r="T637" t="s">
        <v>8320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>
        <f t="shared" si="36"/>
        <v>42131.247106481482</v>
      </c>
      <c r="O638" s="11">
        <f t="shared" si="37"/>
        <v>42161.240972222215</v>
      </c>
      <c r="P638" t="s">
        <v>8272</v>
      </c>
      <c r="Q638" s="6">
        <f t="shared" si="38"/>
        <v>2E-3</v>
      </c>
      <c r="R638">
        <f t="shared" si="39"/>
        <v>4</v>
      </c>
      <c r="S638" s="7" t="s">
        <v>8319</v>
      </c>
      <c r="T638" t="s">
        <v>8320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>
        <f t="shared" si="36"/>
        <v>42762.75368055555</v>
      </c>
      <c r="O639" s="11">
        <f t="shared" si="37"/>
        <v>42791.75277777778</v>
      </c>
      <c r="P639" t="s">
        <v>8272</v>
      </c>
      <c r="Q639" s="6">
        <f t="shared" si="38"/>
        <v>0</v>
      </c>
      <c r="R639" t="e">
        <f t="shared" si="39"/>
        <v>#DIV/0!</v>
      </c>
      <c r="S639" s="7" t="s">
        <v>8319</v>
      </c>
      <c r="T639" t="s">
        <v>8320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>
        <f t="shared" si="36"/>
        <v>42759.384976851848</v>
      </c>
      <c r="O640" s="11">
        <f t="shared" si="37"/>
        <v>42819.343310185184</v>
      </c>
      <c r="P640" t="s">
        <v>8272</v>
      </c>
      <c r="Q640" s="6">
        <f t="shared" si="38"/>
        <v>9.0000000000000006E-5</v>
      </c>
      <c r="R640">
        <f t="shared" si="39"/>
        <v>3</v>
      </c>
      <c r="S640" s="7" t="s">
        <v>8319</v>
      </c>
      <c r="T640" t="s">
        <v>8320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>
        <f t="shared" si="36"/>
        <v>41865.374942129631</v>
      </c>
      <c r="O641" s="11">
        <f t="shared" si="37"/>
        <v>41925.374942129631</v>
      </c>
      <c r="P641" t="s">
        <v>8272</v>
      </c>
      <c r="Q641" s="6">
        <f t="shared" si="38"/>
        <v>9.9999999999999995E-7</v>
      </c>
      <c r="R641">
        <f t="shared" si="39"/>
        <v>1</v>
      </c>
      <c r="S641" s="7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>
        <f t="shared" si="36"/>
        <v>42683.21197916667</v>
      </c>
      <c r="O642" s="11">
        <f t="shared" si="37"/>
        <v>42698.749999999993</v>
      </c>
      <c r="P642" t="s">
        <v>8273</v>
      </c>
      <c r="Q642" s="6">
        <f t="shared" si="38"/>
        <v>1.4428571428571428</v>
      </c>
      <c r="R642">
        <f t="shared" si="39"/>
        <v>50.5</v>
      </c>
      <c r="S642" s="7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>
        <f t="shared" ref="N643:N706" si="40">((($J643/60)/60)/24)+DATE(1970,1,1)+(-5/24)</f>
        <v>42199.361666666664</v>
      </c>
      <c r="O643" s="11">
        <f t="shared" ref="O643:O706" si="41">((($I643/60)/60)/24)+DATE(1970,1,1)+(-5/24)</f>
        <v>42229.361666666664</v>
      </c>
      <c r="P643" t="s">
        <v>8273</v>
      </c>
      <c r="Q643" s="6">
        <f t="shared" ref="Q643:Q706" si="42">E643/D643</f>
        <v>1.1916249999999999</v>
      </c>
      <c r="R643">
        <f t="shared" ref="R643:R706" si="43">E643/L643</f>
        <v>151.31746031746033</v>
      </c>
      <c r="S643" s="7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>
        <f t="shared" si="40"/>
        <v>42199.442986111106</v>
      </c>
      <c r="O644" s="11">
        <f t="shared" si="41"/>
        <v>42235.442986111106</v>
      </c>
      <c r="P644" t="s">
        <v>8273</v>
      </c>
      <c r="Q644" s="6">
        <f t="shared" si="42"/>
        <v>14.604850000000001</v>
      </c>
      <c r="R644">
        <f t="shared" si="43"/>
        <v>134.3592456301748</v>
      </c>
      <c r="S644" s="7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>
        <f t="shared" si="40"/>
        <v>42100.43373842592</v>
      </c>
      <c r="O645" s="11">
        <f t="shared" si="41"/>
        <v>42155.43373842592</v>
      </c>
      <c r="P645" t="s">
        <v>8273</v>
      </c>
      <c r="Q645" s="6">
        <f t="shared" si="42"/>
        <v>1.0580799999999999</v>
      </c>
      <c r="R645">
        <f t="shared" si="43"/>
        <v>174.02631578947367</v>
      </c>
      <c r="S645" s="7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>
        <f t="shared" si="40"/>
        <v>41898.457627314812</v>
      </c>
      <c r="O646" s="11">
        <f t="shared" si="41"/>
        <v>41940.833333333328</v>
      </c>
      <c r="P646" t="s">
        <v>8273</v>
      </c>
      <c r="Q646" s="6">
        <f t="shared" si="42"/>
        <v>3.0011791999999997</v>
      </c>
      <c r="R646">
        <f t="shared" si="43"/>
        <v>73.486268364348675</v>
      </c>
      <c r="S646" s="7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>
        <f t="shared" si="40"/>
        <v>42563.817986111106</v>
      </c>
      <c r="O647" s="11">
        <f t="shared" si="41"/>
        <v>42593.817986111106</v>
      </c>
      <c r="P647" t="s">
        <v>8273</v>
      </c>
      <c r="Q647" s="6">
        <f t="shared" si="42"/>
        <v>2.7869999999999999</v>
      </c>
      <c r="R647">
        <f t="shared" si="43"/>
        <v>23.518987341772153</v>
      </c>
      <c r="S647" s="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>
        <f t="shared" si="40"/>
        <v>41832.644293981481</v>
      </c>
      <c r="O648" s="11">
        <f t="shared" si="41"/>
        <v>41862.644293981481</v>
      </c>
      <c r="P648" t="s">
        <v>8273</v>
      </c>
      <c r="Q648" s="6">
        <f t="shared" si="42"/>
        <v>1.3187625000000001</v>
      </c>
      <c r="R648">
        <f t="shared" si="43"/>
        <v>39.074444444444445</v>
      </c>
      <c r="S648" s="7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>
        <f t="shared" si="40"/>
        <v>42416.559594907405</v>
      </c>
      <c r="O649" s="11">
        <f t="shared" si="41"/>
        <v>42446.517928240741</v>
      </c>
      <c r="P649" t="s">
        <v>8273</v>
      </c>
      <c r="Q649" s="6">
        <f t="shared" si="42"/>
        <v>1.0705</v>
      </c>
      <c r="R649">
        <f t="shared" si="43"/>
        <v>125.94117647058823</v>
      </c>
      <c r="S649" s="7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>
        <f t="shared" si="40"/>
        <v>41891.485046296293</v>
      </c>
      <c r="O650" s="11">
        <f t="shared" si="41"/>
        <v>41926.485046296293</v>
      </c>
      <c r="P650" t="s">
        <v>8273</v>
      </c>
      <c r="Q650" s="6">
        <f t="shared" si="42"/>
        <v>1.2682285714285715</v>
      </c>
      <c r="R650">
        <f t="shared" si="43"/>
        <v>1644</v>
      </c>
      <c r="S650" s="7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>
        <f t="shared" si="40"/>
        <v>41877.703854166662</v>
      </c>
      <c r="O651" s="11">
        <f t="shared" si="41"/>
        <v>41898.703854166662</v>
      </c>
      <c r="P651" t="s">
        <v>8273</v>
      </c>
      <c r="Q651" s="6">
        <f t="shared" si="42"/>
        <v>1.3996</v>
      </c>
      <c r="R651">
        <f t="shared" si="43"/>
        <v>42.670731707317074</v>
      </c>
      <c r="S651" s="7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>
        <f t="shared" si="40"/>
        <v>41931.828518518516</v>
      </c>
      <c r="O652" s="11">
        <f t="shared" si="41"/>
        <v>41991.870185185187</v>
      </c>
      <c r="P652" t="s">
        <v>8273</v>
      </c>
      <c r="Q652" s="6">
        <f t="shared" si="42"/>
        <v>1.1240000000000001</v>
      </c>
      <c r="R652">
        <f t="shared" si="43"/>
        <v>35.125</v>
      </c>
      <c r="S652" s="7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>
        <f t="shared" si="40"/>
        <v>41955.809155092589</v>
      </c>
      <c r="O653" s="11">
        <f t="shared" si="41"/>
        <v>41985.809155092589</v>
      </c>
      <c r="P653" t="s">
        <v>8273</v>
      </c>
      <c r="Q653" s="6">
        <f t="shared" si="42"/>
        <v>1.00528</v>
      </c>
      <c r="R653">
        <f t="shared" si="43"/>
        <v>239.35238095238094</v>
      </c>
      <c r="S653" s="7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>
        <f t="shared" si="40"/>
        <v>42675.482060185182</v>
      </c>
      <c r="O654" s="11">
        <f t="shared" si="41"/>
        <v>42705.523726851847</v>
      </c>
      <c r="P654" t="s">
        <v>8273</v>
      </c>
      <c r="Q654" s="6">
        <f t="shared" si="42"/>
        <v>1.0046666666666666</v>
      </c>
      <c r="R654">
        <f t="shared" si="43"/>
        <v>107.64285714285714</v>
      </c>
      <c r="S654" s="7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>
        <f t="shared" si="40"/>
        <v>42199.410185185181</v>
      </c>
      <c r="O655" s="11">
        <f t="shared" si="41"/>
        <v>42236.410185185181</v>
      </c>
      <c r="P655" t="s">
        <v>8273</v>
      </c>
      <c r="Q655" s="6">
        <f t="shared" si="42"/>
        <v>1.4144600000000001</v>
      </c>
      <c r="R655">
        <f t="shared" si="43"/>
        <v>95.830623306233065</v>
      </c>
      <c r="S655" s="7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>
        <f t="shared" si="40"/>
        <v>42163.748993055553</v>
      </c>
      <c r="O656" s="11">
        <f t="shared" si="41"/>
        <v>42193.748993055553</v>
      </c>
      <c r="P656" t="s">
        <v>8273</v>
      </c>
      <c r="Q656" s="6">
        <f t="shared" si="42"/>
        <v>2.6729166666666666</v>
      </c>
      <c r="R656">
        <f t="shared" si="43"/>
        <v>31.663376110562684</v>
      </c>
      <c r="S656" s="7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>
        <f t="shared" si="40"/>
        <v>42045.748981481483</v>
      </c>
      <c r="O657" s="11">
        <f t="shared" si="41"/>
        <v>42075.707314814812</v>
      </c>
      <c r="P657" t="s">
        <v>8273</v>
      </c>
      <c r="Q657" s="6">
        <f t="shared" si="42"/>
        <v>1.4688749999999999</v>
      </c>
      <c r="R657">
        <f t="shared" si="43"/>
        <v>42.886861313868614</v>
      </c>
      <c r="S657" s="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>
        <f t="shared" si="40"/>
        <v>42417.596284722218</v>
      </c>
      <c r="O658" s="11">
        <f t="shared" si="41"/>
        <v>42477.554618055547</v>
      </c>
      <c r="P658" t="s">
        <v>8273</v>
      </c>
      <c r="Q658" s="6">
        <f t="shared" si="42"/>
        <v>2.1356000000000002</v>
      </c>
      <c r="R658">
        <f t="shared" si="43"/>
        <v>122.73563218390805</v>
      </c>
      <c r="S658" s="7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>
        <f t="shared" si="40"/>
        <v>42331.637407407405</v>
      </c>
      <c r="O659" s="11">
        <f t="shared" si="41"/>
        <v>42361.637407407405</v>
      </c>
      <c r="P659" t="s">
        <v>8273</v>
      </c>
      <c r="Q659" s="6">
        <f t="shared" si="42"/>
        <v>1.2569999999999999</v>
      </c>
      <c r="R659">
        <f t="shared" si="43"/>
        <v>190.45454545454547</v>
      </c>
      <c r="S659" s="7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>
        <f t="shared" si="40"/>
        <v>42178.952418981477</v>
      </c>
      <c r="O660" s="11">
        <f t="shared" si="41"/>
        <v>42211.541666666664</v>
      </c>
      <c r="P660" t="s">
        <v>8273</v>
      </c>
      <c r="Q660" s="6">
        <f t="shared" si="42"/>
        <v>1.0446206037108834</v>
      </c>
      <c r="R660">
        <f t="shared" si="43"/>
        <v>109.33695652173913</v>
      </c>
      <c r="S660" s="7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>
        <f t="shared" si="40"/>
        <v>42209.385358796295</v>
      </c>
      <c r="O661" s="11">
        <f t="shared" si="41"/>
        <v>42239.385358796295</v>
      </c>
      <c r="P661" t="s">
        <v>8273</v>
      </c>
      <c r="Q661" s="6">
        <f t="shared" si="42"/>
        <v>1.0056666666666667</v>
      </c>
      <c r="R661">
        <f t="shared" si="43"/>
        <v>143.66666666666666</v>
      </c>
      <c r="S661" s="7" t="s">
        <v>8319</v>
      </c>
      <c r="T661" t="s">
        <v>8321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>
        <f t="shared" si="40"/>
        <v>41922.533321759256</v>
      </c>
      <c r="O662" s="11">
        <f t="shared" si="41"/>
        <v>41952.574988425928</v>
      </c>
      <c r="P662" t="s">
        <v>8273</v>
      </c>
      <c r="Q662" s="6">
        <f t="shared" si="42"/>
        <v>3.058E-2</v>
      </c>
      <c r="R662">
        <f t="shared" si="43"/>
        <v>84.944444444444443</v>
      </c>
      <c r="S662" s="7" t="s">
        <v>8319</v>
      </c>
      <c r="T662" t="s">
        <v>8321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>
        <f t="shared" si="40"/>
        <v>42636.437025462961</v>
      </c>
      <c r="O663" s="11">
        <f t="shared" si="41"/>
        <v>42666.437025462961</v>
      </c>
      <c r="P663" t="s">
        <v>8273</v>
      </c>
      <c r="Q663" s="6">
        <f t="shared" si="42"/>
        <v>9.4999999999999998E-3</v>
      </c>
      <c r="R663">
        <f t="shared" si="43"/>
        <v>10.555555555555555</v>
      </c>
      <c r="S663" s="7" t="s">
        <v>8319</v>
      </c>
      <c r="T663" t="s">
        <v>8321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>
        <f t="shared" si="40"/>
        <v>41990.229710648149</v>
      </c>
      <c r="O664" s="11">
        <f t="shared" si="41"/>
        <v>42020.229710648149</v>
      </c>
      <c r="P664" t="s">
        <v>8273</v>
      </c>
      <c r="Q664" s="6">
        <f t="shared" si="42"/>
        <v>4.0000000000000001E-3</v>
      </c>
      <c r="R664">
        <f t="shared" si="43"/>
        <v>39</v>
      </c>
      <c r="S664" s="7" t="s">
        <v>8319</v>
      </c>
      <c r="T664" t="s">
        <v>8321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>
        <f t="shared" si="40"/>
        <v>42173.634907407402</v>
      </c>
      <c r="O665" s="11">
        <f t="shared" si="41"/>
        <v>42203.634907407402</v>
      </c>
      <c r="P665" t="s">
        <v>8273</v>
      </c>
      <c r="Q665" s="6">
        <f t="shared" si="42"/>
        <v>3.5000000000000001E-3</v>
      </c>
      <c r="R665">
        <f t="shared" si="43"/>
        <v>100</v>
      </c>
      <c r="S665" s="7" t="s">
        <v>8319</v>
      </c>
      <c r="T665" t="s">
        <v>8321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>
        <f t="shared" si="40"/>
        <v>42077.458043981482</v>
      </c>
      <c r="O666" s="11">
        <f t="shared" si="41"/>
        <v>42107.458043981482</v>
      </c>
      <c r="P666" t="s">
        <v>8273</v>
      </c>
      <c r="Q666" s="6">
        <f t="shared" si="42"/>
        <v>7.5333333333333335E-2</v>
      </c>
      <c r="R666">
        <f t="shared" si="43"/>
        <v>31.172413793103448</v>
      </c>
      <c r="S666" s="7" t="s">
        <v>8319</v>
      </c>
      <c r="T666" t="s">
        <v>8321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>
        <f t="shared" si="40"/>
        <v>42688.503020833326</v>
      </c>
      <c r="O667" s="11">
        <f t="shared" si="41"/>
        <v>42748.503020833326</v>
      </c>
      <c r="P667" t="s">
        <v>8273</v>
      </c>
      <c r="Q667" s="6">
        <f t="shared" si="42"/>
        <v>0.18640000000000001</v>
      </c>
      <c r="R667">
        <f t="shared" si="43"/>
        <v>155.33333333333334</v>
      </c>
      <c r="S667" s="7" t="s">
        <v>8319</v>
      </c>
      <c r="T667" t="s">
        <v>8321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>
        <f t="shared" si="40"/>
        <v>41838.623819444445</v>
      </c>
      <c r="O668" s="11">
        <f t="shared" si="41"/>
        <v>41868.623819444445</v>
      </c>
      <c r="P668" t="s">
        <v>8273</v>
      </c>
      <c r="Q668" s="6">
        <f t="shared" si="42"/>
        <v>4.0000000000000003E-5</v>
      </c>
      <c r="R668">
        <f t="shared" si="43"/>
        <v>2</v>
      </c>
      <c r="S668" s="7" t="s">
        <v>8319</v>
      </c>
      <c r="T668" t="s">
        <v>8321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>
        <f t="shared" si="40"/>
        <v>42632.165081018517</v>
      </c>
      <c r="O669" s="11">
        <f t="shared" si="41"/>
        <v>42672.165081018517</v>
      </c>
      <c r="P669" t="s">
        <v>8273</v>
      </c>
      <c r="Q669" s="6">
        <f t="shared" si="42"/>
        <v>0.1002</v>
      </c>
      <c r="R669">
        <f t="shared" si="43"/>
        <v>178.92857142857142</v>
      </c>
      <c r="S669" s="7" t="s">
        <v>8319</v>
      </c>
      <c r="T669" t="s">
        <v>8321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>
        <f t="shared" si="40"/>
        <v>42090.622939814813</v>
      </c>
      <c r="O670" s="11">
        <f t="shared" si="41"/>
        <v>42135.622939814813</v>
      </c>
      <c r="P670" t="s">
        <v>8273</v>
      </c>
      <c r="Q670" s="6">
        <f t="shared" si="42"/>
        <v>4.5600000000000002E-2</v>
      </c>
      <c r="R670">
        <f t="shared" si="43"/>
        <v>27.36</v>
      </c>
      <c r="S670" s="7" t="s">
        <v>8319</v>
      </c>
      <c r="T670" t="s">
        <v>8321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>
        <f t="shared" si="40"/>
        <v>42527.417337962957</v>
      </c>
      <c r="O671" s="11">
        <f t="shared" si="41"/>
        <v>42557.417337962957</v>
      </c>
      <c r="P671" t="s">
        <v>8273</v>
      </c>
      <c r="Q671" s="6">
        <f t="shared" si="42"/>
        <v>0.21507499999999999</v>
      </c>
      <c r="R671">
        <f t="shared" si="43"/>
        <v>1536.25</v>
      </c>
      <c r="S671" s="7" t="s">
        <v>8319</v>
      </c>
      <c r="T671" t="s">
        <v>8321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>
        <f t="shared" si="40"/>
        <v>42506.501388888886</v>
      </c>
      <c r="O672" s="11">
        <f t="shared" si="41"/>
        <v>42540.131944444445</v>
      </c>
      <c r="P672" t="s">
        <v>8273</v>
      </c>
      <c r="Q672" s="6">
        <f t="shared" si="42"/>
        <v>0.29276666666666668</v>
      </c>
      <c r="R672">
        <f t="shared" si="43"/>
        <v>84.99677419354839</v>
      </c>
      <c r="S672" s="7" t="s">
        <v>8319</v>
      </c>
      <c r="T672" t="s">
        <v>8321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>
        <f t="shared" si="40"/>
        <v>41984.484398148146</v>
      </c>
      <c r="O673" s="11">
        <f t="shared" si="41"/>
        <v>42017.958333333336</v>
      </c>
      <c r="P673" t="s">
        <v>8273</v>
      </c>
      <c r="Q673" s="6">
        <f t="shared" si="42"/>
        <v>0.39426666666666665</v>
      </c>
      <c r="R673">
        <f t="shared" si="43"/>
        <v>788.5333333333333</v>
      </c>
      <c r="S673" s="7" t="s">
        <v>8319</v>
      </c>
      <c r="T673" t="s">
        <v>8321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>
        <f t="shared" si="40"/>
        <v>41974.011157407404</v>
      </c>
      <c r="O674" s="11">
        <f t="shared" si="41"/>
        <v>42004.999305555553</v>
      </c>
      <c r="P674" t="s">
        <v>8273</v>
      </c>
      <c r="Q674" s="6">
        <f t="shared" si="42"/>
        <v>0.21628</v>
      </c>
      <c r="R674">
        <f t="shared" si="43"/>
        <v>50.29767441860465</v>
      </c>
      <c r="S674" s="7" t="s">
        <v>8319</v>
      </c>
      <c r="T674" t="s">
        <v>8321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>
        <f t="shared" si="40"/>
        <v>41838.6321412037</v>
      </c>
      <c r="O675" s="11">
        <f t="shared" si="41"/>
        <v>41883.6321412037</v>
      </c>
      <c r="P675" t="s">
        <v>8273</v>
      </c>
      <c r="Q675" s="6">
        <f t="shared" si="42"/>
        <v>2.0500000000000002E-3</v>
      </c>
      <c r="R675">
        <f t="shared" si="43"/>
        <v>68.333333333333329</v>
      </c>
      <c r="S675" s="7" t="s">
        <v>8319</v>
      </c>
      <c r="T675" t="s">
        <v>8321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>
        <f t="shared" si="40"/>
        <v>41802.907719907402</v>
      </c>
      <c r="O676" s="11">
        <f t="shared" si="41"/>
        <v>41862.907719907402</v>
      </c>
      <c r="P676" t="s">
        <v>8273</v>
      </c>
      <c r="Q676" s="6">
        <f t="shared" si="42"/>
        <v>2.9999999999999997E-4</v>
      </c>
      <c r="R676">
        <f t="shared" si="43"/>
        <v>7.5</v>
      </c>
      <c r="S676" s="7" t="s">
        <v>8319</v>
      </c>
      <c r="T676" t="s">
        <v>8321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>
        <f t="shared" si="40"/>
        <v>41975.722268518519</v>
      </c>
      <c r="O677" s="11">
        <f t="shared" si="41"/>
        <v>42005.082638888889</v>
      </c>
      <c r="P677" t="s">
        <v>8273</v>
      </c>
      <c r="Q677" s="6">
        <f t="shared" si="42"/>
        <v>0.14849999999999999</v>
      </c>
      <c r="R677">
        <f t="shared" si="43"/>
        <v>34.269230769230766</v>
      </c>
      <c r="S677" s="7" t="s">
        <v>8319</v>
      </c>
      <c r="T677" t="s">
        <v>8321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>
        <f t="shared" si="40"/>
        <v>42012.559965277782</v>
      </c>
      <c r="O678" s="11">
        <f t="shared" si="41"/>
        <v>42042.559965277782</v>
      </c>
      <c r="P678" t="s">
        <v>8273</v>
      </c>
      <c r="Q678" s="6">
        <f t="shared" si="42"/>
        <v>1.4710000000000001E-2</v>
      </c>
      <c r="R678">
        <f t="shared" si="43"/>
        <v>61.291666666666664</v>
      </c>
      <c r="S678" s="7" t="s">
        <v>8319</v>
      </c>
      <c r="T678" t="s">
        <v>8321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>
        <f t="shared" si="40"/>
        <v>42504.195543981477</v>
      </c>
      <c r="O679" s="11">
        <f t="shared" si="41"/>
        <v>42549.195543981477</v>
      </c>
      <c r="P679" t="s">
        <v>8273</v>
      </c>
      <c r="Q679" s="6">
        <f t="shared" si="42"/>
        <v>0.25584000000000001</v>
      </c>
      <c r="R679">
        <f t="shared" si="43"/>
        <v>133.25</v>
      </c>
      <c r="S679" s="7" t="s">
        <v>8319</v>
      </c>
      <c r="T679" t="s">
        <v>8321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>
        <f t="shared" si="40"/>
        <v>42481.168263888881</v>
      </c>
      <c r="O680" s="11">
        <f t="shared" si="41"/>
        <v>42511.168263888881</v>
      </c>
      <c r="P680" t="s">
        <v>8273</v>
      </c>
      <c r="Q680" s="6">
        <f t="shared" si="42"/>
        <v>3.8206896551724136E-2</v>
      </c>
      <c r="R680">
        <f t="shared" si="43"/>
        <v>65.17647058823529</v>
      </c>
      <c r="S680" s="7" t="s">
        <v>8319</v>
      </c>
      <c r="T680" t="s">
        <v>8321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>
        <f t="shared" si="40"/>
        <v>42556.487372685187</v>
      </c>
      <c r="O681" s="11">
        <f t="shared" si="41"/>
        <v>42616.487372685187</v>
      </c>
      <c r="P681" t="s">
        <v>8273</v>
      </c>
      <c r="Q681" s="6">
        <f t="shared" si="42"/>
        <v>0.15485964912280703</v>
      </c>
      <c r="R681">
        <f t="shared" si="43"/>
        <v>93.90425531914893</v>
      </c>
      <c r="S681" s="7" t="s">
        <v>8319</v>
      </c>
      <c r="T681" t="s">
        <v>8321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>
        <f t="shared" si="40"/>
        <v>41864.293182870366</v>
      </c>
      <c r="O682" s="11">
        <f t="shared" si="41"/>
        <v>41899.293182870366</v>
      </c>
      <c r="P682" t="s">
        <v>8273</v>
      </c>
      <c r="Q682" s="6">
        <f t="shared" si="42"/>
        <v>0.25912000000000002</v>
      </c>
      <c r="R682">
        <f t="shared" si="43"/>
        <v>150.65116279069767</v>
      </c>
      <c r="S682" s="7" t="s">
        <v>8319</v>
      </c>
      <c r="T682" t="s">
        <v>8321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>
        <f t="shared" si="40"/>
        <v>42639.597268518519</v>
      </c>
      <c r="O683" s="11">
        <f t="shared" si="41"/>
        <v>42669.597268518519</v>
      </c>
      <c r="P683" t="s">
        <v>8273</v>
      </c>
      <c r="Q683" s="6">
        <f t="shared" si="42"/>
        <v>4.0000000000000002E-4</v>
      </c>
      <c r="R683">
        <f t="shared" si="43"/>
        <v>1</v>
      </c>
      <c r="S683" s="7" t="s">
        <v>8319</v>
      </c>
      <c r="T683" t="s">
        <v>8321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>
        <f t="shared" si="40"/>
        <v>42778.556967592587</v>
      </c>
      <c r="O684" s="11">
        <f t="shared" si="41"/>
        <v>42808.51530092593</v>
      </c>
      <c r="P684" t="s">
        <v>8273</v>
      </c>
      <c r="Q684" s="6">
        <f t="shared" si="42"/>
        <v>1.06E-3</v>
      </c>
      <c r="R684">
        <f t="shared" si="43"/>
        <v>13.25</v>
      </c>
      <c r="S684" s="7" t="s">
        <v>8319</v>
      </c>
      <c r="T684" t="s">
        <v>8321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>
        <f t="shared" si="40"/>
        <v>42634.691712962966</v>
      </c>
      <c r="O685" s="11">
        <f t="shared" si="41"/>
        <v>42674.691712962966</v>
      </c>
      <c r="P685" t="s">
        <v>8273</v>
      </c>
      <c r="Q685" s="6">
        <f t="shared" si="42"/>
        <v>8.5142857142857138E-3</v>
      </c>
      <c r="R685">
        <f t="shared" si="43"/>
        <v>99.333333333333329</v>
      </c>
      <c r="S685" s="7" t="s">
        <v>8319</v>
      </c>
      <c r="T685" t="s">
        <v>8321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>
        <f t="shared" si="40"/>
        <v>41809.26494212963</v>
      </c>
      <c r="O686" s="11">
        <f t="shared" si="41"/>
        <v>41844.916666666664</v>
      </c>
      <c r="P686" t="s">
        <v>8273</v>
      </c>
      <c r="Q686" s="6">
        <f t="shared" si="42"/>
        <v>7.4837500000000001E-2</v>
      </c>
      <c r="R686">
        <f t="shared" si="43"/>
        <v>177.39259259259259</v>
      </c>
      <c r="S686" s="7" t="s">
        <v>8319</v>
      </c>
      <c r="T686" t="s">
        <v>8321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>
        <f t="shared" si="40"/>
        <v>41971.658240740733</v>
      </c>
      <c r="O687" s="11">
        <f t="shared" si="41"/>
        <v>42016.658240740733</v>
      </c>
      <c r="P687" t="s">
        <v>8273</v>
      </c>
      <c r="Q687" s="6">
        <f t="shared" si="42"/>
        <v>0.27650000000000002</v>
      </c>
      <c r="R687">
        <f t="shared" si="43"/>
        <v>55.3</v>
      </c>
      <c r="S687" s="7" t="s">
        <v>8319</v>
      </c>
      <c r="T687" t="s">
        <v>8321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>
        <f t="shared" si="40"/>
        <v>42189.464930555558</v>
      </c>
      <c r="O688" s="11">
        <f t="shared" si="41"/>
        <v>42219.464930555558</v>
      </c>
      <c r="P688" t="s">
        <v>8273</v>
      </c>
      <c r="Q688" s="6">
        <f t="shared" si="42"/>
        <v>0</v>
      </c>
      <c r="R688" t="e">
        <f t="shared" si="43"/>
        <v>#DIV/0!</v>
      </c>
      <c r="S688" s="7" t="s">
        <v>8319</v>
      </c>
      <c r="T688" t="s">
        <v>8321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>
        <f t="shared" si="40"/>
        <v>42711.542280092595</v>
      </c>
      <c r="O689" s="11">
        <f t="shared" si="41"/>
        <v>42771.542280092595</v>
      </c>
      <c r="P689" t="s">
        <v>8273</v>
      </c>
      <c r="Q689" s="6">
        <f t="shared" si="42"/>
        <v>3.5499999999999997E-2</v>
      </c>
      <c r="R689">
        <f t="shared" si="43"/>
        <v>591.66666666666663</v>
      </c>
      <c r="S689" s="7" t="s">
        <v>8319</v>
      </c>
      <c r="T689" t="s">
        <v>8321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>
        <f t="shared" si="40"/>
        <v>42261.896446759252</v>
      </c>
      <c r="O690" s="11">
        <f t="shared" si="41"/>
        <v>42291.896446759252</v>
      </c>
      <c r="P690" t="s">
        <v>8273</v>
      </c>
      <c r="Q690" s="6">
        <f t="shared" si="42"/>
        <v>0.72989999999999999</v>
      </c>
      <c r="R690">
        <f t="shared" si="43"/>
        <v>405.5</v>
      </c>
      <c r="S690" s="7" t="s">
        <v>8319</v>
      </c>
      <c r="T690" t="s">
        <v>8321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>
        <f t="shared" si="40"/>
        <v>42675.459456018514</v>
      </c>
      <c r="O691" s="11">
        <f t="shared" si="41"/>
        <v>42711.999305555553</v>
      </c>
      <c r="P691" t="s">
        <v>8273</v>
      </c>
      <c r="Q691" s="6">
        <f t="shared" si="42"/>
        <v>0.57648750000000004</v>
      </c>
      <c r="R691">
        <f t="shared" si="43"/>
        <v>343.14732142857144</v>
      </c>
      <c r="S691" s="7" t="s">
        <v>8319</v>
      </c>
      <c r="T691" t="s">
        <v>8321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>
        <f t="shared" si="40"/>
        <v>42579.426400462959</v>
      </c>
      <c r="O692" s="11">
        <f t="shared" si="41"/>
        <v>42622.041666666664</v>
      </c>
      <c r="P692" t="s">
        <v>8273</v>
      </c>
      <c r="Q692" s="6">
        <f t="shared" si="42"/>
        <v>0.1234</v>
      </c>
      <c r="R692">
        <f t="shared" si="43"/>
        <v>72.588235294117652</v>
      </c>
      <c r="S692" s="7" t="s">
        <v>8319</v>
      </c>
      <c r="T692" t="s">
        <v>8321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>
        <f t="shared" si="40"/>
        <v>42157.819976851846</v>
      </c>
      <c r="O693" s="11">
        <f t="shared" si="41"/>
        <v>42185.819976851846</v>
      </c>
      <c r="P693" t="s">
        <v>8273</v>
      </c>
      <c r="Q693" s="6">
        <f t="shared" si="42"/>
        <v>5.1999999999999998E-3</v>
      </c>
      <c r="R693">
        <f t="shared" si="43"/>
        <v>26</v>
      </c>
      <c r="S693" s="7" t="s">
        <v>8319</v>
      </c>
      <c r="T693" t="s">
        <v>8321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>
        <f t="shared" si="40"/>
        <v>42696.167395833334</v>
      </c>
      <c r="O694" s="11">
        <f t="shared" si="41"/>
        <v>42726.167395833334</v>
      </c>
      <c r="P694" t="s">
        <v>8273</v>
      </c>
      <c r="Q694" s="6">
        <f t="shared" si="42"/>
        <v>6.5299999999999997E-2</v>
      </c>
      <c r="R694">
        <f t="shared" si="43"/>
        <v>6.4975124378109452</v>
      </c>
      <c r="S694" s="7" t="s">
        <v>8319</v>
      </c>
      <c r="T694" t="s">
        <v>8321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>
        <f t="shared" si="40"/>
        <v>42094.599849537037</v>
      </c>
      <c r="O695" s="11">
        <f t="shared" si="41"/>
        <v>42124.599849537037</v>
      </c>
      <c r="P695" t="s">
        <v>8273</v>
      </c>
      <c r="Q695" s="6">
        <f t="shared" si="42"/>
        <v>0.35338000000000003</v>
      </c>
      <c r="R695">
        <f t="shared" si="43"/>
        <v>119.38513513513513</v>
      </c>
      <c r="S695" s="7" t="s">
        <v>8319</v>
      </c>
      <c r="T695" t="s">
        <v>8321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>
        <f t="shared" si="40"/>
        <v>42737.455543981479</v>
      </c>
      <c r="O696" s="11">
        <f t="shared" si="41"/>
        <v>42767.455543981479</v>
      </c>
      <c r="P696" t="s">
        <v>8273</v>
      </c>
      <c r="Q696" s="6">
        <f t="shared" si="42"/>
        <v>3.933333333333333E-3</v>
      </c>
      <c r="R696">
        <f t="shared" si="43"/>
        <v>84.285714285714292</v>
      </c>
      <c r="S696" s="7" t="s">
        <v>8319</v>
      </c>
      <c r="T696" t="s">
        <v>8321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>
        <f t="shared" si="40"/>
        <v>41913.312731481477</v>
      </c>
      <c r="O697" s="11">
        <f t="shared" si="41"/>
        <v>41943.312731481477</v>
      </c>
      <c r="P697" t="s">
        <v>8273</v>
      </c>
      <c r="Q697" s="6">
        <f t="shared" si="42"/>
        <v>1.06E-2</v>
      </c>
      <c r="R697">
        <f t="shared" si="43"/>
        <v>90.857142857142861</v>
      </c>
      <c r="S697" s="7" t="s">
        <v>8319</v>
      </c>
      <c r="T697" t="s">
        <v>8321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>
        <f t="shared" si="40"/>
        <v>41815.718773148146</v>
      </c>
      <c r="O698" s="11">
        <f t="shared" si="41"/>
        <v>41845.718773148146</v>
      </c>
      <c r="P698" t="s">
        <v>8273</v>
      </c>
      <c r="Q698" s="6">
        <f t="shared" si="42"/>
        <v>5.7142857142857145E-6</v>
      </c>
      <c r="R698">
        <f t="shared" si="43"/>
        <v>1</v>
      </c>
      <c r="S698" s="7" t="s">
        <v>8319</v>
      </c>
      <c r="T698" t="s">
        <v>8321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>
        <f t="shared" si="40"/>
        <v>42388.314687500002</v>
      </c>
      <c r="O699" s="11">
        <f t="shared" si="41"/>
        <v>42403.314687500002</v>
      </c>
      <c r="P699" t="s">
        <v>8273</v>
      </c>
      <c r="Q699" s="6">
        <f t="shared" si="42"/>
        <v>0.46379999999999999</v>
      </c>
      <c r="R699">
        <f t="shared" si="43"/>
        <v>20.342105263157894</v>
      </c>
      <c r="S699" s="7" t="s">
        <v>8319</v>
      </c>
      <c r="T699" t="s">
        <v>8321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>
        <f t="shared" si="40"/>
        <v>41866.72274305555</v>
      </c>
      <c r="O700" s="11">
        <f t="shared" si="41"/>
        <v>41899.875</v>
      </c>
      <c r="P700" t="s">
        <v>8273</v>
      </c>
      <c r="Q700" s="6">
        <f t="shared" si="42"/>
        <v>0.15390000000000001</v>
      </c>
      <c r="R700">
        <f t="shared" si="43"/>
        <v>530.68965517241384</v>
      </c>
      <c r="S700" s="7" t="s">
        <v>8319</v>
      </c>
      <c r="T700" t="s">
        <v>8321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>
        <f t="shared" si="40"/>
        <v>41563.277175925927</v>
      </c>
      <c r="O701" s="11">
        <f t="shared" si="41"/>
        <v>41600.458333333328</v>
      </c>
      <c r="P701" t="s">
        <v>8273</v>
      </c>
      <c r="Q701" s="6">
        <f t="shared" si="42"/>
        <v>0.824221076923077</v>
      </c>
      <c r="R701">
        <f t="shared" si="43"/>
        <v>120.39184269662923</v>
      </c>
      <c r="S701" s="7" t="s">
        <v>8319</v>
      </c>
      <c r="T701" t="s">
        <v>8321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>
        <f t="shared" si="40"/>
        <v>42715.480104166665</v>
      </c>
      <c r="O702" s="11">
        <f t="shared" si="41"/>
        <v>42745.480104166665</v>
      </c>
      <c r="P702" t="s">
        <v>8273</v>
      </c>
      <c r="Q702" s="6">
        <f t="shared" si="42"/>
        <v>2.6866666666666667E-2</v>
      </c>
      <c r="R702">
        <f t="shared" si="43"/>
        <v>13</v>
      </c>
      <c r="S702" s="7" t="s">
        <v>8319</v>
      </c>
      <c r="T702" t="s">
        <v>8321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>
        <f t="shared" si="40"/>
        <v>41813.454629629625</v>
      </c>
      <c r="O703" s="11">
        <f t="shared" si="41"/>
        <v>41843.454629629625</v>
      </c>
      <c r="P703" t="s">
        <v>8273</v>
      </c>
      <c r="Q703" s="6">
        <f t="shared" si="42"/>
        <v>0.26600000000000001</v>
      </c>
      <c r="R703">
        <f t="shared" si="43"/>
        <v>291.33333333333331</v>
      </c>
      <c r="S703" s="7" t="s">
        <v>8319</v>
      </c>
      <c r="T703" t="s">
        <v>8321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>
        <f t="shared" si="40"/>
        <v>42668.518368055556</v>
      </c>
      <c r="O704" s="11">
        <f t="shared" si="41"/>
        <v>42698.560034722213</v>
      </c>
      <c r="P704" t="s">
        <v>8273</v>
      </c>
      <c r="Q704" s="6">
        <f t="shared" si="42"/>
        <v>0.30813400000000002</v>
      </c>
      <c r="R704">
        <f t="shared" si="43"/>
        <v>124.9191891891892</v>
      </c>
      <c r="S704" s="7" t="s">
        <v>8319</v>
      </c>
      <c r="T704" t="s">
        <v>8321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>
        <f t="shared" si="40"/>
        <v>42711.742465277777</v>
      </c>
      <c r="O705" s="11">
        <f t="shared" si="41"/>
        <v>42766.772222222215</v>
      </c>
      <c r="P705" t="s">
        <v>8273</v>
      </c>
      <c r="Q705" s="6">
        <f t="shared" si="42"/>
        <v>5.5800000000000002E-2</v>
      </c>
      <c r="R705">
        <f t="shared" si="43"/>
        <v>119.57142857142857</v>
      </c>
      <c r="S705" s="7" t="s">
        <v>8319</v>
      </c>
      <c r="T705" t="s">
        <v>8321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>
        <f t="shared" si="40"/>
        <v>42725.984583333331</v>
      </c>
      <c r="O706" s="11">
        <f t="shared" si="41"/>
        <v>42785.984583333331</v>
      </c>
      <c r="P706" t="s">
        <v>8273</v>
      </c>
      <c r="Q706" s="6">
        <f t="shared" si="42"/>
        <v>8.7454545454545458E-3</v>
      </c>
      <c r="R706">
        <f t="shared" si="43"/>
        <v>120.25</v>
      </c>
      <c r="S706" s="7" t="s">
        <v>8319</v>
      </c>
      <c r="T706" t="s">
        <v>8321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>
        <f t="shared" ref="N707:N770" si="44">((($J707/60)/60)/24)+DATE(1970,1,1)+(-5/24)</f>
        <v>42726.283310185179</v>
      </c>
      <c r="O707" s="11">
        <f t="shared" ref="O707:O770" si="45">((($I707/60)/60)/24)+DATE(1970,1,1)+(-5/24)</f>
        <v>42756.283310185179</v>
      </c>
      <c r="P707" t="s">
        <v>8273</v>
      </c>
      <c r="Q707" s="6">
        <f t="shared" ref="Q707:Q770" si="46">E707/D707</f>
        <v>9.7699999999999992E-3</v>
      </c>
      <c r="R707">
        <f t="shared" ref="R707:R770" si="47">E707/L707</f>
        <v>195.4</v>
      </c>
      <c r="S707" s="7" t="s">
        <v>8319</v>
      </c>
      <c r="T707" t="s">
        <v>8321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>
        <f t="shared" si="44"/>
        <v>42676.786840277775</v>
      </c>
      <c r="O708" s="11">
        <f t="shared" si="45"/>
        <v>42718.568749999999</v>
      </c>
      <c r="P708" t="s">
        <v>8273</v>
      </c>
      <c r="Q708" s="6">
        <f t="shared" si="46"/>
        <v>0</v>
      </c>
      <c r="R708" t="e">
        <f t="shared" si="47"/>
        <v>#DIV/0!</v>
      </c>
      <c r="S708" s="7" t="s">
        <v>8319</v>
      </c>
      <c r="T708" t="s">
        <v>8321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>
        <f t="shared" si="44"/>
        <v>42696.45517361111</v>
      </c>
      <c r="O709" s="11">
        <f t="shared" si="45"/>
        <v>42736.45517361111</v>
      </c>
      <c r="P709" t="s">
        <v>8273</v>
      </c>
      <c r="Q709" s="6">
        <f t="shared" si="46"/>
        <v>0.78927352941176465</v>
      </c>
      <c r="R709">
        <f t="shared" si="47"/>
        <v>117.69868421052631</v>
      </c>
      <c r="S709" s="7" t="s">
        <v>8319</v>
      </c>
      <c r="T709" t="s">
        <v>8321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>
        <f t="shared" si="44"/>
        <v>41835.372685185182</v>
      </c>
      <c r="O710" s="11">
        <f t="shared" si="45"/>
        <v>41895.372685185182</v>
      </c>
      <c r="P710" t="s">
        <v>8273</v>
      </c>
      <c r="Q710" s="6">
        <f t="shared" si="46"/>
        <v>0.22092500000000001</v>
      </c>
      <c r="R710">
        <f t="shared" si="47"/>
        <v>23.948509485094849</v>
      </c>
      <c r="S710" s="7" t="s">
        <v>8319</v>
      </c>
      <c r="T710" t="s">
        <v>8321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>
        <f t="shared" si="44"/>
        <v>41947.832858796297</v>
      </c>
      <c r="O711" s="11">
        <f t="shared" si="45"/>
        <v>41977.832858796297</v>
      </c>
      <c r="P711" t="s">
        <v>8273</v>
      </c>
      <c r="Q711" s="6">
        <f t="shared" si="46"/>
        <v>4.0666666666666663E-3</v>
      </c>
      <c r="R711">
        <f t="shared" si="47"/>
        <v>30.5</v>
      </c>
      <c r="S711" s="7" t="s">
        <v>8319</v>
      </c>
      <c r="T711" t="s">
        <v>8321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>
        <f t="shared" si="44"/>
        <v>41837.776643518519</v>
      </c>
      <c r="O712" s="11">
        <f t="shared" si="45"/>
        <v>41870.822222222218</v>
      </c>
      <c r="P712" t="s">
        <v>8273</v>
      </c>
      <c r="Q712" s="6">
        <f t="shared" si="46"/>
        <v>0</v>
      </c>
      <c r="R712" t="e">
        <f t="shared" si="47"/>
        <v>#DIV/0!</v>
      </c>
      <c r="S712" s="7" t="s">
        <v>8319</v>
      </c>
      <c r="T712" t="s">
        <v>8321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>
        <f t="shared" si="44"/>
        <v>42678.250787037039</v>
      </c>
      <c r="O713" s="11">
        <f t="shared" si="45"/>
        <v>42718.292453703696</v>
      </c>
      <c r="P713" t="s">
        <v>8273</v>
      </c>
      <c r="Q713" s="6">
        <f t="shared" si="46"/>
        <v>0.33790999999999999</v>
      </c>
      <c r="R713">
        <f t="shared" si="47"/>
        <v>99.973372781065095</v>
      </c>
      <c r="S713" s="7" t="s">
        <v>8319</v>
      </c>
      <c r="T713" t="s">
        <v>8321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>
        <f t="shared" si="44"/>
        <v>42384.472592592596</v>
      </c>
      <c r="O714" s="11">
        <f t="shared" si="45"/>
        <v>42414.472592592596</v>
      </c>
      <c r="P714" t="s">
        <v>8273</v>
      </c>
      <c r="Q714" s="6">
        <f t="shared" si="46"/>
        <v>2.1649484536082476E-3</v>
      </c>
      <c r="R714">
        <f t="shared" si="47"/>
        <v>26.25</v>
      </c>
      <c r="S714" s="7" t="s">
        <v>8319</v>
      </c>
      <c r="T714" t="s">
        <v>8321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>
        <f t="shared" si="44"/>
        <v>42496.320972222216</v>
      </c>
      <c r="O715" s="11">
        <f t="shared" si="45"/>
        <v>42526.320972222216</v>
      </c>
      <c r="P715" t="s">
        <v>8273</v>
      </c>
      <c r="Q715" s="6">
        <f t="shared" si="46"/>
        <v>7.9600000000000001E-3</v>
      </c>
      <c r="R715">
        <f t="shared" si="47"/>
        <v>199</v>
      </c>
      <c r="S715" s="7" t="s">
        <v>8319</v>
      </c>
      <c r="T715" t="s">
        <v>8321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>
        <f t="shared" si="44"/>
        <v>42734.579652777778</v>
      </c>
      <c r="O716" s="11">
        <f t="shared" si="45"/>
        <v>42794.579652777778</v>
      </c>
      <c r="P716" t="s">
        <v>8273</v>
      </c>
      <c r="Q716" s="6">
        <f t="shared" si="46"/>
        <v>0.14993333333333334</v>
      </c>
      <c r="R716">
        <f t="shared" si="47"/>
        <v>80.321428571428569</v>
      </c>
      <c r="S716" s="7" t="s">
        <v>8319</v>
      </c>
      <c r="T716" t="s">
        <v>8321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>
        <f t="shared" si="44"/>
        <v>42272.8824074074</v>
      </c>
      <c r="O717" s="11">
        <f t="shared" si="45"/>
        <v>42312.924074074072</v>
      </c>
      <c r="P717" t="s">
        <v>8273</v>
      </c>
      <c r="Q717" s="6">
        <f t="shared" si="46"/>
        <v>5.0509090909090906E-2</v>
      </c>
      <c r="R717">
        <f t="shared" si="47"/>
        <v>115.75</v>
      </c>
      <c r="S717" s="7" t="s">
        <v>8319</v>
      </c>
      <c r="T717" t="s">
        <v>8321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>
        <f t="shared" si="44"/>
        <v>41940.450312499997</v>
      </c>
      <c r="O718" s="11">
        <f t="shared" si="45"/>
        <v>41973.791666666664</v>
      </c>
      <c r="P718" t="s">
        <v>8273</v>
      </c>
      <c r="Q718" s="6">
        <f t="shared" si="46"/>
        <v>0.10214285714285715</v>
      </c>
      <c r="R718">
        <f t="shared" si="47"/>
        <v>44.6875</v>
      </c>
      <c r="S718" s="7" t="s">
        <v>8319</v>
      </c>
      <c r="T718" t="s">
        <v>8321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>
        <f t="shared" si="44"/>
        <v>41857.645856481482</v>
      </c>
      <c r="O719" s="11">
        <f t="shared" si="45"/>
        <v>41887.645856481482</v>
      </c>
      <c r="P719" t="s">
        <v>8273</v>
      </c>
      <c r="Q719" s="6">
        <f t="shared" si="46"/>
        <v>3.0500000000000002E-3</v>
      </c>
      <c r="R719">
        <f t="shared" si="47"/>
        <v>76.25</v>
      </c>
      <c r="S719" s="7" t="s">
        <v>8319</v>
      </c>
      <c r="T719" t="s">
        <v>8321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>
        <f t="shared" si="44"/>
        <v>42752.637118055551</v>
      </c>
      <c r="O720" s="11">
        <f t="shared" si="45"/>
        <v>42784.040972222218</v>
      </c>
      <c r="P720" t="s">
        <v>8273</v>
      </c>
      <c r="Q720" s="6">
        <f t="shared" si="46"/>
        <v>7.4999999999999997E-3</v>
      </c>
      <c r="R720">
        <f t="shared" si="47"/>
        <v>22.5</v>
      </c>
      <c r="S720" s="7" t="s">
        <v>8319</v>
      </c>
      <c r="T720" t="s">
        <v>8321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>
        <f t="shared" si="44"/>
        <v>42408.83189814815</v>
      </c>
      <c r="O721" s="11">
        <f t="shared" si="45"/>
        <v>42422.83189814815</v>
      </c>
      <c r="P721" t="s">
        <v>8273</v>
      </c>
      <c r="Q721" s="6">
        <f t="shared" si="46"/>
        <v>1.2933333333333333E-2</v>
      </c>
      <c r="R721">
        <f t="shared" si="47"/>
        <v>19.399999999999999</v>
      </c>
      <c r="S721" s="7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>
        <f t="shared" si="44"/>
        <v>40909.440868055557</v>
      </c>
      <c r="O722" s="11">
        <f t="shared" si="45"/>
        <v>40937.440868055557</v>
      </c>
      <c r="P722" t="s">
        <v>8274</v>
      </c>
      <c r="Q722" s="6">
        <f t="shared" si="46"/>
        <v>1.4394736842105262</v>
      </c>
      <c r="R722">
        <f t="shared" si="47"/>
        <v>66.707317073170728</v>
      </c>
      <c r="S722" s="7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>
        <f t="shared" si="44"/>
        <v>41807.363506944443</v>
      </c>
      <c r="O723" s="11">
        <f t="shared" si="45"/>
        <v>41852.363506944443</v>
      </c>
      <c r="P723" t="s">
        <v>8274</v>
      </c>
      <c r="Q723" s="6">
        <f t="shared" si="46"/>
        <v>1.2210975609756098</v>
      </c>
      <c r="R723">
        <f t="shared" si="47"/>
        <v>84.142857142857139</v>
      </c>
      <c r="S723" s="7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>
        <f t="shared" si="44"/>
        <v>40977.596967592588</v>
      </c>
      <c r="O724" s="11">
        <f t="shared" si="45"/>
        <v>41007.555300925924</v>
      </c>
      <c r="P724" t="s">
        <v>8274</v>
      </c>
      <c r="Q724" s="6">
        <f t="shared" si="46"/>
        <v>1.3202400000000001</v>
      </c>
      <c r="R724">
        <f t="shared" si="47"/>
        <v>215.72549019607843</v>
      </c>
      <c r="S724" s="7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>
        <f t="shared" si="44"/>
        <v>42184.608206018522</v>
      </c>
      <c r="O725" s="11">
        <f t="shared" si="45"/>
        <v>42214.957638888889</v>
      </c>
      <c r="P725" t="s">
        <v>8274</v>
      </c>
      <c r="Q725" s="6">
        <f t="shared" si="46"/>
        <v>1.0938000000000001</v>
      </c>
      <c r="R725">
        <f t="shared" si="47"/>
        <v>54.69</v>
      </c>
      <c r="S725" s="7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>
        <f t="shared" si="44"/>
        <v>40694.430127314808</v>
      </c>
      <c r="O726" s="11">
        <f t="shared" si="45"/>
        <v>40724.430127314808</v>
      </c>
      <c r="P726" t="s">
        <v>8274</v>
      </c>
      <c r="Q726" s="6">
        <f t="shared" si="46"/>
        <v>1.0547157142857144</v>
      </c>
      <c r="R726">
        <f t="shared" si="47"/>
        <v>51.62944055944056</v>
      </c>
      <c r="S726" s="7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>
        <f t="shared" si="44"/>
        <v>42321.417962962958</v>
      </c>
      <c r="O727" s="11">
        <f t="shared" si="45"/>
        <v>42351.417962962958</v>
      </c>
      <c r="P727" t="s">
        <v>8274</v>
      </c>
      <c r="Q727" s="6">
        <f t="shared" si="46"/>
        <v>1.0035000000000001</v>
      </c>
      <c r="R727">
        <f t="shared" si="47"/>
        <v>143.35714285714286</v>
      </c>
      <c r="S727" s="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>
        <f t="shared" si="44"/>
        <v>41345.834340277775</v>
      </c>
      <c r="O728" s="11">
        <f t="shared" si="45"/>
        <v>41375.834340277775</v>
      </c>
      <c r="P728" t="s">
        <v>8274</v>
      </c>
      <c r="Q728" s="6">
        <f t="shared" si="46"/>
        <v>1.014</v>
      </c>
      <c r="R728">
        <f t="shared" si="47"/>
        <v>72.428571428571431</v>
      </c>
      <c r="S728" s="7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>
        <f t="shared" si="44"/>
        <v>41246.811909722215</v>
      </c>
      <c r="O729" s="11">
        <f t="shared" si="45"/>
        <v>41288.680555555555</v>
      </c>
      <c r="P729" t="s">
        <v>8274</v>
      </c>
      <c r="Q729" s="6">
        <f t="shared" si="46"/>
        <v>1.5551428571428572</v>
      </c>
      <c r="R729">
        <f t="shared" si="47"/>
        <v>36.530201342281877</v>
      </c>
      <c r="S729" s="7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>
        <f t="shared" si="44"/>
        <v>40731.629131944443</v>
      </c>
      <c r="O730" s="11">
        <f t="shared" si="45"/>
        <v>40776.629131944443</v>
      </c>
      <c r="P730" t="s">
        <v>8274</v>
      </c>
      <c r="Q730" s="6">
        <f t="shared" si="46"/>
        <v>1.05566</v>
      </c>
      <c r="R730">
        <f t="shared" si="47"/>
        <v>60.903461538461535</v>
      </c>
      <c r="S730" s="7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>
        <f t="shared" si="44"/>
        <v>41110.97755787037</v>
      </c>
      <c r="O731" s="11">
        <f t="shared" si="45"/>
        <v>41170.97755787037</v>
      </c>
      <c r="P731" t="s">
        <v>8274</v>
      </c>
      <c r="Q731" s="6">
        <f t="shared" si="46"/>
        <v>1.3065</v>
      </c>
      <c r="R731">
        <f t="shared" si="47"/>
        <v>43.55</v>
      </c>
      <c r="S731" s="7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>
        <f t="shared" si="44"/>
        <v>40854.536932870367</v>
      </c>
      <c r="O732" s="11">
        <f t="shared" si="45"/>
        <v>40884.536932870367</v>
      </c>
      <c r="P732" t="s">
        <v>8274</v>
      </c>
      <c r="Q732" s="6">
        <f t="shared" si="46"/>
        <v>1.3219000000000001</v>
      </c>
      <c r="R732">
        <f t="shared" si="47"/>
        <v>99.766037735849054</v>
      </c>
      <c r="S732" s="7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>
        <f t="shared" si="44"/>
        <v>40879.587349537032</v>
      </c>
      <c r="O733" s="11">
        <f t="shared" si="45"/>
        <v>40930.041666666664</v>
      </c>
      <c r="P733" t="s">
        <v>8274</v>
      </c>
      <c r="Q733" s="6">
        <f t="shared" si="46"/>
        <v>1.26</v>
      </c>
      <c r="R733">
        <f t="shared" si="47"/>
        <v>88.732394366197184</v>
      </c>
      <c r="S733" s="7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>
        <f t="shared" si="44"/>
        <v>41486.21598379629</v>
      </c>
      <c r="O734" s="11">
        <f t="shared" si="45"/>
        <v>41546.21598379629</v>
      </c>
      <c r="P734" t="s">
        <v>8274</v>
      </c>
      <c r="Q734" s="6">
        <f t="shared" si="46"/>
        <v>1.6</v>
      </c>
      <c r="R734">
        <f t="shared" si="47"/>
        <v>4.9230769230769234</v>
      </c>
      <c r="S734" s="7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>
        <f t="shared" si="44"/>
        <v>41598.211712962962</v>
      </c>
      <c r="O735" s="11">
        <f t="shared" si="45"/>
        <v>41628.211712962962</v>
      </c>
      <c r="P735" t="s">
        <v>8274</v>
      </c>
      <c r="Q735" s="6">
        <f t="shared" si="46"/>
        <v>1.2048000000000001</v>
      </c>
      <c r="R735">
        <f t="shared" si="47"/>
        <v>17.822485207100591</v>
      </c>
      <c r="S735" s="7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>
        <f t="shared" si="44"/>
        <v>42101.956249999996</v>
      </c>
      <c r="O736" s="11">
        <f t="shared" si="45"/>
        <v>42132.999999999993</v>
      </c>
      <c r="P736" t="s">
        <v>8274</v>
      </c>
      <c r="Q736" s="6">
        <f t="shared" si="46"/>
        <v>1.2552941176470589</v>
      </c>
      <c r="R736">
        <f t="shared" si="47"/>
        <v>187.19298245614036</v>
      </c>
      <c r="S736" s="7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>
        <f t="shared" si="44"/>
        <v>41945.821134259255</v>
      </c>
      <c r="O737" s="11">
        <f t="shared" si="45"/>
        <v>41976.818749999999</v>
      </c>
      <c r="P737" t="s">
        <v>8274</v>
      </c>
      <c r="Q737" s="6">
        <f t="shared" si="46"/>
        <v>1.1440638297872341</v>
      </c>
      <c r="R737">
        <f t="shared" si="47"/>
        <v>234.80786026200875</v>
      </c>
      <c r="S737" s="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>
        <f t="shared" si="44"/>
        <v>41579.525925925926</v>
      </c>
      <c r="O738" s="11">
        <f t="shared" si="45"/>
        <v>41598.999305555553</v>
      </c>
      <c r="P738" t="s">
        <v>8274</v>
      </c>
      <c r="Q738" s="6">
        <f t="shared" si="46"/>
        <v>3.151388888888889</v>
      </c>
      <c r="R738">
        <f t="shared" si="47"/>
        <v>105.04629629629629</v>
      </c>
      <c r="S738" s="7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>
        <f t="shared" si="44"/>
        <v>41667.066979166666</v>
      </c>
      <c r="O739" s="11">
        <f t="shared" si="45"/>
        <v>41684.625</v>
      </c>
      <c r="P739" t="s">
        <v>8274</v>
      </c>
      <c r="Q739" s="6">
        <f t="shared" si="46"/>
        <v>1.224</v>
      </c>
      <c r="R739">
        <f t="shared" si="47"/>
        <v>56.666666666666664</v>
      </c>
      <c r="S739" s="7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>
        <f t="shared" si="44"/>
        <v>41943.395763888882</v>
      </c>
      <c r="O740" s="11">
        <f t="shared" si="45"/>
        <v>41973.999305555553</v>
      </c>
      <c r="P740" t="s">
        <v>8274</v>
      </c>
      <c r="Q740" s="6">
        <f t="shared" si="46"/>
        <v>1.0673333333333332</v>
      </c>
      <c r="R740">
        <f t="shared" si="47"/>
        <v>39.048780487804876</v>
      </c>
      <c r="S740" s="7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>
        <f t="shared" si="44"/>
        <v>41829.294317129628</v>
      </c>
      <c r="O741" s="11">
        <f t="shared" si="45"/>
        <v>41862.294317129628</v>
      </c>
      <c r="P741" t="s">
        <v>8274</v>
      </c>
      <c r="Q741" s="6">
        <f t="shared" si="46"/>
        <v>1.5833333333333333</v>
      </c>
      <c r="R741">
        <f t="shared" si="47"/>
        <v>68.345323741007192</v>
      </c>
      <c r="S741" s="7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>
        <f t="shared" si="44"/>
        <v>42161.93844907407</v>
      </c>
      <c r="O742" s="11">
        <f t="shared" si="45"/>
        <v>42175.93844907407</v>
      </c>
      <c r="P742" t="s">
        <v>8274</v>
      </c>
      <c r="Q742" s="6">
        <f t="shared" si="46"/>
        <v>1.0740000000000001</v>
      </c>
      <c r="R742">
        <f t="shared" si="47"/>
        <v>169.57894736842104</v>
      </c>
      <c r="S742" s="7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>
        <f t="shared" si="44"/>
        <v>41401.439884259256</v>
      </c>
      <c r="O743" s="11">
        <f t="shared" si="45"/>
        <v>41436.439884259256</v>
      </c>
      <c r="P743" t="s">
        <v>8274</v>
      </c>
      <c r="Q743" s="6">
        <f t="shared" si="46"/>
        <v>1.0226</v>
      </c>
      <c r="R743">
        <f t="shared" si="47"/>
        <v>141.42340425531913</v>
      </c>
      <c r="S743" s="7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>
        <f t="shared" si="44"/>
        <v>41689.709629629629</v>
      </c>
      <c r="O744" s="11">
        <f t="shared" si="45"/>
        <v>41719.667962962958</v>
      </c>
      <c r="P744" t="s">
        <v>8274</v>
      </c>
      <c r="Q744" s="6">
        <f t="shared" si="46"/>
        <v>1.1071428571428572</v>
      </c>
      <c r="R744">
        <f t="shared" si="47"/>
        <v>67.391304347826093</v>
      </c>
      <c r="S744" s="7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>
        <f t="shared" si="44"/>
        <v>40990.500983796293</v>
      </c>
      <c r="O745" s="11">
        <f t="shared" si="45"/>
        <v>41015.666666666664</v>
      </c>
      <c r="P745" t="s">
        <v>8274</v>
      </c>
      <c r="Q745" s="6">
        <f t="shared" si="46"/>
        <v>1.48</v>
      </c>
      <c r="R745">
        <f t="shared" si="47"/>
        <v>54.266666666666666</v>
      </c>
      <c r="S745" s="7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>
        <f t="shared" si="44"/>
        <v>41226.748877314814</v>
      </c>
      <c r="O746" s="11">
        <f t="shared" si="45"/>
        <v>41256.748877314814</v>
      </c>
      <c r="P746" t="s">
        <v>8274</v>
      </c>
      <c r="Q746" s="6">
        <f t="shared" si="46"/>
        <v>1.0232000000000001</v>
      </c>
      <c r="R746">
        <f t="shared" si="47"/>
        <v>82.516129032258064</v>
      </c>
      <c r="S746" s="7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>
        <f t="shared" si="44"/>
        <v>41367.363946759258</v>
      </c>
      <c r="O747" s="11">
        <f t="shared" si="45"/>
        <v>41397.363946759258</v>
      </c>
      <c r="P747" t="s">
        <v>8274</v>
      </c>
      <c r="Q747" s="6">
        <f t="shared" si="46"/>
        <v>1.7909909909909909</v>
      </c>
      <c r="R747">
        <f t="shared" si="47"/>
        <v>53.729729729729726</v>
      </c>
      <c r="S747" s="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>
        <f t="shared" si="44"/>
        <v>41156.834594907406</v>
      </c>
      <c r="O748" s="11">
        <f t="shared" si="45"/>
        <v>41174.957638888889</v>
      </c>
      <c r="P748" t="s">
        <v>8274</v>
      </c>
      <c r="Q748" s="6">
        <f t="shared" si="46"/>
        <v>1.1108135252761968</v>
      </c>
      <c r="R748">
        <f t="shared" si="47"/>
        <v>34.206185567010309</v>
      </c>
      <c r="S748" s="7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>
        <f t="shared" si="44"/>
        <v>41988.340497685182</v>
      </c>
      <c r="O749" s="11">
        <f t="shared" si="45"/>
        <v>42019.245833333327</v>
      </c>
      <c r="P749" t="s">
        <v>8274</v>
      </c>
      <c r="Q749" s="6">
        <f t="shared" si="46"/>
        <v>1.0004285714285714</v>
      </c>
      <c r="R749">
        <f t="shared" si="47"/>
        <v>127.32727272727273</v>
      </c>
      <c r="S749" s="7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>
        <f t="shared" si="44"/>
        <v>41831.638495370367</v>
      </c>
      <c r="O750" s="11">
        <f t="shared" si="45"/>
        <v>41861.638495370367</v>
      </c>
      <c r="P750" t="s">
        <v>8274</v>
      </c>
      <c r="Q750" s="6">
        <f t="shared" si="46"/>
        <v>1.0024999999999999</v>
      </c>
      <c r="R750">
        <f t="shared" si="47"/>
        <v>45.56818181818182</v>
      </c>
      <c r="S750" s="7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>
        <f t="shared" si="44"/>
        <v>42733.732986111114</v>
      </c>
      <c r="O751" s="11">
        <f t="shared" si="45"/>
        <v>42763.732986111114</v>
      </c>
      <c r="P751" t="s">
        <v>8274</v>
      </c>
      <c r="Q751" s="6">
        <f t="shared" si="46"/>
        <v>1.0556000000000001</v>
      </c>
      <c r="R751">
        <f t="shared" si="47"/>
        <v>95.963636363636368</v>
      </c>
      <c r="S751" s="7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>
        <f t="shared" si="44"/>
        <v>41299.669814814813</v>
      </c>
      <c r="O752" s="11">
        <f t="shared" si="45"/>
        <v>41329.669814814813</v>
      </c>
      <c r="P752" t="s">
        <v>8274</v>
      </c>
      <c r="Q752" s="6">
        <f t="shared" si="46"/>
        <v>1.0258775877587758</v>
      </c>
      <c r="R752">
        <f t="shared" si="47"/>
        <v>77.271186440677965</v>
      </c>
      <c r="S752" s="7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>
        <f t="shared" si="44"/>
        <v>40713.422164351847</v>
      </c>
      <c r="O753" s="11">
        <f t="shared" si="45"/>
        <v>40759.422164351847</v>
      </c>
      <c r="P753" t="s">
        <v>8274</v>
      </c>
      <c r="Q753" s="6">
        <f t="shared" si="46"/>
        <v>1.1850000000000001</v>
      </c>
      <c r="R753">
        <f t="shared" si="47"/>
        <v>57.338709677419352</v>
      </c>
      <c r="S753" s="7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>
        <f t="shared" si="44"/>
        <v>42639.213159722225</v>
      </c>
      <c r="O754" s="11">
        <f t="shared" si="45"/>
        <v>42659.249999999993</v>
      </c>
      <c r="P754" t="s">
        <v>8274</v>
      </c>
      <c r="Q754" s="6">
        <f t="shared" si="46"/>
        <v>1.117</v>
      </c>
      <c r="R754">
        <f t="shared" si="47"/>
        <v>53.19047619047619</v>
      </c>
      <c r="S754" s="7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>
        <f t="shared" si="44"/>
        <v>42019.381840277776</v>
      </c>
      <c r="O755" s="11">
        <f t="shared" si="45"/>
        <v>42049.381840277776</v>
      </c>
      <c r="P755" t="s">
        <v>8274</v>
      </c>
      <c r="Q755" s="6">
        <f t="shared" si="46"/>
        <v>1.28</v>
      </c>
      <c r="R755">
        <f t="shared" si="47"/>
        <v>492.30769230769232</v>
      </c>
      <c r="S755" s="7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>
        <f t="shared" si="44"/>
        <v>41249.54075231481</v>
      </c>
      <c r="O756" s="11">
        <f t="shared" si="45"/>
        <v>41279.54075231481</v>
      </c>
      <c r="P756" t="s">
        <v>8274</v>
      </c>
      <c r="Q756" s="6">
        <f t="shared" si="46"/>
        <v>1.0375000000000001</v>
      </c>
      <c r="R756">
        <f t="shared" si="47"/>
        <v>42.346938775510203</v>
      </c>
      <c r="S756" s="7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>
        <f t="shared" si="44"/>
        <v>41383.396724537037</v>
      </c>
      <c r="O757" s="11">
        <f t="shared" si="45"/>
        <v>41413.820138888885</v>
      </c>
      <c r="P757" t="s">
        <v>8274</v>
      </c>
      <c r="Q757" s="6">
        <f t="shared" si="46"/>
        <v>1.0190760000000001</v>
      </c>
      <c r="R757">
        <f t="shared" si="47"/>
        <v>37.466029411764708</v>
      </c>
      <c r="S757" s="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>
        <f t="shared" si="44"/>
        <v>40590.558553240735</v>
      </c>
      <c r="O758" s="11">
        <f t="shared" si="45"/>
        <v>40651.516886574071</v>
      </c>
      <c r="P758" t="s">
        <v>8274</v>
      </c>
      <c r="Q758" s="6">
        <f t="shared" si="46"/>
        <v>1.177142857142857</v>
      </c>
      <c r="R758">
        <f t="shared" si="47"/>
        <v>37.454545454545453</v>
      </c>
      <c r="S758" s="7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>
        <f t="shared" si="44"/>
        <v>41234.846226851849</v>
      </c>
      <c r="O759" s="11">
        <f t="shared" si="45"/>
        <v>41248.846226851849</v>
      </c>
      <c r="P759" t="s">
        <v>8274</v>
      </c>
      <c r="Q759" s="6">
        <f t="shared" si="46"/>
        <v>2.38</v>
      </c>
      <c r="R759">
        <f t="shared" si="47"/>
        <v>33.055555555555557</v>
      </c>
      <c r="S759" s="7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>
        <f t="shared" si="44"/>
        <v>40429.628101851849</v>
      </c>
      <c r="O760" s="11">
        <f t="shared" si="45"/>
        <v>40459.628101851849</v>
      </c>
      <c r="P760" t="s">
        <v>8274</v>
      </c>
      <c r="Q760" s="6">
        <f t="shared" si="46"/>
        <v>1.02</v>
      </c>
      <c r="R760">
        <f t="shared" si="47"/>
        <v>134.21052631578948</v>
      </c>
      <c r="S760" s="7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>
        <f t="shared" si="44"/>
        <v>41789.121979166666</v>
      </c>
      <c r="O761" s="11">
        <f t="shared" si="45"/>
        <v>41829.121979166666</v>
      </c>
      <c r="P761" t="s">
        <v>8274</v>
      </c>
      <c r="Q761" s="6">
        <f t="shared" si="46"/>
        <v>1.0192000000000001</v>
      </c>
      <c r="R761">
        <f t="shared" si="47"/>
        <v>51.474747474747474</v>
      </c>
      <c r="S761" s="7" t="s">
        <v>8322</v>
      </c>
      <c r="T761" t="s">
        <v>8323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>
        <f t="shared" si="44"/>
        <v>42670.555706018517</v>
      </c>
      <c r="O762" s="11">
        <f t="shared" si="45"/>
        <v>42700.597372685181</v>
      </c>
      <c r="P762" t="s">
        <v>8275</v>
      </c>
      <c r="Q762" s="6">
        <f t="shared" si="46"/>
        <v>0</v>
      </c>
      <c r="R762" t="e">
        <f t="shared" si="47"/>
        <v>#DIV/0!</v>
      </c>
      <c r="S762" s="7" t="s">
        <v>8322</v>
      </c>
      <c r="T762" t="s">
        <v>8324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>
        <f t="shared" si="44"/>
        <v>41642.543124999997</v>
      </c>
      <c r="O763" s="11">
        <f t="shared" si="45"/>
        <v>41672.543124999997</v>
      </c>
      <c r="P763" t="s">
        <v>8275</v>
      </c>
      <c r="Q763" s="6">
        <f t="shared" si="46"/>
        <v>4.7E-2</v>
      </c>
      <c r="R763">
        <f t="shared" si="47"/>
        <v>39.166666666666664</v>
      </c>
      <c r="S763" s="7" t="s">
        <v>8322</v>
      </c>
      <c r="T763" t="s">
        <v>8324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>
        <f t="shared" si="44"/>
        <v>42690.65011574074</v>
      </c>
      <c r="O764" s="11">
        <f t="shared" si="45"/>
        <v>42708.041666666664</v>
      </c>
      <c r="P764" t="s">
        <v>8275</v>
      </c>
      <c r="Q764" s="6">
        <f t="shared" si="46"/>
        <v>0</v>
      </c>
      <c r="R764" t="e">
        <f t="shared" si="47"/>
        <v>#DIV/0!</v>
      </c>
      <c r="S764" s="7" t="s">
        <v>8322</v>
      </c>
      <c r="T764" t="s">
        <v>8324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>
        <f t="shared" si="44"/>
        <v>41471.238518518512</v>
      </c>
      <c r="O765" s="11">
        <f t="shared" si="45"/>
        <v>41501.238518518512</v>
      </c>
      <c r="P765" t="s">
        <v>8275</v>
      </c>
      <c r="Q765" s="6">
        <f t="shared" si="46"/>
        <v>1.1655011655011655E-3</v>
      </c>
      <c r="R765">
        <f t="shared" si="47"/>
        <v>5</v>
      </c>
      <c r="S765" s="7" t="s">
        <v>8322</v>
      </c>
      <c r="T765" t="s">
        <v>8324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>
        <f t="shared" si="44"/>
        <v>42226.964826388888</v>
      </c>
      <c r="O766" s="11">
        <f t="shared" si="45"/>
        <v>42256.964826388888</v>
      </c>
      <c r="P766" t="s">
        <v>8275</v>
      </c>
      <c r="Q766" s="6">
        <f t="shared" si="46"/>
        <v>0</v>
      </c>
      <c r="R766" t="e">
        <f t="shared" si="47"/>
        <v>#DIV/0!</v>
      </c>
      <c r="S766" s="7" t="s">
        <v>8322</v>
      </c>
      <c r="T766" t="s">
        <v>8324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>
        <f t="shared" si="44"/>
        <v>41901.334305555552</v>
      </c>
      <c r="O767" s="11">
        <f t="shared" si="45"/>
        <v>41931.334305555552</v>
      </c>
      <c r="P767" t="s">
        <v>8275</v>
      </c>
      <c r="Q767" s="6">
        <f t="shared" si="46"/>
        <v>0.36014285714285715</v>
      </c>
      <c r="R767">
        <f t="shared" si="47"/>
        <v>57.295454545454547</v>
      </c>
      <c r="S767" s="7" t="s">
        <v>8322</v>
      </c>
      <c r="T767" t="s">
        <v>8324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>
        <f t="shared" si="44"/>
        <v>42021.57503472222</v>
      </c>
      <c r="O768" s="11">
        <f t="shared" si="45"/>
        <v>42051.57503472222</v>
      </c>
      <c r="P768" t="s">
        <v>8275</v>
      </c>
      <c r="Q768" s="6">
        <f t="shared" si="46"/>
        <v>0</v>
      </c>
      <c r="R768" t="e">
        <f t="shared" si="47"/>
        <v>#DIV/0!</v>
      </c>
      <c r="S768" s="7" t="s">
        <v>8322</v>
      </c>
      <c r="T768" t="s">
        <v>8324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>
        <f t="shared" si="44"/>
        <v>42114.935300925928</v>
      </c>
      <c r="O769" s="11">
        <f t="shared" si="45"/>
        <v>42144.935300925928</v>
      </c>
      <c r="P769" t="s">
        <v>8275</v>
      </c>
      <c r="Q769" s="6">
        <f t="shared" si="46"/>
        <v>3.5400000000000001E-2</v>
      </c>
      <c r="R769">
        <f t="shared" si="47"/>
        <v>59</v>
      </c>
      <c r="S769" s="7" t="s">
        <v>8322</v>
      </c>
      <c r="T769" t="s">
        <v>8324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>
        <f t="shared" si="44"/>
        <v>41593.998726851853</v>
      </c>
      <c r="O770" s="11">
        <f t="shared" si="45"/>
        <v>41623.998726851853</v>
      </c>
      <c r="P770" t="s">
        <v>8275</v>
      </c>
      <c r="Q770" s="6">
        <f t="shared" si="46"/>
        <v>0</v>
      </c>
      <c r="R770" t="e">
        <f t="shared" si="47"/>
        <v>#DIV/0!</v>
      </c>
      <c r="S770" s="7" t="s">
        <v>8322</v>
      </c>
      <c r="T770" t="s">
        <v>8324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>
        <f t="shared" ref="N771:N834" si="48">((($J771/60)/60)/24)+DATE(1970,1,1)+(-5/24)</f>
        <v>41604.788124999999</v>
      </c>
      <c r="O771" s="11">
        <f t="shared" ref="O771:O834" si="49">((($I771/60)/60)/24)+DATE(1970,1,1)+(-5/24)</f>
        <v>41634.788124999999</v>
      </c>
      <c r="P771" t="s">
        <v>8275</v>
      </c>
      <c r="Q771" s="6">
        <f t="shared" ref="Q771:Q834" si="50">E771/D771</f>
        <v>0.41399999999999998</v>
      </c>
      <c r="R771">
        <f t="shared" ref="R771:R834" si="51">E771/L771</f>
        <v>31.846153846153847</v>
      </c>
      <c r="S771" s="7" t="s">
        <v>8322</v>
      </c>
      <c r="T771" t="s">
        <v>8324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>
        <f t="shared" si="48"/>
        <v>41289.791307870371</v>
      </c>
      <c r="O772" s="11">
        <f t="shared" si="49"/>
        <v>41329.791307870371</v>
      </c>
      <c r="P772" t="s">
        <v>8275</v>
      </c>
      <c r="Q772" s="6">
        <f t="shared" si="50"/>
        <v>0</v>
      </c>
      <c r="R772" t="e">
        <f t="shared" si="51"/>
        <v>#DIV/0!</v>
      </c>
      <c r="S772" s="7" t="s">
        <v>8322</v>
      </c>
      <c r="T772" t="s">
        <v>8324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>
        <f t="shared" si="48"/>
        <v>42349.615763888891</v>
      </c>
      <c r="O773" s="11">
        <f t="shared" si="49"/>
        <v>42399.615763888891</v>
      </c>
      <c r="P773" t="s">
        <v>8275</v>
      </c>
      <c r="Q773" s="6">
        <f t="shared" si="50"/>
        <v>2.631578947368421E-4</v>
      </c>
      <c r="R773">
        <f t="shared" si="51"/>
        <v>10</v>
      </c>
      <c r="S773" s="7" t="s">
        <v>8322</v>
      </c>
      <c r="T773" t="s">
        <v>8324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>
        <f t="shared" si="48"/>
        <v>40067.848599537036</v>
      </c>
      <c r="O774" s="11">
        <f t="shared" si="49"/>
        <v>40117.957638888889</v>
      </c>
      <c r="P774" t="s">
        <v>8275</v>
      </c>
      <c r="Q774" s="6">
        <f t="shared" si="50"/>
        <v>3.3333333333333333E-2</v>
      </c>
      <c r="R774">
        <f t="shared" si="51"/>
        <v>50</v>
      </c>
      <c r="S774" s="7" t="s">
        <v>8322</v>
      </c>
      <c r="T774" t="s">
        <v>8324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>
        <f t="shared" si="48"/>
        <v>42100.527604166658</v>
      </c>
      <c r="O775" s="11">
        <f t="shared" si="49"/>
        <v>42134.750694444439</v>
      </c>
      <c r="P775" t="s">
        <v>8275</v>
      </c>
      <c r="Q775" s="6">
        <f t="shared" si="50"/>
        <v>8.5129023676509714E-3</v>
      </c>
      <c r="R775">
        <f t="shared" si="51"/>
        <v>16</v>
      </c>
      <c r="S775" s="7" t="s">
        <v>8322</v>
      </c>
      <c r="T775" t="s">
        <v>8324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>
        <f t="shared" si="48"/>
        <v>41663.571967592587</v>
      </c>
      <c r="O776" s="11">
        <f t="shared" si="49"/>
        <v>41693.571967592587</v>
      </c>
      <c r="P776" t="s">
        <v>8275</v>
      </c>
      <c r="Q776" s="6">
        <f t="shared" si="50"/>
        <v>0.70199999999999996</v>
      </c>
      <c r="R776">
        <f t="shared" si="51"/>
        <v>39</v>
      </c>
      <c r="S776" s="7" t="s">
        <v>8322</v>
      </c>
      <c r="T776" t="s">
        <v>8324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>
        <f t="shared" si="48"/>
        <v>40862.851793981477</v>
      </c>
      <c r="O777" s="11">
        <f t="shared" si="49"/>
        <v>40892.851793981477</v>
      </c>
      <c r="P777" t="s">
        <v>8275</v>
      </c>
      <c r="Q777" s="6">
        <f t="shared" si="50"/>
        <v>1.7000000000000001E-2</v>
      </c>
      <c r="R777">
        <f t="shared" si="51"/>
        <v>34</v>
      </c>
      <c r="S777" s="7" t="s">
        <v>8322</v>
      </c>
      <c r="T777" t="s">
        <v>8324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>
        <f t="shared" si="48"/>
        <v>42250.477372685178</v>
      </c>
      <c r="O778" s="11">
        <f t="shared" si="49"/>
        <v>42287.999999999993</v>
      </c>
      <c r="P778" t="s">
        <v>8275</v>
      </c>
      <c r="Q778" s="6">
        <f t="shared" si="50"/>
        <v>0.51400000000000001</v>
      </c>
      <c r="R778">
        <f t="shared" si="51"/>
        <v>63.122807017543863</v>
      </c>
      <c r="S778" s="7" t="s">
        <v>8322</v>
      </c>
      <c r="T778" t="s">
        <v>8324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>
        <f t="shared" si="48"/>
        <v>41456.772881944438</v>
      </c>
      <c r="O779" s="11">
        <f t="shared" si="49"/>
        <v>41486.772881944438</v>
      </c>
      <c r="P779" t="s">
        <v>8275</v>
      </c>
      <c r="Q779" s="6">
        <f t="shared" si="50"/>
        <v>7.0000000000000001E-3</v>
      </c>
      <c r="R779">
        <f t="shared" si="51"/>
        <v>7</v>
      </c>
      <c r="S779" s="7" t="s">
        <v>8322</v>
      </c>
      <c r="T779" t="s">
        <v>8324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>
        <f t="shared" si="48"/>
        <v>41729.493981481479</v>
      </c>
      <c r="O780" s="11">
        <f t="shared" si="49"/>
        <v>41759.493981481479</v>
      </c>
      <c r="P780" t="s">
        <v>8275</v>
      </c>
      <c r="Q780" s="6">
        <f t="shared" si="50"/>
        <v>4.0000000000000001E-3</v>
      </c>
      <c r="R780">
        <f t="shared" si="51"/>
        <v>2</v>
      </c>
      <c r="S780" s="7" t="s">
        <v>8322</v>
      </c>
      <c r="T780" t="s">
        <v>8324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>
        <f t="shared" si="48"/>
        <v>40436.475752314815</v>
      </c>
      <c r="O781" s="11">
        <f t="shared" si="49"/>
        <v>40465.958333333328</v>
      </c>
      <c r="P781" t="s">
        <v>8275</v>
      </c>
      <c r="Q781" s="6">
        <f t="shared" si="50"/>
        <v>2.6666666666666668E-2</v>
      </c>
      <c r="R781">
        <f t="shared" si="51"/>
        <v>66.666666666666671</v>
      </c>
      <c r="S781" s="7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>
        <f t="shared" si="48"/>
        <v>40636.465567129628</v>
      </c>
      <c r="O782" s="11">
        <f t="shared" si="49"/>
        <v>40666.465567129628</v>
      </c>
      <c r="P782" t="s">
        <v>8276</v>
      </c>
      <c r="Q782" s="6">
        <f t="shared" si="50"/>
        <v>1.04</v>
      </c>
      <c r="R782">
        <f t="shared" si="51"/>
        <v>38.518518518518519</v>
      </c>
      <c r="S782" s="7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>
        <f t="shared" si="48"/>
        <v>41402.792523148149</v>
      </c>
      <c r="O783" s="11">
        <f t="shared" si="49"/>
        <v>41432.792523148149</v>
      </c>
      <c r="P783" t="s">
        <v>8276</v>
      </c>
      <c r="Q783" s="6">
        <f t="shared" si="50"/>
        <v>1.3315375</v>
      </c>
      <c r="R783">
        <f t="shared" si="51"/>
        <v>42.609200000000001</v>
      </c>
      <c r="S783" s="7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>
        <f t="shared" si="48"/>
        <v>41116.549791666665</v>
      </c>
      <c r="O784" s="11">
        <f t="shared" si="49"/>
        <v>41146.549791666665</v>
      </c>
      <c r="P784" t="s">
        <v>8276</v>
      </c>
      <c r="Q784" s="6">
        <f t="shared" si="50"/>
        <v>1</v>
      </c>
      <c r="R784">
        <f t="shared" si="51"/>
        <v>50</v>
      </c>
      <c r="S784" s="7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>
        <f t="shared" si="48"/>
        <v>40987.565381944441</v>
      </c>
      <c r="O785" s="11">
        <f t="shared" si="49"/>
        <v>41026.708333333328</v>
      </c>
      <c r="P785" t="s">
        <v>8276</v>
      </c>
      <c r="Q785" s="6">
        <f t="shared" si="50"/>
        <v>1.4813333333333334</v>
      </c>
      <c r="R785">
        <f t="shared" si="51"/>
        <v>63.485714285714288</v>
      </c>
      <c r="S785" s="7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>
        <f t="shared" si="48"/>
        <v>41674.941192129627</v>
      </c>
      <c r="O786" s="11">
        <f t="shared" si="49"/>
        <v>41714.899525462963</v>
      </c>
      <c r="P786" t="s">
        <v>8276</v>
      </c>
      <c r="Q786" s="6">
        <f t="shared" si="50"/>
        <v>1.0249999999999999</v>
      </c>
      <c r="R786">
        <f t="shared" si="51"/>
        <v>102.5</v>
      </c>
      <c r="S786" s="7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>
        <f t="shared" si="48"/>
        <v>41303.385590277772</v>
      </c>
      <c r="O787" s="11">
        <f t="shared" si="49"/>
        <v>41333.385590277772</v>
      </c>
      <c r="P787" t="s">
        <v>8276</v>
      </c>
      <c r="Q787" s="6">
        <f t="shared" si="50"/>
        <v>1.8062799999999999</v>
      </c>
      <c r="R787">
        <f t="shared" si="51"/>
        <v>31.142758620689655</v>
      </c>
      <c r="S787" s="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>
        <f t="shared" si="48"/>
        <v>40982.847615740735</v>
      </c>
      <c r="O788" s="11">
        <f t="shared" si="49"/>
        <v>41040.44930555555</v>
      </c>
      <c r="P788" t="s">
        <v>8276</v>
      </c>
      <c r="Q788" s="6">
        <f t="shared" si="50"/>
        <v>1.4279999999999999</v>
      </c>
      <c r="R788">
        <f t="shared" si="51"/>
        <v>162.27272727272728</v>
      </c>
      <c r="S788" s="7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>
        <f t="shared" si="48"/>
        <v>41549.419282407405</v>
      </c>
      <c r="O789" s="11">
        <f t="shared" si="49"/>
        <v>41579.419282407405</v>
      </c>
      <c r="P789" t="s">
        <v>8276</v>
      </c>
      <c r="Q789" s="6">
        <f t="shared" si="50"/>
        <v>1.1416666666666666</v>
      </c>
      <c r="R789">
        <f t="shared" si="51"/>
        <v>80.588235294117652</v>
      </c>
      <c r="S789" s="7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>
        <f t="shared" si="48"/>
        <v>41058.798472222217</v>
      </c>
      <c r="O790" s="11">
        <f t="shared" si="49"/>
        <v>41096.957638888889</v>
      </c>
      <c r="P790" t="s">
        <v>8276</v>
      </c>
      <c r="Q790" s="6">
        <f t="shared" si="50"/>
        <v>2.03505</v>
      </c>
      <c r="R790">
        <f t="shared" si="51"/>
        <v>59.85441176470588</v>
      </c>
      <c r="S790" s="7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>
        <f t="shared" si="48"/>
        <v>41276.977777777778</v>
      </c>
      <c r="O791" s="11">
        <f t="shared" si="49"/>
        <v>41295.124305555553</v>
      </c>
      <c r="P791" t="s">
        <v>8276</v>
      </c>
      <c r="Q791" s="6">
        <f t="shared" si="50"/>
        <v>1.0941176470588236</v>
      </c>
      <c r="R791">
        <f t="shared" si="51"/>
        <v>132.85714285714286</v>
      </c>
      <c r="S791" s="7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>
        <f t="shared" si="48"/>
        <v>41275.839571759258</v>
      </c>
      <c r="O792" s="11">
        <f t="shared" si="49"/>
        <v>41305.839571759258</v>
      </c>
      <c r="P792" t="s">
        <v>8276</v>
      </c>
      <c r="Q792" s="6">
        <f t="shared" si="50"/>
        <v>1.443746</v>
      </c>
      <c r="R792">
        <f t="shared" si="51"/>
        <v>92.547820512820508</v>
      </c>
      <c r="S792" s="7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>
        <f t="shared" si="48"/>
        <v>41557.572291666664</v>
      </c>
      <c r="O793" s="11">
        <f t="shared" si="49"/>
        <v>41591.040972222218</v>
      </c>
      <c r="P793" t="s">
        <v>8276</v>
      </c>
      <c r="Q793" s="6">
        <f t="shared" si="50"/>
        <v>1.0386666666666666</v>
      </c>
      <c r="R793">
        <f t="shared" si="51"/>
        <v>60.859375</v>
      </c>
      <c r="S793" s="7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>
        <f t="shared" si="48"/>
        <v>41555.665312500001</v>
      </c>
      <c r="O794" s="11">
        <f t="shared" si="49"/>
        <v>41585.706979166665</v>
      </c>
      <c r="P794" t="s">
        <v>8276</v>
      </c>
      <c r="Q794" s="6">
        <f t="shared" si="50"/>
        <v>1.0044440000000001</v>
      </c>
      <c r="R794">
        <f t="shared" si="51"/>
        <v>41.851833333333339</v>
      </c>
      <c r="S794" s="7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>
        <f t="shared" si="48"/>
        <v>41442.532916666663</v>
      </c>
      <c r="O795" s="11">
        <f t="shared" si="49"/>
        <v>41457.999305555553</v>
      </c>
      <c r="P795" t="s">
        <v>8276</v>
      </c>
      <c r="Q795" s="6">
        <f t="shared" si="50"/>
        <v>1.0277927272727272</v>
      </c>
      <c r="R795">
        <f t="shared" si="51"/>
        <v>88.325937499999995</v>
      </c>
      <c r="S795" s="7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>
        <f t="shared" si="48"/>
        <v>40735.906678240739</v>
      </c>
      <c r="O796" s="11">
        <f t="shared" si="49"/>
        <v>40791.504166666666</v>
      </c>
      <c r="P796" t="s">
        <v>8276</v>
      </c>
      <c r="Q796" s="6">
        <f t="shared" si="50"/>
        <v>1.0531250000000001</v>
      </c>
      <c r="R796">
        <f t="shared" si="51"/>
        <v>158.96226415094338</v>
      </c>
      <c r="S796" s="7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>
        <f t="shared" si="48"/>
        <v>40963.404699074068</v>
      </c>
      <c r="O797" s="11">
        <f t="shared" si="49"/>
        <v>41005.999305555553</v>
      </c>
      <c r="P797" t="s">
        <v>8276</v>
      </c>
      <c r="Q797" s="6">
        <f t="shared" si="50"/>
        <v>1.1178571428571429</v>
      </c>
      <c r="R797">
        <f t="shared" si="51"/>
        <v>85.054347826086953</v>
      </c>
      <c r="S797" s="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>
        <f t="shared" si="48"/>
        <v>41502.674594907403</v>
      </c>
      <c r="O798" s="11">
        <f t="shared" si="49"/>
        <v>41532.673611111109</v>
      </c>
      <c r="P798" t="s">
        <v>8276</v>
      </c>
      <c r="Q798" s="6">
        <f t="shared" si="50"/>
        <v>1.0135000000000001</v>
      </c>
      <c r="R798">
        <f t="shared" si="51"/>
        <v>112.61111111111111</v>
      </c>
      <c r="S798" s="7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>
        <f t="shared" si="48"/>
        <v>40996.785740740735</v>
      </c>
      <c r="O799" s="11">
        <f t="shared" si="49"/>
        <v>41027.958333333328</v>
      </c>
      <c r="P799" t="s">
        <v>8276</v>
      </c>
      <c r="Q799" s="6">
        <f t="shared" si="50"/>
        <v>1.0753333333333333</v>
      </c>
      <c r="R799">
        <f t="shared" si="51"/>
        <v>45.436619718309856</v>
      </c>
      <c r="S799" s="7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>
        <f t="shared" si="48"/>
        <v>41882.381793981483</v>
      </c>
      <c r="O800" s="11">
        <f t="shared" si="49"/>
        <v>41912.381793981483</v>
      </c>
      <c r="P800" t="s">
        <v>8276</v>
      </c>
      <c r="Q800" s="6">
        <f t="shared" si="50"/>
        <v>1.1488571428571428</v>
      </c>
      <c r="R800">
        <f t="shared" si="51"/>
        <v>46.218390804597703</v>
      </c>
      <c r="S800" s="7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>
        <f t="shared" si="48"/>
        <v>40996.458865740737</v>
      </c>
      <c r="O801" s="11">
        <f t="shared" si="49"/>
        <v>41026.458865740737</v>
      </c>
      <c r="P801" t="s">
        <v>8276</v>
      </c>
      <c r="Q801" s="6">
        <f t="shared" si="50"/>
        <v>1.0002</v>
      </c>
      <c r="R801">
        <f t="shared" si="51"/>
        <v>178.60714285714286</v>
      </c>
      <c r="S801" s="7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>
        <f t="shared" si="48"/>
        <v>41863.225162037037</v>
      </c>
      <c r="O802" s="11">
        <f t="shared" si="49"/>
        <v>41893.225162037037</v>
      </c>
      <c r="P802" t="s">
        <v>8276</v>
      </c>
      <c r="Q802" s="6">
        <f t="shared" si="50"/>
        <v>1.5213333333333334</v>
      </c>
      <c r="R802">
        <f t="shared" si="51"/>
        <v>40.75</v>
      </c>
      <c r="S802" s="7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>
        <f t="shared" si="48"/>
        <v>40695.587037037032</v>
      </c>
      <c r="O803" s="11">
        <f t="shared" si="49"/>
        <v>40725.587037037032</v>
      </c>
      <c r="P803" t="s">
        <v>8276</v>
      </c>
      <c r="Q803" s="6">
        <f t="shared" si="50"/>
        <v>1.1152149999999998</v>
      </c>
      <c r="R803">
        <f t="shared" si="51"/>
        <v>43.733921568627444</v>
      </c>
      <c r="S803" s="7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>
        <f t="shared" si="48"/>
        <v>41122.813935185186</v>
      </c>
      <c r="O804" s="11">
        <f t="shared" si="49"/>
        <v>41168.961805555555</v>
      </c>
      <c r="P804" t="s">
        <v>8276</v>
      </c>
      <c r="Q804" s="6">
        <f t="shared" si="50"/>
        <v>1.0133333333333334</v>
      </c>
      <c r="R804">
        <f t="shared" si="51"/>
        <v>81.066666666666663</v>
      </c>
      <c r="S804" s="7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>
        <f t="shared" si="48"/>
        <v>40665.741643518515</v>
      </c>
      <c r="O805" s="11">
        <f t="shared" si="49"/>
        <v>40691.833333333328</v>
      </c>
      <c r="P805" t="s">
        <v>8276</v>
      </c>
      <c r="Q805" s="6">
        <f t="shared" si="50"/>
        <v>1.232608695652174</v>
      </c>
      <c r="R805">
        <f t="shared" si="51"/>
        <v>74.60526315789474</v>
      </c>
      <c r="S805" s="7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>
        <f t="shared" si="48"/>
        <v>40729.897291666668</v>
      </c>
      <c r="O806" s="11">
        <f t="shared" si="49"/>
        <v>40746.957638888889</v>
      </c>
      <c r="P806" t="s">
        <v>8276</v>
      </c>
      <c r="Q806" s="6">
        <f t="shared" si="50"/>
        <v>1</v>
      </c>
      <c r="R806">
        <f t="shared" si="51"/>
        <v>305.55555555555554</v>
      </c>
      <c r="S806" s="7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>
        <f t="shared" si="48"/>
        <v>40690.614722222221</v>
      </c>
      <c r="O807" s="11">
        <f t="shared" si="49"/>
        <v>40740.75</v>
      </c>
      <c r="P807" t="s">
        <v>8276</v>
      </c>
      <c r="Q807" s="6">
        <f t="shared" si="50"/>
        <v>1.05</v>
      </c>
      <c r="R807">
        <f t="shared" si="51"/>
        <v>58.333333333333336</v>
      </c>
      <c r="S807" s="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>
        <f t="shared" si="48"/>
        <v>40763.483090277776</v>
      </c>
      <c r="O808" s="11">
        <f t="shared" si="49"/>
        <v>40793.483090277776</v>
      </c>
      <c r="P808" t="s">
        <v>8276</v>
      </c>
      <c r="Q808" s="6">
        <f t="shared" si="50"/>
        <v>1.0443750000000001</v>
      </c>
      <c r="R808">
        <f t="shared" si="51"/>
        <v>117.67605633802818</v>
      </c>
      <c r="S808" s="7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>
        <f t="shared" si="48"/>
        <v>42759.420266203706</v>
      </c>
      <c r="O809" s="11">
        <f t="shared" si="49"/>
        <v>42794.874999999993</v>
      </c>
      <c r="P809" t="s">
        <v>8276</v>
      </c>
      <c r="Q809" s="6">
        <f t="shared" si="50"/>
        <v>1.05125</v>
      </c>
      <c r="R809">
        <f t="shared" si="51"/>
        <v>73.771929824561397</v>
      </c>
      <c r="S809" s="7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>
        <f t="shared" si="48"/>
        <v>41961.892199074071</v>
      </c>
      <c r="O810" s="11">
        <f t="shared" si="49"/>
        <v>41994.999305555553</v>
      </c>
      <c r="P810" t="s">
        <v>8276</v>
      </c>
      <c r="Q810" s="6">
        <f t="shared" si="50"/>
        <v>1</v>
      </c>
      <c r="R810">
        <f t="shared" si="51"/>
        <v>104.65116279069767</v>
      </c>
      <c r="S810" s="7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>
        <f t="shared" si="48"/>
        <v>41628.625347222223</v>
      </c>
      <c r="O811" s="11">
        <f t="shared" si="49"/>
        <v>41658.625347222223</v>
      </c>
      <c r="P811" t="s">
        <v>8276</v>
      </c>
      <c r="Q811" s="6">
        <f t="shared" si="50"/>
        <v>1.03775</v>
      </c>
      <c r="R811">
        <f t="shared" si="51"/>
        <v>79.82692307692308</v>
      </c>
      <c r="S811" s="7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>
        <f t="shared" si="48"/>
        <v>41122.847939814812</v>
      </c>
      <c r="O812" s="11">
        <f t="shared" si="49"/>
        <v>41152.847939814812</v>
      </c>
      <c r="P812" t="s">
        <v>8276</v>
      </c>
      <c r="Q812" s="6">
        <f t="shared" si="50"/>
        <v>1.05</v>
      </c>
      <c r="R812">
        <f t="shared" si="51"/>
        <v>58.333333333333336</v>
      </c>
      <c r="S812" s="7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>
        <f t="shared" si="48"/>
        <v>41443.435208333329</v>
      </c>
      <c r="O813" s="11">
        <f t="shared" si="49"/>
        <v>41465.494444444441</v>
      </c>
      <c r="P813" t="s">
        <v>8276</v>
      </c>
      <c r="Q813" s="6">
        <f t="shared" si="50"/>
        <v>1.04</v>
      </c>
      <c r="R813">
        <f t="shared" si="51"/>
        <v>86.666666666666671</v>
      </c>
      <c r="S813" s="7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>
        <f t="shared" si="48"/>
        <v>41281.809629629628</v>
      </c>
      <c r="O814" s="11">
        <f t="shared" si="49"/>
        <v>41334.373611111107</v>
      </c>
      <c r="P814" t="s">
        <v>8276</v>
      </c>
      <c r="Q814" s="6">
        <f t="shared" si="50"/>
        <v>1.5183333333333333</v>
      </c>
      <c r="R814">
        <f t="shared" si="51"/>
        <v>27.606060606060606</v>
      </c>
      <c r="S814" s="7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>
        <f t="shared" si="48"/>
        <v>41080.751909722218</v>
      </c>
      <c r="O815" s="11">
        <f t="shared" si="49"/>
        <v>41110.751909722218</v>
      </c>
      <c r="P815" t="s">
        <v>8276</v>
      </c>
      <c r="Q815" s="6">
        <f t="shared" si="50"/>
        <v>1.59996</v>
      </c>
      <c r="R815">
        <f t="shared" si="51"/>
        <v>24.999375000000001</v>
      </c>
      <c r="S815" s="7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>
        <f t="shared" si="48"/>
        <v>40679.534733796296</v>
      </c>
      <c r="O816" s="11">
        <f t="shared" si="49"/>
        <v>40694.544444444444</v>
      </c>
      <c r="P816" t="s">
        <v>8276</v>
      </c>
      <c r="Q816" s="6">
        <f t="shared" si="50"/>
        <v>1.2729999999999999</v>
      </c>
      <c r="R816">
        <f t="shared" si="51"/>
        <v>45.464285714285715</v>
      </c>
      <c r="S816" s="7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>
        <f t="shared" si="48"/>
        <v>41914.70952546296</v>
      </c>
      <c r="O817" s="11">
        <f t="shared" si="49"/>
        <v>41944.70952546296</v>
      </c>
      <c r="P817" t="s">
        <v>8276</v>
      </c>
      <c r="Q817" s="6">
        <f t="shared" si="50"/>
        <v>1.07</v>
      </c>
      <c r="R817">
        <f t="shared" si="51"/>
        <v>99.534883720930239</v>
      </c>
      <c r="S817" s="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>
        <f t="shared" si="48"/>
        <v>41341.662534722222</v>
      </c>
      <c r="O818" s="11">
        <f t="shared" si="49"/>
        <v>41373.0625</v>
      </c>
      <c r="P818" t="s">
        <v>8276</v>
      </c>
      <c r="Q818" s="6">
        <f t="shared" si="50"/>
        <v>1.1512214285714286</v>
      </c>
      <c r="R818">
        <f t="shared" si="51"/>
        <v>39.31</v>
      </c>
      <c r="S818" s="7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>
        <f t="shared" si="48"/>
        <v>40925.391331018516</v>
      </c>
      <c r="O819" s="11">
        <f t="shared" si="49"/>
        <v>40978.999305555553</v>
      </c>
      <c r="P819" t="s">
        <v>8276</v>
      </c>
      <c r="Q819" s="6">
        <f t="shared" si="50"/>
        <v>1.3711066666666665</v>
      </c>
      <c r="R819">
        <f t="shared" si="51"/>
        <v>89.419999999999987</v>
      </c>
      <c r="S819" s="7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>
        <f t="shared" si="48"/>
        <v>41120.67454861111</v>
      </c>
      <c r="O820" s="11">
        <f t="shared" si="49"/>
        <v>41128.500694444439</v>
      </c>
      <c r="P820" t="s">
        <v>8276</v>
      </c>
      <c r="Q820" s="6">
        <f t="shared" si="50"/>
        <v>1.5571428571428572</v>
      </c>
      <c r="R820">
        <f t="shared" si="51"/>
        <v>28.684210526315791</v>
      </c>
      <c r="S820" s="7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>
        <f t="shared" si="48"/>
        <v>41619.789976851847</v>
      </c>
      <c r="O821" s="11">
        <f t="shared" si="49"/>
        <v>41628.988888888889</v>
      </c>
      <c r="P821" t="s">
        <v>8276</v>
      </c>
      <c r="Q821" s="6">
        <f t="shared" si="50"/>
        <v>1.0874999999999999</v>
      </c>
      <c r="R821">
        <f t="shared" si="51"/>
        <v>31.071428571428573</v>
      </c>
      <c r="S821" s="7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>
        <f t="shared" si="48"/>
        <v>41768.633587962962</v>
      </c>
      <c r="O822" s="11">
        <f t="shared" si="49"/>
        <v>41799</v>
      </c>
      <c r="P822" t="s">
        <v>8276</v>
      </c>
      <c r="Q822" s="6">
        <f t="shared" si="50"/>
        <v>1.3405</v>
      </c>
      <c r="R822">
        <f t="shared" si="51"/>
        <v>70.55263157894737</v>
      </c>
      <c r="S822" s="7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>
        <f t="shared" si="48"/>
        <v>42093.71371527778</v>
      </c>
      <c r="O823" s="11">
        <f t="shared" si="49"/>
        <v>42127.959027777775</v>
      </c>
      <c r="P823" t="s">
        <v>8276</v>
      </c>
      <c r="Q823" s="6">
        <f t="shared" si="50"/>
        <v>1</v>
      </c>
      <c r="R823">
        <f t="shared" si="51"/>
        <v>224.12820512820514</v>
      </c>
      <c r="S823" s="7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>
        <f t="shared" si="48"/>
        <v>41157.739004629628</v>
      </c>
      <c r="O824" s="11">
        <f t="shared" si="49"/>
        <v>41187.739004629628</v>
      </c>
      <c r="P824" t="s">
        <v>8276</v>
      </c>
      <c r="Q824" s="6">
        <f t="shared" si="50"/>
        <v>1.1916666666666667</v>
      </c>
      <c r="R824">
        <f t="shared" si="51"/>
        <v>51.811594202898547</v>
      </c>
      <c r="S824" s="7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>
        <f t="shared" si="48"/>
        <v>42055.764490740738</v>
      </c>
      <c r="O825" s="11">
        <f t="shared" si="49"/>
        <v>42085.722824074073</v>
      </c>
      <c r="P825" t="s">
        <v>8276</v>
      </c>
      <c r="Q825" s="6">
        <f t="shared" si="50"/>
        <v>1.7949999999999999</v>
      </c>
      <c r="R825">
        <f t="shared" si="51"/>
        <v>43.515151515151516</v>
      </c>
      <c r="S825" s="7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>
        <f t="shared" si="48"/>
        <v>40250.033773148149</v>
      </c>
      <c r="O826" s="11">
        <f t="shared" si="49"/>
        <v>40286.082638888889</v>
      </c>
      <c r="P826" t="s">
        <v>8276</v>
      </c>
      <c r="Q826" s="6">
        <f t="shared" si="50"/>
        <v>1.3438124999999999</v>
      </c>
      <c r="R826">
        <f t="shared" si="51"/>
        <v>39.816666666666663</v>
      </c>
      <c r="S826" s="7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>
        <f t="shared" si="48"/>
        <v>41186.098194444443</v>
      </c>
      <c r="O827" s="11">
        <f t="shared" si="49"/>
        <v>41211.098194444443</v>
      </c>
      <c r="P827" t="s">
        <v>8276</v>
      </c>
      <c r="Q827" s="6">
        <f t="shared" si="50"/>
        <v>1.0043200000000001</v>
      </c>
      <c r="R827">
        <f t="shared" si="51"/>
        <v>126.8080808080808</v>
      </c>
      <c r="S827" s="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>
        <f t="shared" si="48"/>
        <v>40972.830208333333</v>
      </c>
      <c r="O828" s="11">
        <f t="shared" si="49"/>
        <v>40993.788541666661</v>
      </c>
      <c r="P828" t="s">
        <v>8276</v>
      </c>
      <c r="Q828" s="6">
        <f t="shared" si="50"/>
        <v>1.0145454545454546</v>
      </c>
      <c r="R828">
        <f t="shared" si="51"/>
        <v>113.87755102040816</v>
      </c>
      <c r="S828" s="7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>
        <f t="shared" si="48"/>
        <v>40927.265127314815</v>
      </c>
      <c r="O829" s="11">
        <f t="shared" si="49"/>
        <v>40953.617361111108</v>
      </c>
      <c r="P829" t="s">
        <v>8276</v>
      </c>
      <c r="Q829" s="6">
        <f t="shared" si="50"/>
        <v>1.0333333333333334</v>
      </c>
      <c r="R829">
        <f t="shared" si="51"/>
        <v>28.181818181818183</v>
      </c>
      <c r="S829" s="7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>
        <f t="shared" si="48"/>
        <v>41072.84238425926</v>
      </c>
      <c r="O830" s="11">
        <f t="shared" si="49"/>
        <v>41085.474999999999</v>
      </c>
      <c r="P830" t="s">
        <v>8276</v>
      </c>
      <c r="Q830" s="6">
        <f t="shared" si="50"/>
        <v>1.07</v>
      </c>
      <c r="R830">
        <f t="shared" si="51"/>
        <v>36.60526315789474</v>
      </c>
      <c r="S830" s="7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>
        <f t="shared" si="48"/>
        <v>42504.593055555553</v>
      </c>
      <c r="O831" s="11">
        <f t="shared" si="49"/>
        <v>42564.593055555553</v>
      </c>
      <c r="P831" t="s">
        <v>8276</v>
      </c>
      <c r="Q831" s="6">
        <f t="shared" si="50"/>
        <v>1.04</v>
      </c>
      <c r="R831">
        <f t="shared" si="51"/>
        <v>32.5</v>
      </c>
      <c r="S831" s="7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>
        <f t="shared" si="48"/>
        <v>41325.317418981482</v>
      </c>
      <c r="O832" s="11">
        <f t="shared" si="49"/>
        <v>41355.27575231481</v>
      </c>
      <c r="P832" t="s">
        <v>8276</v>
      </c>
      <c r="Q832" s="6">
        <f t="shared" si="50"/>
        <v>1.0783333333333334</v>
      </c>
      <c r="R832">
        <f t="shared" si="51"/>
        <v>60.65625</v>
      </c>
      <c r="S832" s="7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>
        <f t="shared" si="48"/>
        <v>40996.438587962963</v>
      </c>
      <c r="O833" s="11">
        <f t="shared" si="49"/>
        <v>41026.438587962963</v>
      </c>
      <c r="P833" t="s">
        <v>8276</v>
      </c>
      <c r="Q833" s="6">
        <f t="shared" si="50"/>
        <v>2.3333333333333335</v>
      </c>
      <c r="R833">
        <f t="shared" si="51"/>
        <v>175</v>
      </c>
      <c r="S833" s="7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>
        <f t="shared" si="48"/>
        <v>40869.466840277775</v>
      </c>
      <c r="O834" s="11">
        <f t="shared" si="49"/>
        <v>40929.134027777778</v>
      </c>
      <c r="P834" t="s">
        <v>8276</v>
      </c>
      <c r="Q834" s="6">
        <f t="shared" si="50"/>
        <v>1.0060706666666666</v>
      </c>
      <c r="R834">
        <f t="shared" si="51"/>
        <v>97.993896103896105</v>
      </c>
      <c r="S834" s="7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>
        <f t="shared" ref="N835:N898" si="52">((($J835/60)/60)/24)+DATE(1970,1,1)+(-5/24)</f>
        <v>41718.669849537036</v>
      </c>
      <c r="O835" s="11">
        <f t="shared" ref="O835:O898" si="53">((($I835/60)/60)/24)+DATE(1970,1,1)+(-5/24)</f>
        <v>41748.669849537036</v>
      </c>
      <c r="P835" t="s">
        <v>8276</v>
      </c>
      <c r="Q835" s="6">
        <f t="shared" ref="Q835:Q898" si="54">E835/D835</f>
        <v>1.0166666666666666</v>
      </c>
      <c r="R835">
        <f t="shared" ref="R835:R898" si="55">E835/L835</f>
        <v>148.78048780487805</v>
      </c>
      <c r="S835" s="7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>
        <f t="shared" si="52"/>
        <v>41422.614490740736</v>
      </c>
      <c r="O836" s="11">
        <f t="shared" si="53"/>
        <v>41455.957638888889</v>
      </c>
      <c r="P836" t="s">
        <v>8276</v>
      </c>
      <c r="Q836" s="6">
        <f t="shared" si="54"/>
        <v>1.3101818181818181</v>
      </c>
      <c r="R836">
        <f t="shared" si="55"/>
        <v>96.08</v>
      </c>
      <c r="S836" s="7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>
        <f t="shared" si="52"/>
        <v>41005.249513888884</v>
      </c>
      <c r="O837" s="11">
        <f t="shared" si="53"/>
        <v>41047.916666666664</v>
      </c>
      <c r="P837" t="s">
        <v>8276</v>
      </c>
      <c r="Q837" s="6">
        <f t="shared" si="54"/>
        <v>1.1725000000000001</v>
      </c>
      <c r="R837">
        <f t="shared" si="55"/>
        <v>58.625</v>
      </c>
      <c r="S837" s="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>
        <f t="shared" si="52"/>
        <v>41523.848587962959</v>
      </c>
      <c r="O838" s="11">
        <f t="shared" si="53"/>
        <v>41553.848587962959</v>
      </c>
      <c r="P838" t="s">
        <v>8276</v>
      </c>
      <c r="Q838" s="6">
        <f t="shared" si="54"/>
        <v>1.009304</v>
      </c>
      <c r="R838">
        <f t="shared" si="55"/>
        <v>109.70695652173914</v>
      </c>
      <c r="S838" s="7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>
        <f t="shared" si="52"/>
        <v>41730.79006944444</v>
      </c>
      <c r="O839" s="11">
        <f t="shared" si="53"/>
        <v>41760.79006944444</v>
      </c>
      <c r="P839" t="s">
        <v>8276</v>
      </c>
      <c r="Q839" s="6">
        <f t="shared" si="54"/>
        <v>1.218</v>
      </c>
      <c r="R839">
        <f t="shared" si="55"/>
        <v>49.112903225806448</v>
      </c>
      <c r="S839" s="7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>
        <f t="shared" si="52"/>
        <v>40895.689641203702</v>
      </c>
      <c r="O840" s="11">
        <f t="shared" si="53"/>
        <v>40925.689641203702</v>
      </c>
      <c r="P840" t="s">
        <v>8276</v>
      </c>
      <c r="Q840" s="6">
        <f t="shared" si="54"/>
        <v>1.454</v>
      </c>
      <c r="R840">
        <f t="shared" si="55"/>
        <v>47.672131147540981</v>
      </c>
      <c r="S840" s="7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>
        <f t="shared" si="52"/>
        <v>41144.555046296293</v>
      </c>
      <c r="O841" s="11">
        <f t="shared" si="53"/>
        <v>41174.555046296293</v>
      </c>
      <c r="P841" t="s">
        <v>8276</v>
      </c>
      <c r="Q841" s="6">
        <f t="shared" si="54"/>
        <v>1.166166</v>
      </c>
      <c r="R841">
        <f t="shared" si="55"/>
        <v>60.737812499999997</v>
      </c>
      <c r="S841" s="7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>
        <f t="shared" si="52"/>
        <v>42607.018368055556</v>
      </c>
      <c r="O842" s="11">
        <f t="shared" si="53"/>
        <v>42637.018368055556</v>
      </c>
      <c r="P842" t="s">
        <v>8277</v>
      </c>
      <c r="Q842" s="6">
        <f t="shared" si="54"/>
        <v>1.2041660000000001</v>
      </c>
      <c r="R842">
        <f t="shared" si="55"/>
        <v>63.37715789473684</v>
      </c>
      <c r="S842" s="7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>
        <f t="shared" si="52"/>
        <v>41923.63035879629</v>
      </c>
      <c r="O843" s="11">
        <f t="shared" si="53"/>
        <v>41953.672025462954</v>
      </c>
      <c r="P843" t="s">
        <v>8277</v>
      </c>
      <c r="Q843" s="6">
        <f t="shared" si="54"/>
        <v>1.0132000000000001</v>
      </c>
      <c r="R843">
        <f t="shared" si="55"/>
        <v>53.893617021276597</v>
      </c>
      <c r="S843" s="7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>
        <f t="shared" si="52"/>
        <v>41526.384062500001</v>
      </c>
      <c r="O844" s="11">
        <f t="shared" si="53"/>
        <v>41560.957638888889</v>
      </c>
      <c r="P844" t="s">
        <v>8277</v>
      </c>
      <c r="Q844" s="6">
        <f t="shared" si="54"/>
        <v>1.0431999999999999</v>
      </c>
      <c r="R844">
        <f t="shared" si="55"/>
        <v>66.871794871794876</v>
      </c>
      <c r="S844" s="7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>
        <f t="shared" si="52"/>
        <v>42695.049537037034</v>
      </c>
      <c r="O845" s="11">
        <f t="shared" si="53"/>
        <v>42712.124999999993</v>
      </c>
      <c r="P845" t="s">
        <v>8277</v>
      </c>
      <c r="Q845" s="6">
        <f t="shared" si="54"/>
        <v>2.6713333333333331</v>
      </c>
      <c r="R845">
        <f t="shared" si="55"/>
        <v>63.102362204724407</v>
      </c>
      <c r="S845" s="7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>
        <f t="shared" si="52"/>
        <v>41905.476296296292</v>
      </c>
      <c r="O846" s="11">
        <f t="shared" si="53"/>
        <v>41943.999305555553</v>
      </c>
      <c r="P846" t="s">
        <v>8277</v>
      </c>
      <c r="Q846" s="6">
        <f t="shared" si="54"/>
        <v>1.9413333333333334</v>
      </c>
      <c r="R846">
        <f t="shared" si="55"/>
        <v>36.628930817610062</v>
      </c>
      <c r="S846" s="7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>
        <f t="shared" si="52"/>
        <v>42577.997638888883</v>
      </c>
      <c r="O847" s="11">
        <f t="shared" si="53"/>
        <v>42617.957638888889</v>
      </c>
      <c r="P847" t="s">
        <v>8277</v>
      </c>
      <c r="Q847" s="6">
        <f t="shared" si="54"/>
        <v>1.203802</v>
      </c>
      <c r="R847">
        <f t="shared" si="55"/>
        <v>34.005706214689269</v>
      </c>
      <c r="S847" s="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>
        <f t="shared" si="52"/>
        <v>41694.183506944442</v>
      </c>
      <c r="O848" s="11">
        <f t="shared" si="53"/>
        <v>41708.375</v>
      </c>
      <c r="P848" t="s">
        <v>8277</v>
      </c>
      <c r="Q848" s="6">
        <f t="shared" si="54"/>
        <v>1.2200090909090908</v>
      </c>
      <c r="R848">
        <f t="shared" si="55"/>
        <v>28.553404255319148</v>
      </c>
      <c r="S848" s="7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>
        <f t="shared" si="52"/>
        <v>42165.590000000004</v>
      </c>
      <c r="O849" s="11">
        <f t="shared" si="53"/>
        <v>42195.590000000004</v>
      </c>
      <c r="P849" t="s">
        <v>8277</v>
      </c>
      <c r="Q849" s="6">
        <f t="shared" si="54"/>
        <v>1</v>
      </c>
      <c r="R849">
        <f t="shared" si="55"/>
        <v>10</v>
      </c>
      <c r="S849" s="7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>
        <f t="shared" si="52"/>
        <v>42078.583715277775</v>
      </c>
      <c r="O850" s="11">
        <f t="shared" si="53"/>
        <v>42108.583715277775</v>
      </c>
      <c r="P850" t="s">
        <v>8277</v>
      </c>
      <c r="Q850" s="6">
        <f t="shared" si="54"/>
        <v>1</v>
      </c>
      <c r="R850">
        <f t="shared" si="55"/>
        <v>18.75</v>
      </c>
      <c r="S850" s="7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>
        <f t="shared" si="52"/>
        <v>42050.94055555555</v>
      </c>
      <c r="O851" s="11">
        <f t="shared" si="53"/>
        <v>42078.898888888885</v>
      </c>
      <c r="P851" t="s">
        <v>8277</v>
      </c>
      <c r="Q851" s="6">
        <f t="shared" si="54"/>
        <v>1.1990000000000001</v>
      </c>
      <c r="R851">
        <f t="shared" si="55"/>
        <v>41.704347826086959</v>
      </c>
      <c r="S851" s="7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>
        <f t="shared" si="52"/>
        <v>42452.619409722225</v>
      </c>
      <c r="O852" s="11">
        <f t="shared" si="53"/>
        <v>42484.999305555553</v>
      </c>
      <c r="P852" t="s">
        <v>8277</v>
      </c>
      <c r="Q852" s="6">
        <f t="shared" si="54"/>
        <v>1.55175</v>
      </c>
      <c r="R852">
        <f t="shared" si="55"/>
        <v>46.669172932330824</v>
      </c>
      <c r="S852" s="7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>
        <f t="shared" si="52"/>
        <v>42522.671909722216</v>
      </c>
      <c r="O853" s="11">
        <f t="shared" si="53"/>
        <v>42582.614583333336</v>
      </c>
      <c r="P853" t="s">
        <v>8277</v>
      </c>
      <c r="Q853" s="6">
        <f t="shared" si="54"/>
        <v>1.3045</v>
      </c>
      <c r="R853">
        <f t="shared" si="55"/>
        <v>37.271428571428572</v>
      </c>
      <c r="S853" s="7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>
        <f t="shared" si="52"/>
        <v>42656.59716435185</v>
      </c>
      <c r="O854" s="11">
        <f t="shared" si="53"/>
        <v>42667.666666666664</v>
      </c>
      <c r="P854" t="s">
        <v>8277</v>
      </c>
      <c r="Q854" s="6">
        <f t="shared" si="54"/>
        <v>1.0497142857142858</v>
      </c>
      <c r="R854">
        <f t="shared" si="55"/>
        <v>59.258064516129032</v>
      </c>
      <c r="S854" s="7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>
        <f t="shared" si="52"/>
        <v>42021.62394675926</v>
      </c>
      <c r="O855" s="11">
        <f t="shared" si="53"/>
        <v>42051.62394675926</v>
      </c>
      <c r="P855" t="s">
        <v>8277</v>
      </c>
      <c r="Q855" s="6">
        <f t="shared" si="54"/>
        <v>1</v>
      </c>
      <c r="R855">
        <f t="shared" si="55"/>
        <v>30</v>
      </c>
      <c r="S855" s="7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>
        <f t="shared" si="52"/>
        <v>42702.004004629627</v>
      </c>
      <c r="O856" s="11">
        <f t="shared" si="53"/>
        <v>42732.004004629627</v>
      </c>
      <c r="P856" t="s">
        <v>8277</v>
      </c>
      <c r="Q856" s="6">
        <f t="shared" si="54"/>
        <v>1.1822050359712231</v>
      </c>
      <c r="R856">
        <f t="shared" si="55"/>
        <v>65.8623246492986</v>
      </c>
      <c r="S856" s="7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>
        <f t="shared" si="52"/>
        <v>42544.916863425926</v>
      </c>
      <c r="O857" s="11">
        <f t="shared" si="53"/>
        <v>42574.916863425926</v>
      </c>
      <c r="P857" t="s">
        <v>8277</v>
      </c>
      <c r="Q857" s="6">
        <f t="shared" si="54"/>
        <v>1.0344827586206897</v>
      </c>
      <c r="R857">
        <f t="shared" si="55"/>
        <v>31.914893617021278</v>
      </c>
      <c r="S857" s="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>
        <f t="shared" si="52"/>
        <v>42609.103657407402</v>
      </c>
      <c r="O858" s="11">
        <f t="shared" si="53"/>
        <v>42668.583333333336</v>
      </c>
      <c r="P858" t="s">
        <v>8277</v>
      </c>
      <c r="Q858" s="6">
        <f t="shared" si="54"/>
        <v>2.1800000000000002</v>
      </c>
      <c r="R858">
        <f t="shared" si="55"/>
        <v>19.464285714285715</v>
      </c>
      <c r="S858" s="7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>
        <f t="shared" si="52"/>
        <v>42291.373043981475</v>
      </c>
      <c r="O859" s="11">
        <f t="shared" si="53"/>
        <v>42333.414710648147</v>
      </c>
      <c r="P859" t="s">
        <v>8277</v>
      </c>
      <c r="Q859" s="6">
        <f t="shared" si="54"/>
        <v>1</v>
      </c>
      <c r="R859">
        <f t="shared" si="55"/>
        <v>50</v>
      </c>
      <c r="S859" s="7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>
        <f t="shared" si="52"/>
        <v>42079.537245370368</v>
      </c>
      <c r="O860" s="11">
        <f t="shared" si="53"/>
        <v>42109.749305555553</v>
      </c>
      <c r="P860" t="s">
        <v>8277</v>
      </c>
      <c r="Q860" s="6">
        <f t="shared" si="54"/>
        <v>1.4400583333333332</v>
      </c>
      <c r="R860">
        <f t="shared" si="55"/>
        <v>22.737763157894737</v>
      </c>
      <c r="S860" s="7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>
        <f t="shared" si="52"/>
        <v>42128.611898148149</v>
      </c>
      <c r="O861" s="11">
        <f t="shared" si="53"/>
        <v>42158.791666666664</v>
      </c>
      <c r="P861" t="s">
        <v>8277</v>
      </c>
      <c r="Q861" s="6">
        <f t="shared" si="54"/>
        <v>1.0467500000000001</v>
      </c>
      <c r="R861">
        <f t="shared" si="55"/>
        <v>42.724489795918366</v>
      </c>
      <c r="S861" s="7" t="s">
        <v>8325</v>
      </c>
      <c r="T861" t="s">
        <v>8327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>
        <f t="shared" si="52"/>
        <v>41570.274456018517</v>
      </c>
      <c r="O862" s="11">
        <f t="shared" si="53"/>
        <v>41600.316122685181</v>
      </c>
      <c r="P862" t="s">
        <v>8278</v>
      </c>
      <c r="Q862" s="6">
        <f t="shared" si="54"/>
        <v>0.18142857142857144</v>
      </c>
      <c r="R862">
        <f t="shared" si="55"/>
        <v>52.916666666666664</v>
      </c>
      <c r="S862" s="7" t="s">
        <v>8325</v>
      </c>
      <c r="T862" t="s">
        <v>8328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>
        <f t="shared" si="52"/>
        <v>42599.756990740738</v>
      </c>
      <c r="O863" s="11">
        <f t="shared" si="53"/>
        <v>42629.756990740738</v>
      </c>
      <c r="P863" t="s">
        <v>8278</v>
      </c>
      <c r="Q863" s="6">
        <f t="shared" si="54"/>
        <v>2.2444444444444444E-2</v>
      </c>
      <c r="R863">
        <f t="shared" si="55"/>
        <v>50.5</v>
      </c>
      <c r="S863" s="7" t="s">
        <v>8325</v>
      </c>
      <c r="T863" t="s">
        <v>8328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>
        <f t="shared" si="52"/>
        <v>41559.346620370365</v>
      </c>
      <c r="O864" s="11">
        <f t="shared" si="53"/>
        <v>41589.388287037036</v>
      </c>
      <c r="P864" t="s">
        <v>8278</v>
      </c>
      <c r="Q864" s="6">
        <f t="shared" si="54"/>
        <v>3.3999999999999998E-3</v>
      </c>
      <c r="R864">
        <f t="shared" si="55"/>
        <v>42.5</v>
      </c>
      <c r="S864" s="7" t="s">
        <v>8325</v>
      </c>
      <c r="T864" t="s">
        <v>8328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>
        <f t="shared" si="52"/>
        <v>40920.909328703703</v>
      </c>
      <c r="O865" s="11">
        <f t="shared" si="53"/>
        <v>40950.909328703703</v>
      </c>
      <c r="P865" t="s">
        <v>8278</v>
      </c>
      <c r="Q865" s="6">
        <f t="shared" si="54"/>
        <v>4.4999999999999998E-2</v>
      </c>
      <c r="R865">
        <f t="shared" si="55"/>
        <v>18</v>
      </c>
      <c r="S865" s="7" t="s">
        <v>8325</v>
      </c>
      <c r="T865" t="s">
        <v>8328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>
        <f t="shared" si="52"/>
        <v>41540.898587962962</v>
      </c>
      <c r="O866" s="11">
        <f t="shared" si="53"/>
        <v>41563.207638888889</v>
      </c>
      <c r="P866" t="s">
        <v>8278</v>
      </c>
      <c r="Q866" s="6">
        <f t="shared" si="54"/>
        <v>0.41538461538461541</v>
      </c>
      <c r="R866">
        <f t="shared" si="55"/>
        <v>34.177215189873415</v>
      </c>
      <c r="S866" s="7" t="s">
        <v>8325</v>
      </c>
      <c r="T866" t="s">
        <v>8328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>
        <f t="shared" si="52"/>
        <v>41230.564780092594</v>
      </c>
      <c r="O867" s="11">
        <f t="shared" si="53"/>
        <v>41290.564780092594</v>
      </c>
      <c r="P867" t="s">
        <v>8278</v>
      </c>
      <c r="Q867" s="6">
        <f t="shared" si="54"/>
        <v>2.0454545454545454E-2</v>
      </c>
      <c r="R867">
        <f t="shared" si="55"/>
        <v>22.5</v>
      </c>
      <c r="S867" s="7" t="s">
        <v>8325</v>
      </c>
      <c r="T867" t="s">
        <v>8328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>
        <f t="shared" si="52"/>
        <v>42025.429606481477</v>
      </c>
      <c r="O868" s="11">
        <f t="shared" si="53"/>
        <v>42063.423611111109</v>
      </c>
      <c r="P868" t="s">
        <v>8278</v>
      </c>
      <c r="Q868" s="6">
        <f t="shared" si="54"/>
        <v>0.18285714285714286</v>
      </c>
      <c r="R868">
        <f t="shared" si="55"/>
        <v>58.18181818181818</v>
      </c>
      <c r="S868" s="7" t="s">
        <v>8325</v>
      </c>
      <c r="T868" t="s">
        <v>8328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>
        <f t="shared" si="52"/>
        <v>40087.897060185183</v>
      </c>
      <c r="O869" s="11">
        <f t="shared" si="53"/>
        <v>40147.999305555553</v>
      </c>
      <c r="P869" t="s">
        <v>8278</v>
      </c>
      <c r="Q869" s="6">
        <f t="shared" si="54"/>
        <v>0.2402</v>
      </c>
      <c r="R869">
        <f t="shared" si="55"/>
        <v>109.18181818181819</v>
      </c>
      <c r="S869" s="7" t="s">
        <v>8325</v>
      </c>
      <c r="T869" t="s">
        <v>8328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>
        <f t="shared" si="52"/>
        <v>41615.819421296292</v>
      </c>
      <c r="O870" s="11">
        <f t="shared" si="53"/>
        <v>41645.819421296292</v>
      </c>
      <c r="P870" t="s">
        <v>8278</v>
      </c>
      <c r="Q870" s="6">
        <f t="shared" si="54"/>
        <v>1.1111111111111111E-3</v>
      </c>
      <c r="R870">
        <f t="shared" si="55"/>
        <v>50</v>
      </c>
      <c r="S870" s="7" t="s">
        <v>8325</v>
      </c>
      <c r="T870" t="s">
        <v>8328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>
        <f t="shared" si="52"/>
        <v>41342.637233796297</v>
      </c>
      <c r="O871" s="11">
        <f t="shared" si="53"/>
        <v>41372.595567129625</v>
      </c>
      <c r="P871" t="s">
        <v>8278</v>
      </c>
      <c r="Q871" s="6">
        <f t="shared" si="54"/>
        <v>0.11818181818181818</v>
      </c>
      <c r="R871">
        <f t="shared" si="55"/>
        <v>346.66666666666669</v>
      </c>
      <c r="S871" s="7" t="s">
        <v>8325</v>
      </c>
      <c r="T871" t="s">
        <v>8328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>
        <f t="shared" si="52"/>
        <v>41487.813923611109</v>
      </c>
      <c r="O872" s="11">
        <f t="shared" si="53"/>
        <v>41517.813923611109</v>
      </c>
      <c r="P872" t="s">
        <v>8278</v>
      </c>
      <c r="Q872" s="6">
        <f t="shared" si="54"/>
        <v>3.0999999999999999E-3</v>
      </c>
      <c r="R872">
        <f t="shared" si="55"/>
        <v>12.4</v>
      </c>
      <c r="S872" s="7" t="s">
        <v>8325</v>
      </c>
      <c r="T872" t="s">
        <v>8328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>
        <f t="shared" si="52"/>
        <v>41577.352951388886</v>
      </c>
      <c r="O873" s="11">
        <f t="shared" si="53"/>
        <v>41607.39461805555</v>
      </c>
      <c r="P873" t="s">
        <v>8278</v>
      </c>
      <c r="Q873" s="6">
        <f t="shared" si="54"/>
        <v>5.4166666666666669E-2</v>
      </c>
      <c r="R873">
        <f t="shared" si="55"/>
        <v>27.083333333333332</v>
      </c>
      <c r="S873" s="7" t="s">
        <v>8325</v>
      </c>
      <c r="T873" t="s">
        <v>8328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>
        <f t="shared" si="52"/>
        <v>40567.617210648146</v>
      </c>
      <c r="O874" s="11">
        <f t="shared" si="53"/>
        <v>40612.617210648146</v>
      </c>
      <c r="P874" t="s">
        <v>8278</v>
      </c>
      <c r="Q874" s="6">
        <f t="shared" si="54"/>
        <v>8.1250000000000003E-3</v>
      </c>
      <c r="R874">
        <f t="shared" si="55"/>
        <v>32.5</v>
      </c>
      <c r="S874" s="7" t="s">
        <v>8325</v>
      </c>
      <c r="T874" t="s">
        <v>8328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>
        <f t="shared" si="52"/>
        <v>41183.958796296298</v>
      </c>
      <c r="O875" s="11">
        <f t="shared" si="53"/>
        <v>41224.000462962962</v>
      </c>
      <c r="P875" t="s">
        <v>8278</v>
      </c>
      <c r="Q875" s="6">
        <f t="shared" si="54"/>
        <v>1.2857142857142857E-2</v>
      </c>
      <c r="R875">
        <f t="shared" si="55"/>
        <v>9</v>
      </c>
      <c r="S875" s="7" t="s">
        <v>8325</v>
      </c>
      <c r="T875" t="s">
        <v>8328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>
        <f t="shared" si="52"/>
        <v>41368.375393518516</v>
      </c>
      <c r="O876" s="11">
        <f t="shared" si="53"/>
        <v>41398.375393518516</v>
      </c>
      <c r="P876" t="s">
        <v>8278</v>
      </c>
      <c r="Q876" s="6">
        <f t="shared" si="54"/>
        <v>0.24333333333333335</v>
      </c>
      <c r="R876">
        <f t="shared" si="55"/>
        <v>34.761904761904759</v>
      </c>
      <c r="S876" s="7" t="s">
        <v>8325</v>
      </c>
      <c r="T876" t="s">
        <v>8328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>
        <f t="shared" si="52"/>
        <v>42248.515405092585</v>
      </c>
      <c r="O877" s="11">
        <f t="shared" si="53"/>
        <v>42268.515405092585</v>
      </c>
      <c r="P877" t="s">
        <v>8278</v>
      </c>
      <c r="Q877" s="6">
        <f t="shared" si="54"/>
        <v>0</v>
      </c>
      <c r="R877" t="e">
        <f t="shared" si="55"/>
        <v>#DIV/0!</v>
      </c>
      <c r="S877" s="7" t="s">
        <v>8325</v>
      </c>
      <c r="T877" t="s">
        <v>8328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>
        <f t="shared" si="52"/>
        <v>41276.288506944438</v>
      </c>
      <c r="O878" s="11">
        <f t="shared" si="53"/>
        <v>41309.288506944438</v>
      </c>
      <c r="P878" t="s">
        <v>8278</v>
      </c>
      <c r="Q878" s="6">
        <f t="shared" si="54"/>
        <v>0.40799492385786801</v>
      </c>
      <c r="R878">
        <f t="shared" si="55"/>
        <v>28.577777777777779</v>
      </c>
      <c r="S878" s="7" t="s">
        <v>8325</v>
      </c>
      <c r="T878" t="s">
        <v>8328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>
        <f t="shared" si="52"/>
        <v>41597.580555555556</v>
      </c>
      <c r="O879" s="11">
        <f t="shared" si="53"/>
        <v>41627.580555555556</v>
      </c>
      <c r="P879" t="s">
        <v>8278</v>
      </c>
      <c r="Q879" s="6">
        <f t="shared" si="54"/>
        <v>0.67549999999999999</v>
      </c>
      <c r="R879">
        <f t="shared" si="55"/>
        <v>46.586206896551722</v>
      </c>
      <c r="S879" s="7" t="s">
        <v>8325</v>
      </c>
      <c r="T879" t="s">
        <v>8328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>
        <f t="shared" si="52"/>
        <v>40505.024583333332</v>
      </c>
      <c r="O880" s="11">
        <f t="shared" si="53"/>
        <v>40535.024583333332</v>
      </c>
      <c r="P880" t="s">
        <v>8278</v>
      </c>
      <c r="Q880" s="6">
        <f t="shared" si="54"/>
        <v>1.2999999999999999E-2</v>
      </c>
      <c r="R880">
        <f t="shared" si="55"/>
        <v>32.5</v>
      </c>
      <c r="S880" s="7" t="s">
        <v>8325</v>
      </c>
      <c r="T880" t="s">
        <v>8328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>
        <f t="shared" si="52"/>
        <v>41037.621585648143</v>
      </c>
      <c r="O881" s="11">
        <f t="shared" si="53"/>
        <v>41058.621585648143</v>
      </c>
      <c r="P881" t="s">
        <v>8278</v>
      </c>
      <c r="Q881" s="6">
        <f t="shared" si="54"/>
        <v>0.30666666666666664</v>
      </c>
      <c r="R881">
        <f t="shared" si="55"/>
        <v>21.466666666666665</v>
      </c>
      <c r="S881" s="7" t="s">
        <v>8325</v>
      </c>
      <c r="T881" t="s">
        <v>8328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>
        <f t="shared" si="52"/>
        <v>41179.112708333334</v>
      </c>
      <c r="O882" s="11">
        <f t="shared" si="53"/>
        <v>41212.112708333334</v>
      </c>
      <c r="P882" t="s">
        <v>8279</v>
      </c>
      <c r="Q882" s="6">
        <f t="shared" si="54"/>
        <v>2.9894179894179893E-2</v>
      </c>
      <c r="R882">
        <f t="shared" si="55"/>
        <v>14.125</v>
      </c>
      <c r="S882" s="7" t="s">
        <v>8325</v>
      </c>
      <c r="T882" t="s">
        <v>8329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>
        <f t="shared" si="52"/>
        <v>40877.042662037034</v>
      </c>
      <c r="O883" s="11">
        <f t="shared" si="53"/>
        <v>40922.042662037034</v>
      </c>
      <c r="P883" t="s">
        <v>8279</v>
      </c>
      <c r="Q883" s="6">
        <f t="shared" si="54"/>
        <v>8.0000000000000002E-3</v>
      </c>
      <c r="R883">
        <f t="shared" si="55"/>
        <v>30</v>
      </c>
      <c r="S883" s="7" t="s">
        <v>8325</v>
      </c>
      <c r="T883" t="s">
        <v>8329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>
        <f t="shared" si="52"/>
        <v>40759.652199074073</v>
      </c>
      <c r="O884" s="11">
        <f t="shared" si="53"/>
        <v>40792.652199074073</v>
      </c>
      <c r="P884" t="s">
        <v>8279</v>
      </c>
      <c r="Q884" s="6">
        <f t="shared" si="54"/>
        <v>0.20133333333333334</v>
      </c>
      <c r="R884">
        <f t="shared" si="55"/>
        <v>21.571428571428573</v>
      </c>
      <c r="S884" s="7" t="s">
        <v>8325</v>
      </c>
      <c r="T884" t="s">
        <v>8329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>
        <f t="shared" si="52"/>
        <v>42371.727256944439</v>
      </c>
      <c r="O885" s="11">
        <f t="shared" si="53"/>
        <v>42431.727256944439</v>
      </c>
      <c r="P885" t="s">
        <v>8279</v>
      </c>
      <c r="Q885" s="6">
        <f t="shared" si="54"/>
        <v>0.4002</v>
      </c>
      <c r="R885">
        <f t="shared" si="55"/>
        <v>83.375</v>
      </c>
      <c r="S885" s="7" t="s">
        <v>8325</v>
      </c>
      <c r="T885" t="s">
        <v>8329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>
        <f t="shared" si="52"/>
        <v>40981.594282407401</v>
      </c>
      <c r="O886" s="11">
        <f t="shared" si="53"/>
        <v>41040.896527777775</v>
      </c>
      <c r="P886" t="s">
        <v>8279</v>
      </c>
      <c r="Q886" s="6">
        <f t="shared" si="54"/>
        <v>0.01</v>
      </c>
      <c r="R886">
        <f t="shared" si="55"/>
        <v>10</v>
      </c>
      <c r="S886" s="7" t="s">
        <v>8325</v>
      </c>
      <c r="T886" t="s">
        <v>8329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>
        <f t="shared" si="52"/>
        <v>42713.732766203706</v>
      </c>
      <c r="O887" s="11">
        <f t="shared" si="53"/>
        <v>42734.732766203706</v>
      </c>
      <c r="P887" t="s">
        <v>8279</v>
      </c>
      <c r="Q887" s="6">
        <f t="shared" si="54"/>
        <v>0.75</v>
      </c>
      <c r="R887">
        <f t="shared" si="55"/>
        <v>35.714285714285715</v>
      </c>
      <c r="S887" s="7" t="s">
        <v>8325</v>
      </c>
      <c r="T887" t="s">
        <v>8329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>
        <f t="shared" si="52"/>
        <v>42603.662187499998</v>
      </c>
      <c r="O888" s="11">
        <f t="shared" si="53"/>
        <v>42628.662187499998</v>
      </c>
      <c r="P888" t="s">
        <v>8279</v>
      </c>
      <c r="Q888" s="6">
        <f t="shared" si="54"/>
        <v>0.41</v>
      </c>
      <c r="R888">
        <f t="shared" si="55"/>
        <v>29.285714285714285</v>
      </c>
      <c r="S888" s="7" t="s">
        <v>8325</v>
      </c>
      <c r="T888" t="s">
        <v>8329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>
        <f t="shared" si="52"/>
        <v>41026.75063657407</v>
      </c>
      <c r="O889" s="11">
        <f t="shared" si="53"/>
        <v>41056.75063657407</v>
      </c>
      <c r="P889" t="s">
        <v>8279</v>
      </c>
      <c r="Q889" s="6">
        <f t="shared" si="54"/>
        <v>0</v>
      </c>
      <c r="R889" t="e">
        <f t="shared" si="55"/>
        <v>#DIV/0!</v>
      </c>
      <c r="S889" s="7" t="s">
        <v>8325</v>
      </c>
      <c r="T889" t="s">
        <v>8329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>
        <f t="shared" si="52"/>
        <v>40751.544965277775</v>
      </c>
      <c r="O890" s="11">
        <f t="shared" si="53"/>
        <v>40787.041666666664</v>
      </c>
      <c r="P890" t="s">
        <v>8279</v>
      </c>
      <c r="Q890" s="6">
        <f t="shared" si="54"/>
        <v>7.1999999999999995E-2</v>
      </c>
      <c r="R890">
        <f t="shared" si="55"/>
        <v>18</v>
      </c>
      <c r="S890" s="7" t="s">
        <v>8325</v>
      </c>
      <c r="T890" t="s">
        <v>8329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>
        <f t="shared" si="52"/>
        <v>41887.575729166667</v>
      </c>
      <c r="O891" s="11">
        <f t="shared" si="53"/>
        <v>41917.575729166667</v>
      </c>
      <c r="P891" t="s">
        <v>8279</v>
      </c>
      <c r="Q891" s="6">
        <f t="shared" si="54"/>
        <v>9.4412800000000005E-2</v>
      </c>
      <c r="R891">
        <f t="shared" si="55"/>
        <v>73.760000000000005</v>
      </c>
      <c r="S891" s="7" t="s">
        <v>8325</v>
      </c>
      <c r="T891" t="s">
        <v>8329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>
        <f t="shared" si="52"/>
        <v>41569.490497685183</v>
      </c>
      <c r="O892" s="11">
        <f t="shared" si="53"/>
        <v>41599.532164351847</v>
      </c>
      <c r="P892" t="s">
        <v>8279</v>
      </c>
      <c r="Q892" s="6">
        <f t="shared" si="54"/>
        <v>4.1666666666666664E-2</v>
      </c>
      <c r="R892">
        <f t="shared" si="55"/>
        <v>31.25</v>
      </c>
      <c r="S892" s="7" t="s">
        <v>8325</v>
      </c>
      <c r="T892" t="s">
        <v>8329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>
        <f t="shared" si="52"/>
        <v>41841.823263888888</v>
      </c>
      <c r="O893" s="11">
        <f t="shared" si="53"/>
        <v>41871.823263888888</v>
      </c>
      <c r="P893" t="s">
        <v>8279</v>
      </c>
      <c r="Q893" s="6">
        <f t="shared" si="54"/>
        <v>3.2500000000000001E-2</v>
      </c>
      <c r="R893">
        <f t="shared" si="55"/>
        <v>28.888888888888889</v>
      </c>
      <c r="S893" s="7" t="s">
        <v>8325</v>
      </c>
      <c r="T893" t="s">
        <v>8329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>
        <f t="shared" si="52"/>
        <v>40303.991701388884</v>
      </c>
      <c r="O894" s="11">
        <f t="shared" si="53"/>
        <v>40390.958333333328</v>
      </c>
      <c r="P894" t="s">
        <v>8279</v>
      </c>
      <c r="Q894" s="6">
        <f t="shared" si="54"/>
        <v>0.40749999999999997</v>
      </c>
      <c r="R894">
        <f t="shared" si="55"/>
        <v>143.8235294117647</v>
      </c>
      <c r="S894" s="7" t="s">
        <v>8325</v>
      </c>
      <c r="T894" t="s">
        <v>8329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>
        <f t="shared" si="52"/>
        <v>42065.689386574071</v>
      </c>
      <c r="O895" s="11">
        <f t="shared" si="53"/>
        <v>42095.647719907407</v>
      </c>
      <c r="P895" t="s">
        <v>8279</v>
      </c>
      <c r="Q895" s="6">
        <f t="shared" si="54"/>
        <v>0.1</v>
      </c>
      <c r="R895">
        <f t="shared" si="55"/>
        <v>40</v>
      </c>
      <c r="S895" s="7" t="s">
        <v>8325</v>
      </c>
      <c r="T895" t="s">
        <v>8329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>
        <f t="shared" si="52"/>
        <v>42496.773263888892</v>
      </c>
      <c r="O896" s="11">
        <f t="shared" si="53"/>
        <v>42526.773263888892</v>
      </c>
      <c r="P896" t="s">
        <v>8279</v>
      </c>
      <c r="Q896" s="6">
        <f t="shared" si="54"/>
        <v>0.39169999999999999</v>
      </c>
      <c r="R896">
        <f t="shared" si="55"/>
        <v>147.81132075471697</v>
      </c>
      <c r="S896" s="7" t="s">
        <v>8325</v>
      </c>
      <c r="T896" t="s">
        <v>8329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>
        <f t="shared" si="52"/>
        <v>40430.919317129628</v>
      </c>
      <c r="O897" s="11">
        <f t="shared" si="53"/>
        <v>40475.919317129628</v>
      </c>
      <c r="P897" t="s">
        <v>8279</v>
      </c>
      <c r="Q897" s="6">
        <f t="shared" si="54"/>
        <v>2.4375000000000001E-2</v>
      </c>
      <c r="R897">
        <f t="shared" si="55"/>
        <v>27.857142857142858</v>
      </c>
      <c r="S897" s="7" t="s">
        <v>8325</v>
      </c>
      <c r="T897" t="s">
        <v>8329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>
        <f t="shared" si="52"/>
        <v>42218.664652777778</v>
      </c>
      <c r="O898" s="11">
        <f t="shared" si="53"/>
        <v>42243.958333333336</v>
      </c>
      <c r="P898" t="s">
        <v>8279</v>
      </c>
      <c r="Q898" s="6">
        <f t="shared" si="54"/>
        <v>0.4</v>
      </c>
      <c r="R898">
        <f t="shared" si="55"/>
        <v>44.444444444444443</v>
      </c>
      <c r="S898" s="7" t="s">
        <v>8325</v>
      </c>
      <c r="T898" t="s">
        <v>8329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>
        <f t="shared" ref="N899:N962" si="56">((($J899/60)/60)/24)+DATE(1970,1,1)+(-5/24)</f>
        <v>41211.480416666665</v>
      </c>
      <c r="O899" s="11">
        <f t="shared" ref="O899:O962" si="57">((($I899/60)/60)/24)+DATE(1970,1,1)+(-5/24)</f>
        <v>41241.52208333333</v>
      </c>
      <c r="P899" t="s">
        <v>8279</v>
      </c>
      <c r="Q899" s="6">
        <f t="shared" ref="Q899:Q962" si="58">E899/D899</f>
        <v>0</v>
      </c>
      <c r="R899" t="e">
        <f t="shared" ref="R899:R962" si="59">E899/L899</f>
        <v>#DIV/0!</v>
      </c>
      <c r="S899" s="7" t="s">
        <v>8325</v>
      </c>
      <c r="T899" t="s">
        <v>8329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>
        <f t="shared" si="56"/>
        <v>40878.549884259257</v>
      </c>
      <c r="O900" s="11">
        <f t="shared" si="57"/>
        <v>40923.549884259257</v>
      </c>
      <c r="P900" t="s">
        <v>8279</v>
      </c>
      <c r="Q900" s="6">
        <f t="shared" si="58"/>
        <v>2.8000000000000001E-2</v>
      </c>
      <c r="R900">
        <f t="shared" si="59"/>
        <v>35</v>
      </c>
      <c r="S900" s="7" t="s">
        <v>8325</v>
      </c>
      <c r="T900" t="s">
        <v>8329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>
        <f t="shared" si="56"/>
        <v>40645.890763888885</v>
      </c>
      <c r="O901" s="11">
        <f t="shared" si="57"/>
        <v>40690.890763888885</v>
      </c>
      <c r="P901" t="s">
        <v>8279</v>
      </c>
      <c r="Q901" s="6">
        <f t="shared" si="58"/>
        <v>0.37333333333333335</v>
      </c>
      <c r="R901">
        <f t="shared" si="59"/>
        <v>35</v>
      </c>
      <c r="S901" s="7" t="s">
        <v>8325</v>
      </c>
      <c r="T901" t="s">
        <v>8329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>
        <f t="shared" si="56"/>
        <v>42429.641226851854</v>
      </c>
      <c r="O902" s="11">
        <f t="shared" si="57"/>
        <v>42459.599560185183</v>
      </c>
      <c r="P902" t="s">
        <v>8278</v>
      </c>
      <c r="Q902" s="6">
        <f t="shared" si="58"/>
        <v>4.1999999999999997E-3</v>
      </c>
      <c r="R902">
        <f t="shared" si="59"/>
        <v>10.5</v>
      </c>
      <c r="S902" s="7" t="s">
        <v>8325</v>
      </c>
      <c r="T902" t="s">
        <v>8328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>
        <f t="shared" si="56"/>
        <v>40291.603171296294</v>
      </c>
      <c r="O903" s="11">
        <f t="shared" si="57"/>
        <v>40337.59097222222</v>
      </c>
      <c r="P903" t="s">
        <v>8278</v>
      </c>
      <c r="Q903" s="6">
        <f t="shared" si="58"/>
        <v>0</v>
      </c>
      <c r="R903" t="e">
        <f t="shared" si="59"/>
        <v>#DIV/0!</v>
      </c>
      <c r="S903" s="7" t="s">
        <v>8325</v>
      </c>
      <c r="T903" t="s">
        <v>8328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>
        <f t="shared" si="56"/>
        <v>41829.757199074069</v>
      </c>
      <c r="O904" s="11">
        <f t="shared" si="57"/>
        <v>41881.4375</v>
      </c>
      <c r="P904" t="s">
        <v>8278</v>
      </c>
      <c r="Q904" s="6">
        <f t="shared" si="58"/>
        <v>3.0000000000000001E-3</v>
      </c>
      <c r="R904">
        <f t="shared" si="59"/>
        <v>30</v>
      </c>
      <c r="S904" s="7" t="s">
        <v>8325</v>
      </c>
      <c r="T904" t="s">
        <v>8328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>
        <f t="shared" si="56"/>
        <v>41149.587731481479</v>
      </c>
      <c r="O905" s="11">
        <f t="shared" si="57"/>
        <v>41174.892361111109</v>
      </c>
      <c r="P905" t="s">
        <v>8278</v>
      </c>
      <c r="Q905" s="6">
        <f t="shared" si="58"/>
        <v>3.2000000000000001E-2</v>
      </c>
      <c r="R905">
        <f t="shared" si="59"/>
        <v>40</v>
      </c>
      <c r="S905" s="7" t="s">
        <v>8325</v>
      </c>
      <c r="T905" t="s">
        <v>8328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>
        <f t="shared" si="56"/>
        <v>42341.87195601852</v>
      </c>
      <c r="O906" s="11">
        <f t="shared" si="57"/>
        <v>42371.87195601852</v>
      </c>
      <c r="P906" t="s">
        <v>8278</v>
      </c>
      <c r="Q906" s="6">
        <f t="shared" si="58"/>
        <v>3.0200000000000001E-3</v>
      </c>
      <c r="R906">
        <f t="shared" si="59"/>
        <v>50.333333333333336</v>
      </c>
      <c r="S906" s="7" t="s">
        <v>8325</v>
      </c>
      <c r="T906" t="s">
        <v>8328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>
        <f t="shared" si="56"/>
        <v>40507.031550925924</v>
      </c>
      <c r="O907" s="11">
        <f t="shared" si="57"/>
        <v>40567.031550925924</v>
      </c>
      <c r="P907" t="s">
        <v>8278</v>
      </c>
      <c r="Q907" s="6">
        <f t="shared" si="58"/>
        <v>3.0153846153846153E-2</v>
      </c>
      <c r="R907">
        <f t="shared" si="59"/>
        <v>32.666666666666664</v>
      </c>
      <c r="S907" s="7" t="s">
        <v>8325</v>
      </c>
      <c r="T907" t="s">
        <v>8328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>
        <f t="shared" si="56"/>
        <v>41680.981365740736</v>
      </c>
      <c r="O908" s="11">
        <f t="shared" si="57"/>
        <v>41710.939699074072</v>
      </c>
      <c r="P908" t="s">
        <v>8278</v>
      </c>
      <c r="Q908" s="6">
        <f t="shared" si="58"/>
        <v>0</v>
      </c>
      <c r="R908" t="e">
        <f t="shared" si="59"/>
        <v>#DIV/0!</v>
      </c>
      <c r="S908" s="7" t="s">
        <v>8325</v>
      </c>
      <c r="T908" t="s">
        <v>8328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>
        <f t="shared" si="56"/>
        <v>40766.9840625</v>
      </c>
      <c r="O909" s="11">
        <f t="shared" si="57"/>
        <v>40796.9840625</v>
      </c>
      <c r="P909" t="s">
        <v>8278</v>
      </c>
      <c r="Q909" s="6">
        <f t="shared" si="58"/>
        <v>0</v>
      </c>
      <c r="R909" t="e">
        <f t="shared" si="59"/>
        <v>#DIV/0!</v>
      </c>
      <c r="S909" s="7" t="s">
        <v>8325</v>
      </c>
      <c r="T909" t="s">
        <v>8328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>
        <f t="shared" si="56"/>
        <v>40340.593229166661</v>
      </c>
      <c r="O910" s="11">
        <f t="shared" si="57"/>
        <v>40385.999305555553</v>
      </c>
      <c r="P910" t="s">
        <v>8278</v>
      </c>
      <c r="Q910" s="6">
        <f t="shared" si="58"/>
        <v>0</v>
      </c>
      <c r="R910" t="e">
        <f t="shared" si="59"/>
        <v>#DIV/0!</v>
      </c>
      <c r="S910" s="7" t="s">
        <v>8325</v>
      </c>
      <c r="T910" t="s">
        <v>8328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>
        <f t="shared" si="56"/>
        <v>41081.481944444444</v>
      </c>
      <c r="O911" s="11">
        <f t="shared" si="57"/>
        <v>41112.958333333328</v>
      </c>
      <c r="P911" t="s">
        <v>8278</v>
      </c>
      <c r="Q911" s="6">
        <f t="shared" si="58"/>
        <v>3.2500000000000001E-2</v>
      </c>
      <c r="R911">
        <f t="shared" si="59"/>
        <v>65</v>
      </c>
      <c r="S911" s="7" t="s">
        <v>8325</v>
      </c>
      <c r="T911" t="s">
        <v>8328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>
        <f t="shared" si="56"/>
        <v>42737.337025462963</v>
      </c>
      <c r="O912" s="11">
        <f t="shared" si="57"/>
        <v>42797.337025462963</v>
      </c>
      <c r="P912" t="s">
        <v>8278</v>
      </c>
      <c r="Q912" s="6">
        <f t="shared" si="58"/>
        <v>0.22363636363636363</v>
      </c>
      <c r="R912">
        <f t="shared" si="59"/>
        <v>24.6</v>
      </c>
      <c r="S912" s="7" t="s">
        <v>8325</v>
      </c>
      <c r="T912" t="s">
        <v>8328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>
        <f t="shared" si="56"/>
        <v>41641.796817129631</v>
      </c>
      <c r="O913" s="11">
        <f t="shared" si="57"/>
        <v>41662.796817129631</v>
      </c>
      <c r="P913" t="s">
        <v>8278</v>
      </c>
      <c r="Q913" s="6">
        <f t="shared" si="58"/>
        <v>0</v>
      </c>
      <c r="R913" t="e">
        <f t="shared" si="59"/>
        <v>#DIV/0!</v>
      </c>
      <c r="S913" s="7" t="s">
        <v>8325</v>
      </c>
      <c r="T913" t="s">
        <v>8328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>
        <f t="shared" si="56"/>
        <v>41193.901006944441</v>
      </c>
      <c r="O914" s="11">
        <f t="shared" si="57"/>
        <v>41253.942673611105</v>
      </c>
      <c r="P914" t="s">
        <v>8278</v>
      </c>
      <c r="Q914" s="6">
        <f t="shared" si="58"/>
        <v>8.5714285714285719E-3</v>
      </c>
      <c r="R914">
        <f t="shared" si="59"/>
        <v>15</v>
      </c>
      <c r="S914" s="7" t="s">
        <v>8325</v>
      </c>
      <c r="T914" t="s">
        <v>8328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>
        <f t="shared" si="56"/>
        <v>41003.930775462963</v>
      </c>
      <c r="O915" s="11">
        <f t="shared" si="57"/>
        <v>41033.930775462963</v>
      </c>
      <c r="P915" t="s">
        <v>8278</v>
      </c>
      <c r="Q915" s="6">
        <f t="shared" si="58"/>
        <v>6.6066666666666662E-2</v>
      </c>
      <c r="R915">
        <f t="shared" si="59"/>
        <v>82.583333333333329</v>
      </c>
      <c r="S915" s="7" t="s">
        <v>8325</v>
      </c>
      <c r="T915" t="s">
        <v>8328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>
        <f t="shared" si="56"/>
        <v>41116.554942129631</v>
      </c>
      <c r="O916" s="11">
        <f t="shared" si="57"/>
        <v>41146.554942129631</v>
      </c>
      <c r="P916" t="s">
        <v>8278</v>
      </c>
      <c r="Q916" s="6">
        <f t="shared" si="58"/>
        <v>0</v>
      </c>
      <c r="R916" t="e">
        <f t="shared" si="59"/>
        <v>#DIV/0!</v>
      </c>
      <c r="S916" s="7" t="s">
        <v>8325</v>
      </c>
      <c r="T916" t="s">
        <v>8328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>
        <f t="shared" si="56"/>
        <v>40937.471226851849</v>
      </c>
      <c r="O917" s="11">
        <f t="shared" si="57"/>
        <v>40968.999305555553</v>
      </c>
      <c r="P917" t="s">
        <v>8278</v>
      </c>
      <c r="Q917" s="6">
        <f t="shared" si="58"/>
        <v>5.7692307692307696E-2</v>
      </c>
      <c r="R917">
        <f t="shared" si="59"/>
        <v>41.666666666666664</v>
      </c>
      <c r="S917" s="7" t="s">
        <v>8325</v>
      </c>
      <c r="T917" t="s">
        <v>8328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>
        <f t="shared" si="56"/>
        <v>40434.645069444443</v>
      </c>
      <c r="O918" s="11">
        <f t="shared" si="57"/>
        <v>40473</v>
      </c>
      <c r="P918" t="s">
        <v>8278</v>
      </c>
      <c r="Q918" s="6">
        <f t="shared" si="58"/>
        <v>0</v>
      </c>
      <c r="R918" t="e">
        <f t="shared" si="59"/>
        <v>#DIV/0!</v>
      </c>
      <c r="S918" s="7" t="s">
        <v>8325</v>
      </c>
      <c r="T918" t="s">
        <v>8328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>
        <f t="shared" si="56"/>
        <v>41802.735300925924</v>
      </c>
      <c r="O919" s="11">
        <f t="shared" si="57"/>
        <v>41833.895833333328</v>
      </c>
      <c r="P919" t="s">
        <v>8278</v>
      </c>
      <c r="Q919" s="6">
        <f t="shared" si="58"/>
        <v>6.0000000000000001E-3</v>
      </c>
      <c r="R919">
        <f t="shared" si="59"/>
        <v>30</v>
      </c>
      <c r="S919" s="7" t="s">
        <v>8325</v>
      </c>
      <c r="T919" t="s">
        <v>8328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>
        <f t="shared" si="56"/>
        <v>41944.707881944443</v>
      </c>
      <c r="O920" s="11">
        <f t="shared" si="57"/>
        <v>41974.749548611107</v>
      </c>
      <c r="P920" t="s">
        <v>8278</v>
      </c>
      <c r="Q920" s="6">
        <f t="shared" si="58"/>
        <v>5.0256410256410255E-2</v>
      </c>
      <c r="R920">
        <f t="shared" si="59"/>
        <v>19.600000000000001</v>
      </c>
      <c r="S920" s="7" t="s">
        <v>8325</v>
      </c>
      <c r="T920" t="s">
        <v>8328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>
        <f t="shared" si="56"/>
        <v>41227.433391203704</v>
      </c>
      <c r="O921" s="11">
        <f t="shared" si="57"/>
        <v>41262.433391203704</v>
      </c>
      <c r="P921" t="s">
        <v>8278</v>
      </c>
      <c r="Q921" s="6">
        <f t="shared" si="58"/>
        <v>5.0000000000000001E-3</v>
      </c>
      <c r="R921">
        <f t="shared" si="59"/>
        <v>100</v>
      </c>
      <c r="S921" s="7" t="s">
        <v>8325</v>
      </c>
      <c r="T921" t="s">
        <v>8328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>
        <f t="shared" si="56"/>
        <v>41562.463217592594</v>
      </c>
      <c r="O922" s="11">
        <f t="shared" si="57"/>
        <v>41592.504884259259</v>
      </c>
      <c r="P922" t="s">
        <v>8278</v>
      </c>
      <c r="Q922" s="6">
        <f t="shared" si="58"/>
        <v>0</v>
      </c>
      <c r="R922" t="e">
        <f t="shared" si="59"/>
        <v>#DIV/0!</v>
      </c>
      <c r="S922" s="7" t="s">
        <v>8325</v>
      </c>
      <c r="T922" t="s">
        <v>8328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>
        <f t="shared" si="56"/>
        <v>40846.962685185179</v>
      </c>
      <c r="O923" s="11">
        <f t="shared" si="57"/>
        <v>40889.004351851851</v>
      </c>
      <c r="P923" t="s">
        <v>8278</v>
      </c>
      <c r="Q923" s="6">
        <f t="shared" si="58"/>
        <v>0.309</v>
      </c>
      <c r="R923">
        <f t="shared" si="59"/>
        <v>231.75</v>
      </c>
      <c r="S923" s="7" t="s">
        <v>8325</v>
      </c>
      <c r="T923" t="s">
        <v>8328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>
        <f t="shared" si="56"/>
        <v>41878.32167824074</v>
      </c>
      <c r="O924" s="11">
        <f t="shared" si="57"/>
        <v>41913.32167824074</v>
      </c>
      <c r="P924" t="s">
        <v>8278</v>
      </c>
      <c r="Q924" s="6">
        <f t="shared" si="58"/>
        <v>0.21037037037037037</v>
      </c>
      <c r="R924">
        <f t="shared" si="59"/>
        <v>189.33333333333334</v>
      </c>
      <c r="S924" s="7" t="s">
        <v>8325</v>
      </c>
      <c r="T924" t="s">
        <v>8328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>
        <f t="shared" si="56"/>
        <v>41934.751423611109</v>
      </c>
      <c r="O925" s="11">
        <f t="shared" si="57"/>
        <v>41964.793090277781</v>
      </c>
      <c r="P925" t="s">
        <v>8278</v>
      </c>
      <c r="Q925" s="6">
        <f t="shared" si="58"/>
        <v>2.1999999999999999E-2</v>
      </c>
      <c r="R925">
        <f t="shared" si="59"/>
        <v>55</v>
      </c>
      <c r="S925" s="7" t="s">
        <v>8325</v>
      </c>
      <c r="T925" t="s">
        <v>8328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>
        <f t="shared" si="56"/>
        <v>41288.734594907408</v>
      </c>
      <c r="O926" s="11">
        <f t="shared" si="57"/>
        <v>41318.734594907408</v>
      </c>
      <c r="P926" t="s">
        <v>8278</v>
      </c>
      <c r="Q926" s="6">
        <f t="shared" si="58"/>
        <v>0.109</v>
      </c>
      <c r="R926">
        <f t="shared" si="59"/>
        <v>21.8</v>
      </c>
      <c r="S926" s="7" t="s">
        <v>8325</v>
      </c>
      <c r="T926" t="s">
        <v>8328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>
        <f t="shared" si="56"/>
        <v>41575.672581018516</v>
      </c>
      <c r="O927" s="11">
        <f t="shared" si="57"/>
        <v>41605.71424768518</v>
      </c>
      <c r="P927" t="s">
        <v>8278</v>
      </c>
      <c r="Q927" s="6">
        <f t="shared" si="58"/>
        <v>2.6666666666666668E-2</v>
      </c>
      <c r="R927">
        <f t="shared" si="59"/>
        <v>32</v>
      </c>
      <c r="S927" s="7" t="s">
        <v>8325</v>
      </c>
      <c r="T927" t="s">
        <v>8328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>
        <f t="shared" si="56"/>
        <v>40337.811689814815</v>
      </c>
      <c r="O928" s="11">
        <f t="shared" si="57"/>
        <v>40367.736111111109</v>
      </c>
      <c r="P928" t="s">
        <v>8278</v>
      </c>
      <c r="Q928" s="6">
        <f t="shared" si="58"/>
        <v>0</v>
      </c>
      <c r="R928" t="e">
        <f t="shared" si="59"/>
        <v>#DIV/0!</v>
      </c>
      <c r="S928" s="7" t="s">
        <v>8325</v>
      </c>
      <c r="T928" t="s">
        <v>8328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>
        <f t="shared" si="56"/>
        <v>41013.614525462959</v>
      </c>
      <c r="O929" s="11">
        <f t="shared" si="57"/>
        <v>41043.614525462959</v>
      </c>
      <c r="P929" t="s">
        <v>8278</v>
      </c>
      <c r="Q929" s="6">
        <f t="shared" si="58"/>
        <v>0</v>
      </c>
      <c r="R929" t="e">
        <f t="shared" si="59"/>
        <v>#DIV/0!</v>
      </c>
      <c r="S929" s="7" t="s">
        <v>8325</v>
      </c>
      <c r="T929" t="s">
        <v>8328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>
        <f t="shared" si="56"/>
        <v>41180.654085648144</v>
      </c>
      <c r="O930" s="11">
        <f t="shared" si="57"/>
        <v>41230.791666666664</v>
      </c>
      <c r="P930" t="s">
        <v>8278</v>
      </c>
      <c r="Q930" s="6">
        <f t="shared" si="58"/>
        <v>0.10862068965517241</v>
      </c>
      <c r="R930">
        <f t="shared" si="59"/>
        <v>56.25</v>
      </c>
      <c r="S930" s="7" t="s">
        <v>8325</v>
      </c>
      <c r="T930" t="s">
        <v>8328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>
        <f t="shared" si="56"/>
        <v>40978.029733796291</v>
      </c>
      <c r="O931" s="11">
        <f t="shared" si="57"/>
        <v>41007.988067129627</v>
      </c>
      <c r="P931" t="s">
        <v>8278</v>
      </c>
      <c r="Q931" s="6">
        <f t="shared" si="58"/>
        <v>0</v>
      </c>
      <c r="R931" t="e">
        <f t="shared" si="59"/>
        <v>#DIV/0!</v>
      </c>
      <c r="S931" s="7" t="s">
        <v>8325</v>
      </c>
      <c r="T931" t="s">
        <v>8328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>
        <f t="shared" si="56"/>
        <v>40312.707245370366</v>
      </c>
      <c r="O932" s="11">
        <f t="shared" si="57"/>
        <v>40354.688888888886</v>
      </c>
      <c r="P932" t="s">
        <v>8278</v>
      </c>
      <c r="Q932" s="6">
        <f t="shared" si="58"/>
        <v>0.38333333333333336</v>
      </c>
      <c r="R932">
        <f t="shared" si="59"/>
        <v>69</v>
      </c>
      <c r="S932" s="7" t="s">
        <v>8325</v>
      </c>
      <c r="T932" t="s">
        <v>8328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>
        <f t="shared" si="56"/>
        <v>41680.151643518519</v>
      </c>
      <c r="O933" s="11">
        <f t="shared" si="57"/>
        <v>41714.708333333328</v>
      </c>
      <c r="P933" t="s">
        <v>8278</v>
      </c>
      <c r="Q933" s="6">
        <f t="shared" si="58"/>
        <v>6.5500000000000003E-2</v>
      </c>
      <c r="R933">
        <f t="shared" si="59"/>
        <v>18.714285714285715</v>
      </c>
      <c r="S933" s="7" t="s">
        <v>8325</v>
      </c>
      <c r="T933" t="s">
        <v>8328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>
        <f t="shared" si="56"/>
        <v>41310.760937499996</v>
      </c>
      <c r="O934" s="11">
        <f t="shared" si="57"/>
        <v>41355.719270833331</v>
      </c>
      <c r="P934" t="s">
        <v>8278</v>
      </c>
      <c r="Q934" s="6">
        <f t="shared" si="58"/>
        <v>0.14536842105263159</v>
      </c>
      <c r="R934">
        <f t="shared" si="59"/>
        <v>46.033333333333331</v>
      </c>
      <c r="S934" s="7" t="s">
        <v>8325</v>
      </c>
      <c r="T934" t="s">
        <v>8328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>
        <f t="shared" si="56"/>
        <v>41710.960752314815</v>
      </c>
      <c r="O935" s="11">
        <f t="shared" si="57"/>
        <v>41770.960752314815</v>
      </c>
      <c r="P935" t="s">
        <v>8278</v>
      </c>
      <c r="Q935" s="6">
        <f t="shared" si="58"/>
        <v>0.06</v>
      </c>
      <c r="R935">
        <f t="shared" si="59"/>
        <v>60</v>
      </c>
      <c r="S935" s="7" t="s">
        <v>8325</v>
      </c>
      <c r="T935" t="s">
        <v>8328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>
        <f t="shared" si="56"/>
        <v>41733.528749999998</v>
      </c>
      <c r="O936" s="11">
        <f t="shared" si="57"/>
        <v>41763.041666666664</v>
      </c>
      <c r="P936" t="s">
        <v>8278</v>
      </c>
      <c r="Q936" s="6">
        <f t="shared" si="58"/>
        <v>0.30399999999999999</v>
      </c>
      <c r="R936">
        <f t="shared" si="59"/>
        <v>50.666666666666664</v>
      </c>
      <c r="S936" s="7" t="s">
        <v>8325</v>
      </c>
      <c r="T936" t="s">
        <v>8328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>
        <f t="shared" si="56"/>
        <v>42368.125335648147</v>
      </c>
      <c r="O937" s="11">
        <f t="shared" si="57"/>
        <v>42398.125335648147</v>
      </c>
      <c r="P937" t="s">
        <v>8278</v>
      </c>
      <c r="Q937" s="6">
        <f t="shared" si="58"/>
        <v>1.4285714285714285E-2</v>
      </c>
      <c r="R937">
        <f t="shared" si="59"/>
        <v>25</v>
      </c>
      <c r="S937" s="7" t="s">
        <v>8325</v>
      </c>
      <c r="T937" t="s">
        <v>8328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>
        <f t="shared" si="56"/>
        <v>40882.815844907404</v>
      </c>
      <c r="O938" s="11">
        <f t="shared" si="57"/>
        <v>40926.625</v>
      </c>
      <c r="P938" t="s">
        <v>8278</v>
      </c>
      <c r="Q938" s="6">
        <f t="shared" si="58"/>
        <v>0</v>
      </c>
      <c r="R938" t="e">
        <f t="shared" si="59"/>
        <v>#DIV/0!</v>
      </c>
      <c r="S938" s="7" t="s">
        <v>8325</v>
      </c>
      <c r="T938" t="s">
        <v>8328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>
        <f t="shared" si="56"/>
        <v>41551.589780092589</v>
      </c>
      <c r="O939" s="11">
        <f t="shared" si="57"/>
        <v>41581.63144675926</v>
      </c>
      <c r="P939" t="s">
        <v>8278</v>
      </c>
      <c r="Q939" s="6">
        <f t="shared" si="58"/>
        <v>1.1428571428571429E-2</v>
      </c>
      <c r="R939">
        <f t="shared" si="59"/>
        <v>20</v>
      </c>
      <c r="S939" s="7" t="s">
        <v>8325</v>
      </c>
      <c r="T939" t="s">
        <v>8328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>
        <f t="shared" si="56"/>
        <v>41124.27138888889</v>
      </c>
      <c r="O940" s="11">
        <f t="shared" si="57"/>
        <v>41154.27138888889</v>
      </c>
      <c r="P940" t="s">
        <v>8278</v>
      </c>
      <c r="Q940" s="6">
        <f t="shared" si="58"/>
        <v>3.5714285714285713E-3</v>
      </c>
      <c r="R940">
        <f t="shared" si="59"/>
        <v>25</v>
      </c>
      <c r="S940" s="7" t="s">
        <v>8325</v>
      </c>
      <c r="T940" t="s">
        <v>8328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>
        <f t="shared" si="56"/>
        <v>41416.554837962962</v>
      </c>
      <c r="O941" s="11">
        <f t="shared" si="57"/>
        <v>41455.623611111107</v>
      </c>
      <c r="P941" t="s">
        <v>8278</v>
      </c>
      <c r="Q941" s="6">
        <f t="shared" si="58"/>
        <v>1.4545454545454545E-2</v>
      </c>
      <c r="R941">
        <f t="shared" si="59"/>
        <v>20</v>
      </c>
      <c r="S941" s="7" t="s">
        <v>8325</v>
      </c>
      <c r="T941" t="s">
        <v>8328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>
        <f t="shared" si="56"/>
        <v>42181.800069444442</v>
      </c>
      <c r="O942" s="11">
        <f t="shared" si="57"/>
        <v>42226.800069444442</v>
      </c>
      <c r="P942" t="s">
        <v>8273</v>
      </c>
      <c r="Q942" s="6">
        <f t="shared" si="58"/>
        <v>0.17155555555555554</v>
      </c>
      <c r="R942">
        <f t="shared" si="59"/>
        <v>110.28571428571429</v>
      </c>
      <c r="S942" s="7" t="s">
        <v>8319</v>
      </c>
      <c r="T942" t="s">
        <v>8321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>
        <f t="shared" si="56"/>
        <v>42745.888252314813</v>
      </c>
      <c r="O943" s="11">
        <f t="shared" si="57"/>
        <v>42775.888252314813</v>
      </c>
      <c r="P943" t="s">
        <v>8273</v>
      </c>
      <c r="Q943" s="6">
        <f t="shared" si="58"/>
        <v>2.3220000000000001E-2</v>
      </c>
      <c r="R943">
        <f t="shared" si="59"/>
        <v>37.451612903225808</v>
      </c>
      <c r="S943" s="7" t="s">
        <v>8319</v>
      </c>
      <c r="T943" t="s">
        <v>8321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>
        <f t="shared" si="56"/>
        <v>42382.634953703695</v>
      </c>
      <c r="O944" s="11">
        <f t="shared" si="57"/>
        <v>42418.634953703695</v>
      </c>
      <c r="P944" t="s">
        <v>8273</v>
      </c>
      <c r="Q944" s="6">
        <f t="shared" si="58"/>
        <v>8.9066666666666669E-2</v>
      </c>
      <c r="R944">
        <f t="shared" si="59"/>
        <v>41.75</v>
      </c>
      <c r="S944" s="7" t="s">
        <v>8319</v>
      </c>
      <c r="T944" t="s">
        <v>8321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>
        <f t="shared" si="56"/>
        <v>42673.459548611114</v>
      </c>
      <c r="O945" s="11">
        <f t="shared" si="57"/>
        <v>42703.501215277771</v>
      </c>
      <c r="P945" t="s">
        <v>8273</v>
      </c>
      <c r="Q945" s="6">
        <f t="shared" si="58"/>
        <v>9.633333333333334E-2</v>
      </c>
      <c r="R945">
        <f t="shared" si="59"/>
        <v>24.083333333333332</v>
      </c>
      <c r="S945" s="7" t="s">
        <v>8319</v>
      </c>
      <c r="T945" t="s">
        <v>8321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>
        <f t="shared" si="56"/>
        <v>42444.375578703701</v>
      </c>
      <c r="O946" s="11">
        <f t="shared" si="57"/>
        <v>42478.374999999993</v>
      </c>
      <c r="P946" t="s">
        <v>8273</v>
      </c>
      <c r="Q946" s="6">
        <f t="shared" si="58"/>
        <v>0.13325999999999999</v>
      </c>
      <c r="R946">
        <f t="shared" si="59"/>
        <v>69.40625</v>
      </c>
      <c r="S946" s="7" t="s">
        <v>8319</v>
      </c>
      <c r="T946" t="s">
        <v>8321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>
        <f t="shared" si="56"/>
        <v>42732.664652777778</v>
      </c>
      <c r="O947" s="11">
        <f t="shared" si="57"/>
        <v>42784.790972222218</v>
      </c>
      <c r="P947" t="s">
        <v>8273</v>
      </c>
      <c r="Q947" s="6">
        <f t="shared" si="58"/>
        <v>2.4840000000000001E-2</v>
      </c>
      <c r="R947">
        <f t="shared" si="59"/>
        <v>155.25</v>
      </c>
      <c r="S947" s="7" t="s">
        <v>8319</v>
      </c>
      <c r="T947" t="s">
        <v>8321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>
        <f t="shared" si="56"/>
        <v>42592.542222222219</v>
      </c>
      <c r="O948" s="11">
        <f t="shared" si="57"/>
        <v>42622.542222222219</v>
      </c>
      <c r="P948" t="s">
        <v>8273</v>
      </c>
      <c r="Q948" s="6">
        <f t="shared" si="58"/>
        <v>1.9066666666666666E-2</v>
      </c>
      <c r="R948">
        <f t="shared" si="59"/>
        <v>57.2</v>
      </c>
      <c r="S948" s="7" t="s">
        <v>8319</v>
      </c>
      <c r="T948" t="s">
        <v>8321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>
        <f t="shared" si="56"/>
        <v>42491.57298611111</v>
      </c>
      <c r="O949" s="11">
        <f t="shared" si="57"/>
        <v>42551.57298611111</v>
      </c>
      <c r="P949" t="s">
        <v>8273</v>
      </c>
      <c r="Q949" s="6">
        <f t="shared" si="58"/>
        <v>0</v>
      </c>
      <c r="R949" t="e">
        <f t="shared" si="59"/>
        <v>#DIV/0!</v>
      </c>
      <c r="S949" s="7" t="s">
        <v>8319</v>
      </c>
      <c r="T949" t="s">
        <v>8321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>
        <f t="shared" si="56"/>
        <v>42411.619953703703</v>
      </c>
      <c r="O950" s="11">
        <f t="shared" si="57"/>
        <v>42441.619953703703</v>
      </c>
      <c r="P950" t="s">
        <v>8273</v>
      </c>
      <c r="Q950" s="6">
        <f t="shared" si="58"/>
        <v>0.12</v>
      </c>
      <c r="R950">
        <f t="shared" si="59"/>
        <v>60</v>
      </c>
      <c r="S950" s="7" t="s">
        <v>8319</v>
      </c>
      <c r="T950" t="s">
        <v>8321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>
        <f t="shared" si="56"/>
        <v>42360.835370370369</v>
      </c>
      <c r="O951" s="11">
        <f t="shared" si="57"/>
        <v>42420.835370370369</v>
      </c>
      <c r="P951" t="s">
        <v>8273</v>
      </c>
      <c r="Q951" s="6">
        <f t="shared" si="58"/>
        <v>1.3650000000000001E-2</v>
      </c>
      <c r="R951">
        <f t="shared" si="59"/>
        <v>39</v>
      </c>
      <c r="S951" s="7" t="s">
        <v>8319</v>
      </c>
      <c r="T951" t="s">
        <v>8321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>
        <f t="shared" si="56"/>
        <v>42356.54237268518</v>
      </c>
      <c r="O952" s="11">
        <f t="shared" si="57"/>
        <v>42386.54237268518</v>
      </c>
      <c r="P952" t="s">
        <v>8273</v>
      </c>
      <c r="Q952" s="6">
        <f t="shared" si="58"/>
        <v>0.28039999999999998</v>
      </c>
      <c r="R952">
        <f t="shared" si="59"/>
        <v>58.416666666666664</v>
      </c>
      <c r="S952" s="7" t="s">
        <v>8319</v>
      </c>
      <c r="T952" t="s">
        <v>8321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>
        <f t="shared" si="56"/>
        <v>42480.44527777777</v>
      </c>
      <c r="O953" s="11">
        <f t="shared" si="57"/>
        <v>42525.44527777777</v>
      </c>
      <c r="P953" t="s">
        <v>8273</v>
      </c>
      <c r="Q953" s="6">
        <f t="shared" si="58"/>
        <v>0.38390000000000002</v>
      </c>
      <c r="R953">
        <f t="shared" si="59"/>
        <v>158.63636363636363</v>
      </c>
      <c r="S953" s="7" t="s">
        <v>8319</v>
      </c>
      <c r="T953" t="s">
        <v>8321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>
        <f t="shared" si="56"/>
        <v>42662.405231481483</v>
      </c>
      <c r="O954" s="11">
        <f t="shared" si="57"/>
        <v>42692.446898148148</v>
      </c>
      <c r="P954" t="s">
        <v>8273</v>
      </c>
      <c r="Q954" s="6">
        <f t="shared" si="58"/>
        <v>0.39942857142857141</v>
      </c>
      <c r="R954">
        <f t="shared" si="59"/>
        <v>99.857142857142861</v>
      </c>
      <c r="S954" s="7" t="s">
        <v>8319</v>
      </c>
      <c r="T954" t="s">
        <v>8321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>
        <f t="shared" si="56"/>
        <v>41998.956006944441</v>
      </c>
      <c r="O955" s="11">
        <f t="shared" si="57"/>
        <v>42028.956006944441</v>
      </c>
      <c r="P955" t="s">
        <v>8273</v>
      </c>
      <c r="Q955" s="6">
        <f t="shared" si="58"/>
        <v>8.3999999999999995E-3</v>
      </c>
      <c r="R955">
        <f t="shared" si="59"/>
        <v>25.2</v>
      </c>
      <c r="S955" s="7" t="s">
        <v>8319</v>
      </c>
      <c r="T955" t="s">
        <v>8321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>
        <f t="shared" si="56"/>
        <v>42194.625451388885</v>
      </c>
      <c r="O956" s="11">
        <f t="shared" si="57"/>
        <v>42236.625451388885</v>
      </c>
      <c r="P956" t="s">
        <v>8273</v>
      </c>
      <c r="Q956" s="6">
        <f t="shared" si="58"/>
        <v>0.43406666666666666</v>
      </c>
      <c r="R956">
        <f t="shared" si="59"/>
        <v>89.191780821917803</v>
      </c>
      <c r="S956" s="7" t="s">
        <v>8319</v>
      </c>
      <c r="T956" t="s">
        <v>8321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>
        <f t="shared" si="56"/>
        <v>42586.086805555555</v>
      </c>
      <c r="O957" s="11">
        <f t="shared" si="57"/>
        <v>42626.086805555555</v>
      </c>
      <c r="P957" t="s">
        <v>8273</v>
      </c>
      <c r="Q957" s="6">
        <f t="shared" si="58"/>
        <v>5.6613333333333335E-2</v>
      </c>
      <c r="R957">
        <f t="shared" si="59"/>
        <v>182.6236559139785</v>
      </c>
      <c r="S957" s="7" t="s">
        <v>8319</v>
      </c>
      <c r="T957" t="s">
        <v>8321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>
        <f t="shared" si="56"/>
        <v>42060.705543981479</v>
      </c>
      <c r="O958" s="11">
        <f t="shared" si="57"/>
        <v>42120.663877314808</v>
      </c>
      <c r="P958" t="s">
        <v>8273</v>
      </c>
      <c r="Q958" s="6">
        <f t="shared" si="58"/>
        <v>1.7219999999999999E-2</v>
      </c>
      <c r="R958">
        <f t="shared" si="59"/>
        <v>50.647058823529413</v>
      </c>
      <c r="S958" s="7" t="s">
        <v>8319</v>
      </c>
      <c r="T958" t="s">
        <v>8321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>
        <f t="shared" si="56"/>
        <v>42660.344131944446</v>
      </c>
      <c r="O959" s="11">
        <f t="shared" si="57"/>
        <v>42691.385798611103</v>
      </c>
      <c r="P959" t="s">
        <v>8273</v>
      </c>
      <c r="Q959" s="6">
        <f t="shared" si="58"/>
        <v>1.9416666666666665E-2</v>
      </c>
      <c r="R959">
        <f t="shared" si="59"/>
        <v>33.285714285714285</v>
      </c>
      <c r="S959" s="7" t="s">
        <v>8319</v>
      </c>
      <c r="T959" t="s">
        <v>8321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>
        <f t="shared" si="56"/>
        <v>42082.594479166662</v>
      </c>
      <c r="O960" s="11">
        <f t="shared" si="57"/>
        <v>42103.999305555553</v>
      </c>
      <c r="P960" t="s">
        <v>8273</v>
      </c>
      <c r="Q960" s="6">
        <f t="shared" si="58"/>
        <v>0.11328275684711328</v>
      </c>
      <c r="R960">
        <f t="shared" si="59"/>
        <v>51.823529411764703</v>
      </c>
      <c r="S960" s="7" t="s">
        <v>8319</v>
      </c>
      <c r="T960" t="s">
        <v>8321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>
        <f t="shared" si="56"/>
        <v>41992.96603009259</v>
      </c>
      <c r="O961" s="11">
        <f t="shared" si="57"/>
        <v>42022.96603009259</v>
      </c>
      <c r="P961" t="s">
        <v>8273</v>
      </c>
      <c r="Q961" s="6">
        <f t="shared" si="58"/>
        <v>0.3886</v>
      </c>
      <c r="R961">
        <f t="shared" si="59"/>
        <v>113.62573099415205</v>
      </c>
      <c r="S961" s="7" t="s">
        <v>8319</v>
      </c>
      <c r="T961" t="s">
        <v>8321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>
        <f t="shared" si="56"/>
        <v>42766.41846064815</v>
      </c>
      <c r="O962" s="11">
        <f t="shared" si="57"/>
        <v>42808.376793981479</v>
      </c>
      <c r="P962" t="s">
        <v>8273</v>
      </c>
      <c r="Q962" s="6">
        <f t="shared" si="58"/>
        <v>0.46100628930817611</v>
      </c>
      <c r="R962">
        <f t="shared" si="59"/>
        <v>136.46276595744681</v>
      </c>
      <c r="S962" s="7" t="s">
        <v>8319</v>
      </c>
      <c r="T962" t="s">
        <v>8321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>
        <f t="shared" ref="N963:N1026" si="60">((($J963/60)/60)/24)+DATE(1970,1,1)+(-5/24)</f>
        <v>42740.485358796293</v>
      </c>
      <c r="O963" s="11">
        <f t="shared" ref="O963:O1026" si="61">((($I963/60)/60)/24)+DATE(1970,1,1)+(-5/24)</f>
        <v>42786.583333333336</v>
      </c>
      <c r="P963" t="s">
        <v>8273</v>
      </c>
      <c r="Q963" s="6">
        <f t="shared" ref="Q963:Q1026" si="62">E963/D963</f>
        <v>0.42188421052631581</v>
      </c>
      <c r="R963">
        <f t="shared" ref="R963:R1026" si="63">E963/L963</f>
        <v>364.35454545454547</v>
      </c>
      <c r="S963" s="7" t="s">
        <v>8319</v>
      </c>
      <c r="T963" t="s">
        <v>8321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>
        <f t="shared" si="60"/>
        <v>42373.504085648143</v>
      </c>
      <c r="O964" s="11">
        <f t="shared" si="61"/>
        <v>42411.504085648143</v>
      </c>
      <c r="P964" t="s">
        <v>8273</v>
      </c>
      <c r="Q964" s="6">
        <f t="shared" si="62"/>
        <v>0.2848</v>
      </c>
      <c r="R964">
        <f t="shared" si="63"/>
        <v>19.243243243243242</v>
      </c>
      <c r="S964" s="7" t="s">
        <v>8319</v>
      </c>
      <c r="T964" t="s">
        <v>8321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>
        <f t="shared" si="60"/>
        <v>42625.427303240744</v>
      </c>
      <c r="O965" s="11">
        <f t="shared" si="61"/>
        <v>42660.427303240744</v>
      </c>
      <c r="P965" t="s">
        <v>8273</v>
      </c>
      <c r="Q965" s="6">
        <f t="shared" si="62"/>
        <v>1.0771428571428571E-2</v>
      </c>
      <c r="R965">
        <f t="shared" si="63"/>
        <v>41.888888888888886</v>
      </c>
      <c r="S965" s="7" t="s">
        <v>8319</v>
      </c>
      <c r="T965" t="s">
        <v>8321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>
        <f t="shared" si="60"/>
        <v>42208.420358796291</v>
      </c>
      <c r="O966" s="11">
        <f t="shared" si="61"/>
        <v>42248.420358796291</v>
      </c>
      <c r="P966" t="s">
        <v>8273</v>
      </c>
      <c r="Q966" s="6">
        <f t="shared" si="62"/>
        <v>7.9909090909090902E-3</v>
      </c>
      <c r="R966">
        <f t="shared" si="63"/>
        <v>30.310344827586206</v>
      </c>
      <c r="S966" s="7" t="s">
        <v>8319</v>
      </c>
      <c r="T966" t="s">
        <v>8321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>
        <f t="shared" si="60"/>
        <v>42636.808402777773</v>
      </c>
      <c r="O967" s="11">
        <f t="shared" si="61"/>
        <v>42668.957638888889</v>
      </c>
      <c r="P967" t="s">
        <v>8273</v>
      </c>
      <c r="Q967" s="6">
        <f t="shared" si="62"/>
        <v>1.192E-2</v>
      </c>
      <c r="R967">
        <f t="shared" si="63"/>
        <v>49.666666666666664</v>
      </c>
      <c r="S967" s="7" t="s">
        <v>8319</v>
      </c>
      <c r="T967" t="s">
        <v>8321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>
        <f t="shared" si="60"/>
        <v>42619.427453703705</v>
      </c>
      <c r="O968" s="11">
        <f t="shared" si="61"/>
        <v>42649.427453703705</v>
      </c>
      <c r="P968" t="s">
        <v>8273</v>
      </c>
      <c r="Q968" s="6">
        <f t="shared" si="62"/>
        <v>0.14799999999999999</v>
      </c>
      <c r="R968">
        <f t="shared" si="63"/>
        <v>59.2</v>
      </c>
      <c r="S968" s="7" t="s">
        <v>8319</v>
      </c>
      <c r="T968" t="s">
        <v>8321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>
        <f t="shared" si="60"/>
        <v>42422.045995370368</v>
      </c>
      <c r="O969" s="11">
        <f t="shared" si="61"/>
        <v>42482.004328703704</v>
      </c>
      <c r="P969" t="s">
        <v>8273</v>
      </c>
      <c r="Q969" s="6">
        <f t="shared" si="62"/>
        <v>0.17810000000000001</v>
      </c>
      <c r="R969">
        <f t="shared" si="63"/>
        <v>43.97530864197531</v>
      </c>
      <c r="S969" s="7" t="s">
        <v>8319</v>
      </c>
      <c r="T969" t="s">
        <v>8321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>
        <f t="shared" si="60"/>
        <v>41836.639282407406</v>
      </c>
      <c r="O970" s="11">
        <f t="shared" si="61"/>
        <v>41866.639282407406</v>
      </c>
      <c r="P970" t="s">
        <v>8273</v>
      </c>
      <c r="Q970" s="6">
        <f t="shared" si="62"/>
        <v>1.325E-2</v>
      </c>
      <c r="R970">
        <f t="shared" si="63"/>
        <v>26.5</v>
      </c>
      <c r="S970" s="7" t="s">
        <v>8319</v>
      </c>
      <c r="T970" t="s">
        <v>8321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>
        <f t="shared" si="60"/>
        <v>42742.094988425924</v>
      </c>
      <c r="O971" s="11">
        <f t="shared" si="61"/>
        <v>42775.094988425924</v>
      </c>
      <c r="P971" t="s">
        <v>8273</v>
      </c>
      <c r="Q971" s="6">
        <f t="shared" si="62"/>
        <v>0.46666666666666667</v>
      </c>
      <c r="R971">
        <f t="shared" si="63"/>
        <v>1272.7272727272727</v>
      </c>
      <c r="S971" s="7" t="s">
        <v>8319</v>
      </c>
      <c r="T971" t="s">
        <v>8321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>
        <f t="shared" si="60"/>
        <v>42721.012187499997</v>
      </c>
      <c r="O972" s="11">
        <f t="shared" si="61"/>
        <v>42757.999305555553</v>
      </c>
      <c r="P972" t="s">
        <v>8273</v>
      </c>
      <c r="Q972" s="6">
        <f t="shared" si="62"/>
        <v>0.4592</v>
      </c>
      <c r="R972">
        <f t="shared" si="63"/>
        <v>164</v>
      </c>
      <c r="S972" s="7" t="s">
        <v>8319</v>
      </c>
      <c r="T972" t="s">
        <v>8321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>
        <f t="shared" si="60"/>
        <v>42111.500694444439</v>
      </c>
      <c r="O973" s="11">
        <f t="shared" si="61"/>
        <v>42156.500694444439</v>
      </c>
      <c r="P973" t="s">
        <v>8273</v>
      </c>
      <c r="Q973" s="6">
        <f t="shared" si="62"/>
        <v>2.2599999999999999E-3</v>
      </c>
      <c r="R973">
        <f t="shared" si="63"/>
        <v>45.2</v>
      </c>
      <c r="S973" s="7" t="s">
        <v>8319</v>
      </c>
      <c r="T973" t="s">
        <v>8321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>
        <f t="shared" si="60"/>
        <v>41856.657384259255</v>
      </c>
      <c r="O974" s="11">
        <f t="shared" si="61"/>
        <v>41886.082638888889</v>
      </c>
      <c r="P974" t="s">
        <v>8273</v>
      </c>
      <c r="Q974" s="6">
        <f t="shared" si="62"/>
        <v>0.34625</v>
      </c>
      <c r="R974">
        <f t="shared" si="63"/>
        <v>153.88888888888889</v>
      </c>
      <c r="S974" s="7" t="s">
        <v>8319</v>
      </c>
      <c r="T974" t="s">
        <v>8321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>
        <f t="shared" si="60"/>
        <v>42256.806631944441</v>
      </c>
      <c r="O975" s="11">
        <f t="shared" si="61"/>
        <v>42316.848298611112</v>
      </c>
      <c r="P975" t="s">
        <v>8273</v>
      </c>
      <c r="Q975" s="6">
        <f t="shared" si="62"/>
        <v>2.0549999999999999E-2</v>
      </c>
      <c r="R975">
        <f t="shared" si="63"/>
        <v>51.375</v>
      </c>
      <c r="S975" s="7" t="s">
        <v>8319</v>
      </c>
      <c r="T975" t="s">
        <v>8321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>
        <f t="shared" si="60"/>
        <v>42424.541157407402</v>
      </c>
      <c r="O976" s="11">
        <f t="shared" si="61"/>
        <v>42454.499490740738</v>
      </c>
      <c r="P976" t="s">
        <v>8273</v>
      </c>
      <c r="Q976" s="6">
        <f t="shared" si="62"/>
        <v>5.5999999999999999E-3</v>
      </c>
      <c r="R976">
        <f t="shared" si="63"/>
        <v>93.333333333333329</v>
      </c>
      <c r="S976" s="7" t="s">
        <v>8319</v>
      </c>
      <c r="T976" t="s">
        <v>8321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>
        <f t="shared" si="60"/>
        <v>42489.488252314812</v>
      </c>
      <c r="O977" s="11">
        <f t="shared" si="61"/>
        <v>42549.488252314812</v>
      </c>
      <c r="P977" t="s">
        <v>8273</v>
      </c>
      <c r="Q977" s="6">
        <f t="shared" si="62"/>
        <v>2.6069999999999999E-2</v>
      </c>
      <c r="R977">
        <f t="shared" si="63"/>
        <v>108.625</v>
      </c>
      <c r="S977" s="7" t="s">
        <v>8319</v>
      </c>
      <c r="T977" t="s">
        <v>8321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>
        <f t="shared" si="60"/>
        <v>42184.850659722222</v>
      </c>
      <c r="O978" s="11">
        <f t="shared" si="61"/>
        <v>42229.850659722222</v>
      </c>
      <c r="P978" t="s">
        <v>8273</v>
      </c>
      <c r="Q978" s="6">
        <f t="shared" si="62"/>
        <v>1.9259999999999999E-2</v>
      </c>
      <c r="R978">
        <f t="shared" si="63"/>
        <v>160.5</v>
      </c>
      <c r="S978" s="7" t="s">
        <v>8319</v>
      </c>
      <c r="T978" t="s">
        <v>8321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>
        <f t="shared" si="60"/>
        <v>42391.733761574076</v>
      </c>
      <c r="O979" s="11">
        <f t="shared" si="61"/>
        <v>42421.733761574076</v>
      </c>
      <c r="P979" t="s">
        <v>8273</v>
      </c>
      <c r="Q979" s="6">
        <f t="shared" si="62"/>
        <v>0.33666666666666667</v>
      </c>
      <c r="R979">
        <f t="shared" si="63"/>
        <v>75.75</v>
      </c>
      <c r="S979" s="7" t="s">
        <v>8319</v>
      </c>
      <c r="T979" t="s">
        <v>8321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>
        <f t="shared" si="60"/>
        <v>42395.100706018515</v>
      </c>
      <c r="O980" s="11">
        <f t="shared" si="61"/>
        <v>42425.100706018515</v>
      </c>
      <c r="P980" t="s">
        <v>8273</v>
      </c>
      <c r="Q980" s="6">
        <f t="shared" si="62"/>
        <v>0.5626326718299024</v>
      </c>
      <c r="R980">
        <f t="shared" si="63"/>
        <v>790.83739837398377</v>
      </c>
      <c r="S980" s="7" t="s">
        <v>8319</v>
      </c>
      <c r="T980" t="s">
        <v>8321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>
        <f t="shared" si="60"/>
        <v>42506.208657407398</v>
      </c>
      <c r="O981" s="11">
        <f t="shared" si="61"/>
        <v>42541.582638888889</v>
      </c>
      <c r="P981" t="s">
        <v>8273</v>
      </c>
      <c r="Q981" s="6">
        <f t="shared" si="62"/>
        <v>0.82817600000000002</v>
      </c>
      <c r="R981">
        <f t="shared" si="63"/>
        <v>301.93916666666667</v>
      </c>
      <c r="S981" s="7" t="s">
        <v>8319</v>
      </c>
      <c r="T981" t="s">
        <v>8321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>
        <f t="shared" si="60"/>
        <v>41928.695856481478</v>
      </c>
      <c r="O982" s="11">
        <f t="shared" si="61"/>
        <v>41973.737523148149</v>
      </c>
      <c r="P982" t="s">
        <v>8273</v>
      </c>
      <c r="Q982" s="6">
        <f t="shared" si="62"/>
        <v>0.14860000000000001</v>
      </c>
      <c r="R982">
        <f t="shared" si="63"/>
        <v>47.935483870967744</v>
      </c>
      <c r="S982" s="7" t="s">
        <v>8319</v>
      </c>
      <c r="T982" t="s">
        <v>8321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>
        <f t="shared" si="60"/>
        <v>41830.738680555551</v>
      </c>
      <c r="O983" s="11">
        <f t="shared" si="61"/>
        <v>41860.738680555551</v>
      </c>
      <c r="P983" t="s">
        <v>8273</v>
      </c>
      <c r="Q983" s="6">
        <f t="shared" si="62"/>
        <v>1.2375123751237513E-4</v>
      </c>
      <c r="R983">
        <f t="shared" si="63"/>
        <v>2.75</v>
      </c>
      <c r="S983" s="7" t="s">
        <v>8319</v>
      </c>
      <c r="T983" t="s">
        <v>8321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>
        <f t="shared" si="60"/>
        <v>42615.544976851852</v>
      </c>
      <c r="O984" s="11">
        <f t="shared" si="61"/>
        <v>42645.544976851852</v>
      </c>
      <c r="P984" t="s">
        <v>8273</v>
      </c>
      <c r="Q984" s="6">
        <f t="shared" si="62"/>
        <v>1.7142857142857143E-4</v>
      </c>
      <c r="R984">
        <f t="shared" si="63"/>
        <v>1</v>
      </c>
      <c r="S984" s="7" t="s">
        <v>8319</v>
      </c>
      <c r="T984" t="s">
        <v>8321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>
        <f t="shared" si="60"/>
        <v>42574.459317129629</v>
      </c>
      <c r="O985" s="11">
        <f t="shared" si="61"/>
        <v>42605.662499999999</v>
      </c>
      <c r="P985" t="s">
        <v>8273</v>
      </c>
      <c r="Q985" s="6">
        <f t="shared" si="62"/>
        <v>0.2950613611721471</v>
      </c>
      <c r="R985">
        <f t="shared" si="63"/>
        <v>171.79329608938548</v>
      </c>
      <c r="S985" s="7" t="s">
        <v>8319</v>
      </c>
      <c r="T985" t="s">
        <v>8321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>
        <f t="shared" si="60"/>
        <v>42060.907499999994</v>
      </c>
      <c r="O986" s="11">
        <f t="shared" si="61"/>
        <v>42090.865833333337</v>
      </c>
      <c r="P986" t="s">
        <v>8273</v>
      </c>
      <c r="Q986" s="6">
        <f t="shared" si="62"/>
        <v>1.06E-2</v>
      </c>
      <c r="R986">
        <f t="shared" si="63"/>
        <v>35.333333333333336</v>
      </c>
      <c r="S986" s="7" t="s">
        <v>8319</v>
      </c>
      <c r="T986" t="s">
        <v>8321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>
        <f t="shared" si="60"/>
        <v>42339.759375000001</v>
      </c>
      <c r="O987" s="11">
        <f t="shared" si="61"/>
        <v>42369.749999999993</v>
      </c>
      <c r="P987" t="s">
        <v>8273</v>
      </c>
      <c r="Q987" s="6">
        <f t="shared" si="62"/>
        <v>6.2933333333333327E-2</v>
      </c>
      <c r="R987">
        <f t="shared" si="63"/>
        <v>82.086956521739125</v>
      </c>
      <c r="S987" s="7" t="s">
        <v>8319</v>
      </c>
      <c r="T987" t="s">
        <v>8321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>
        <f t="shared" si="60"/>
        <v>42324.559027777774</v>
      </c>
      <c r="O988" s="11">
        <f t="shared" si="61"/>
        <v>42378.791666666664</v>
      </c>
      <c r="P988" t="s">
        <v>8273</v>
      </c>
      <c r="Q988" s="6">
        <f t="shared" si="62"/>
        <v>0.1275</v>
      </c>
      <c r="R988">
        <f t="shared" si="63"/>
        <v>110.8695652173913</v>
      </c>
      <c r="S988" s="7" t="s">
        <v>8319</v>
      </c>
      <c r="T988" t="s">
        <v>8321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>
        <f t="shared" si="60"/>
        <v>41773.086226851847</v>
      </c>
      <c r="O989" s="11">
        <f t="shared" si="61"/>
        <v>41813.086226851847</v>
      </c>
      <c r="P989" t="s">
        <v>8273</v>
      </c>
      <c r="Q989" s="6">
        <f t="shared" si="62"/>
        <v>0.13220000000000001</v>
      </c>
      <c r="R989">
        <f t="shared" si="63"/>
        <v>161.21951219512195</v>
      </c>
      <c r="S989" s="7" t="s">
        <v>8319</v>
      </c>
      <c r="T989" t="s">
        <v>8321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>
        <f t="shared" si="60"/>
        <v>42614.148437499993</v>
      </c>
      <c r="O990" s="11">
        <f t="shared" si="61"/>
        <v>42644.148437499993</v>
      </c>
      <c r="P990" t="s">
        <v>8273</v>
      </c>
      <c r="Q990" s="6">
        <f t="shared" si="62"/>
        <v>0</v>
      </c>
      <c r="R990" t="e">
        <f t="shared" si="63"/>
        <v>#DIV/0!</v>
      </c>
      <c r="S990" s="7" t="s">
        <v>8319</v>
      </c>
      <c r="T990" t="s">
        <v>8321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>
        <f t="shared" si="60"/>
        <v>42611.725636574069</v>
      </c>
      <c r="O991" s="11">
        <f t="shared" si="61"/>
        <v>42641.725636574069</v>
      </c>
      <c r="P991" t="s">
        <v>8273</v>
      </c>
      <c r="Q991" s="6">
        <f t="shared" si="62"/>
        <v>0.16769999999999999</v>
      </c>
      <c r="R991">
        <f t="shared" si="63"/>
        <v>52.40625</v>
      </c>
      <c r="S991" s="7" t="s">
        <v>8319</v>
      </c>
      <c r="T991" t="s">
        <v>8321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>
        <f t="shared" si="60"/>
        <v>41855.575972222221</v>
      </c>
      <c r="O992" s="11">
        <f t="shared" si="61"/>
        <v>41885.575972222221</v>
      </c>
      <c r="P992" t="s">
        <v>8273</v>
      </c>
      <c r="Q992" s="6">
        <f t="shared" si="62"/>
        <v>1.0399999999999999E-3</v>
      </c>
      <c r="R992">
        <f t="shared" si="63"/>
        <v>13</v>
      </c>
      <c r="S992" s="7" t="s">
        <v>8319</v>
      </c>
      <c r="T992" t="s">
        <v>8321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>
        <f t="shared" si="60"/>
        <v>42538.548472222225</v>
      </c>
      <c r="O993" s="11">
        <f t="shared" si="61"/>
        <v>42563.57708333333</v>
      </c>
      <c r="P993" t="s">
        <v>8273</v>
      </c>
      <c r="Q993" s="6">
        <f t="shared" si="62"/>
        <v>4.24E-2</v>
      </c>
      <c r="R993">
        <f t="shared" si="63"/>
        <v>30.285714285714285</v>
      </c>
      <c r="S993" s="7" t="s">
        <v>8319</v>
      </c>
      <c r="T993" t="s">
        <v>8321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>
        <f t="shared" si="60"/>
        <v>42437.71665509259</v>
      </c>
      <c r="O994" s="11">
        <f t="shared" si="61"/>
        <v>42497.674988425926</v>
      </c>
      <c r="P994" t="s">
        <v>8273</v>
      </c>
      <c r="Q994" s="6">
        <f t="shared" si="62"/>
        <v>4.6699999999999997E-3</v>
      </c>
      <c r="R994">
        <f t="shared" si="63"/>
        <v>116.75</v>
      </c>
      <c r="S994" s="7" t="s">
        <v>8319</v>
      </c>
      <c r="T994" t="s">
        <v>8321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>
        <f t="shared" si="60"/>
        <v>42652.756574074076</v>
      </c>
      <c r="O995" s="11">
        <f t="shared" si="61"/>
        <v>42685.999999999993</v>
      </c>
      <c r="P995" t="s">
        <v>8273</v>
      </c>
      <c r="Q995" s="6">
        <f t="shared" si="62"/>
        <v>0.25087142857142858</v>
      </c>
      <c r="R995">
        <f t="shared" si="63"/>
        <v>89.59693877551021</v>
      </c>
      <c r="S995" s="7" t="s">
        <v>8319</v>
      </c>
      <c r="T995" t="s">
        <v>8321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>
        <f t="shared" si="60"/>
        <v>41921.054745370369</v>
      </c>
      <c r="O996" s="11">
        <f t="shared" si="61"/>
        <v>41973.749305555553</v>
      </c>
      <c r="P996" t="s">
        <v>8273</v>
      </c>
      <c r="Q996" s="6">
        <f t="shared" si="62"/>
        <v>2.3345000000000001E-2</v>
      </c>
      <c r="R996">
        <f t="shared" si="63"/>
        <v>424.45454545454544</v>
      </c>
      <c r="S996" s="7" t="s">
        <v>8319</v>
      </c>
      <c r="T996" t="s">
        <v>8321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>
        <f t="shared" si="60"/>
        <v>41947.732407407406</v>
      </c>
      <c r="O997" s="11">
        <f t="shared" si="61"/>
        <v>41972.458333333336</v>
      </c>
      <c r="P997" t="s">
        <v>8273</v>
      </c>
      <c r="Q997" s="6">
        <f t="shared" si="62"/>
        <v>7.2599999999999998E-2</v>
      </c>
      <c r="R997">
        <f t="shared" si="63"/>
        <v>80.666666666666671</v>
      </c>
      <c r="S997" s="7" t="s">
        <v>8319</v>
      </c>
      <c r="T997" t="s">
        <v>8321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>
        <f t="shared" si="60"/>
        <v>41817.658101851848</v>
      </c>
      <c r="O998" s="11">
        <f t="shared" si="61"/>
        <v>41847.435416666667</v>
      </c>
      <c r="P998" t="s">
        <v>8273</v>
      </c>
      <c r="Q998" s="6">
        <f t="shared" si="62"/>
        <v>1.6250000000000001E-2</v>
      </c>
      <c r="R998">
        <f t="shared" si="63"/>
        <v>13</v>
      </c>
      <c r="S998" s="7" t="s">
        <v>8319</v>
      </c>
      <c r="T998" t="s">
        <v>8321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>
        <f t="shared" si="60"/>
        <v>41940.894641203704</v>
      </c>
      <c r="O999" s="11">
        <f t="shared" si="61"/>
        <v>41970.936307870368</v>
      </c>
      <c r="P999" t="s">
        <v>8273</v>
      </c>
      <c r="Q999" s="6">
        <f t="shared" si="62"/>
        <v>1.2999999999999999E-2</v>
      </c>
      <c r="R999">
        <f t="shared" si="63"/>
        <v>8.125</v>
      </c>
      <c r="S999" s="7" t="s">
        <v>8319</v>
      </c>
      <c r="T999" t="s">
        <v>8321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>
        <f t="shared" si="60"/>
        <v>42281.960659722223</v>
      </c>
      <c r="O1000" s="11">
        <f t="shared" si="61"/>
        <v>42327.002326388887</v>
      </c>
      <c r="P1000" t="s">
        <v>8273</v>
      </c>
      <c r="Q1000" s="6">
        <f t="shared" si="62"/>
        <v>0.58558333333333334</v>
      </c>
      <c r="R1000">
        <f t="shared" si="63"/>
        <v>153.42794759825327</v>
      </c>
      <c r="S1000" s="7" t="s">
        <v>8319</v>
      </c>
      <c r="T1000" t="s">
        <v>8321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>
        <f t="shared" si="60"/>
        <v>41926.091319444444</v>
      </c>
      <c r="O1001" s="11">
        <f t="shared" si="61"/>
        <v>41956.126388888886</v>
      </c>
      <c r="P1001" t="s">
        <v>8273</v>
      </c>
      <c r="Q1001" s="6">
        <f t="shared" si="62"/>
        <v>7.7886666666666673E-2</v>
      </c>
      <c r="R1001">
        <f t="shared" si="63"/>
        <v>292.07499999999999</v>
      </c>
      <c r="S1001" s="7" t="s">
        <v>8319</v>
      </c>
      <c r="T1001" t="s">
        <v>8321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>
        <f t="shared" si="60"/>
        <v>42748.851388888892</v>
      </c>
      <c r="O1002" s="11">
        <f t="shared" si="61"/>
        <v>42808.80972222222</v>
      </c>
      <c r="P1002" t="s">
        <v>8273</v>
      </c>
      <c r="Q1002" s="6">
        <f t="shared" si="62"/>
        <v>2.2157147647256063E-2</v>
      </c>
      <c r="R1002">
        <f t="shared" si="63"/>
        <v>3304</v>
      </c>
      <c r="S1002" s="7" t="s">
        <v>8319</v>
      </c>
      <c r="T1002" t="s">
        <v>8321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>
        <f t="shared" si="60"/>
        <v>42720.511724537035</v>
      </c>
      <c r="O1003" s="11">
        <f t="shared" si="61"/>
        <v>42765.511724537035</v>
      </c>
      <c r="P1003" t="s">
        <v>8273</v>
      </c>
      <c r="Q1003" s="6">
        <f t="shared" si="62"/>
        <v>1.04</v>
      </c>
      <c r="R1003">
        <f t="shared" si="63"/>
        <v>1300</v>
      </c>
      <c r="S1003" s="7" t="s">
        <v>8319</v>
      </c>
      <c r="T1003" t="s">
        <v>8321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>
        <f t="shared" si="60"/>
        <v>42325.475856481477</v>
      </c>
      <c r="O1004" s="11">
        <f t="shared" si="61"/>
        <v>42355.040972222218</v>
      </c>
      <c r="P1004" t="s">
        <v>8273</v>
      </c>
      <c r="Q1004" s="6">
        <f t="shared" si="62"/>
        <v>0.29602960296029601</v>
      </c>
      <c r="R1004">
        <f t="shared" si="63"/>
        <v>134.54545454545453</v>
      </c>
      <c r="S1004" s="7" t="s">
        <v>8319</v>
      </c>
      <c r="T1004" t="s">
        <v>8321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>
        <f t="shared" si="60"/>
        <v>42780.500706018516</v>
      </c>
      <c r="O1005" s="11">
        <f t="shared" si="61"/>
        <v>42810.459039351852</v>
      </c>
      <c r="P1005" t="s">
        <v>8273</v>
      </c>
      <c r="Q1005" s="6">
        <f t="shared" si="62"/>
        <v>0.16055</v>
      </c>
      <c r="R1005">
        <f t="shared" si="63"/>
        <v>214.06666666666666</v>
      </c>
      <c r="S1005" s="7" t="s">
        <v>8319</v>
      </c>
      <c r="T1005" t="s">
        <v>8321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>
        <f t="shared" si="60"/>
        <v>42388.5003125</v>
      </c>
      <c r="O1006" s="11">
        <f t="shared" si="61"/>
        <v>42418.5003125</v>
      </c>
      <c r="P1006" t="s">
        <v>8273</v>
      </c>
      <c r="Q1006" s="6">
        <f t="shared" si="62"/>
        <v>0.82208000000000003</v>
      </c>
      <c r="R1006">
        <f t="shared" si="63"/>
        <v>216.33684210526314</v>
      </c>
      <c r="S1006" s="7" t="s">
        <v>8319</v>
      </c>
      <c r="T1006" t="s">
        <v>8321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>
        <f t="shared" si="60"/>
        <v>42276.416469907403</v>
      </c>
      <c r="O1007" s="11">
        <f t="shared" si="61"/>
        <v>42307.416469907403</v>
      </c>
      <c r="P1007" t="s">
        <v>8273</v>
      </c>
      <c r="Q1007" s="6">
        <f t="shared" si="62"/>
        <v>0.75051000000000001</v>
      </c>
      <c r="R1007">
        <f t="shared" si="63"/>
        <v>932.31055900621118</v>
      </c>
      <c r="S1007" s="7" t="s">
        <v>8319</v>
      </c>
      <c r="T1007" t="s">
        <v>8321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>
        <f t="shared" si="60"/>
        <v>41976.83185185185</v>
      </c>
      <c r="O1008" s="11">
        <f t="shared" si="61"/>
        <v>41985.09097222222</v>
      </c>
      <c r="P1008" t="s">
        <v>8273</v>
      </c>
      <c r="Q1008" s="6">
        <f t="shared" si="62"/>
        <v>5.8500000000000003E-2</v>
      </c>
      <c r="R1008">
        <f t="shared" si="63"/>
        <v>29.25</v>
      </c>
      <c r="S1008" s="7" t="s">
        <v>8319</v>
      </c>
      <c r="T1008" t="s">
        <v>8321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>
        <f t="shared" si="60"/>
        <v>42676.3752662037</v>
      </c>
      <c r="O1009" s="11">
        <f t="shared" si="61"/>
        <v>42718.416932870365</v>
      </c>
      <c r="P1009" t="s">
        <v>8273</v>
      </c>
      <c r="Q1009" s="6">
        <f t="shared" si="62"/>
        <v>0.44319999999999998</v>
      </c>
      <c r="R1009">
        <f t="shared" si="63"/>
        <v>174.94736842105263</v>
      </c>
      <c r="S1009" s="7" t="s">
        <v>8319</v>
      </c>
      <c r="T1009" t="s">
        <v>8321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>
        <f t="shared" si="60"/>
        <v>42702.600868055553</v>
      </c>
      <c r="O1010" s="11">
        <f t="shared" si="61"/>
        <v>42732.600868055553</v>
      </c>
      <c r="P1010" t="s">
        <v>8273</v>
      </c>
      <c r="Q1010" s="6">
        <f t="shared" si="62"/>
        <v>2.6737967914438501E-3</v>
      </c>
      <c r="R1010">
        <f t="shared" si="63"/>
        <v>250</v>
      </c>
      <c r="S1010" s="7" t="s">
        <v>8319</v>
      </c>
      <c r="T1010" t="s">
        <v>8321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>
        <f t="shared" si="60"/>
        <v>42510.396365740737</v>
      </c>
      <c r="O1011" s="11">
        <f t="shared" si="61"/>
        <v>42540.396365740737</v>
      </c>
      <c r="P1011" t="s">
        <v>8273</v>
      </c>
      <c r="Q1011" s="6">
        <f t="shared" si="62"/>
        <v>0.1313</v>
      </c>
      <c r="R1011">
        <f t="shared" si="63"/>
        <v>65</v>
      </c>
      <c r="S1011" s="7" t="s">
        <v>8319</v>
      </c>
      <c r="T1011" t="s">
        <v>8321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>
        <f t="shared" si="60"/>
        <v>42561.621087962958</v>
      </c>
      <c r="O1012" s="11">
        <f t="shared" si="61"/>
        <v>42617.915972222218</v>
      </c>
      <c r="P1012" t="s">
        <v>8273</v>
      </c>
      <c r="Q1012" s="6">
        <f t="shared" si="62"/>
        <v>1.9088937093275488E-3</v>
      </c>
      <c r="R1012">
        <f t="shared" si="63"/>
        <v>55</v>
      </c>
      <c r="S1012" s="7" t="s">
        <v>8319</v>
      </c>
      <c r="T1012" t="s">
        <v>8321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>
        <f t="shared" si="60"/>
        <v>41946.689756944441</v>
      </c>
      <c r="O1013" s="11">
        <f t="shared" si="61"/>
        <v>41991.689756944441</v>
      </c>
      <c r="P1013" t="s">
        <v>8273</v>
      </c>
      <c r="Q1013" s="6">
        <f t="shared" si="62"/>
        <v>3.7499999999999999E-3</v>
      </c>
      <c r="R1013">
        <f t="shared" si="63"/>
        <v>75</v>
      </c>
      <c r="S1013" s="7" t="s">
        <v>8319</v>
      </c>
      <c r="T1013" t="s">
        <v>8321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>
        <f t="shared" si="60"/>
        <v>42714.232083333329</v>
      </c>
      <c r="O1014" s="11">
        <f t="shared" si="61"/>
        <v>42759.232083333329</v>
      </c>
      <c r="P1014" t="s">
        <v>8273</v>
      </c>
      <c r="Q1014" s="6">
        <f t="shared" si="62"/>
        <v>215.35021</v>
      </c>
      <c r="R1014">
        <f t="shared" si="63"/>
        <v>1389.3561935483872</v>
      </c>
      <c r="S1014" s="7" t="s">
        <v>8319</v>
      </c>
      <c r="T1014" t="s">
        <v>8321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>
        <f t="shared" si="60"/>
        <v>42339.625648148147</v>
      </c>
      <c r="O1015" s="11">
        <f t="shared" si="61"/>
        <v>42367.624999999993</v>
      </c>
      <c r="P1015" t="s">
        <v>8273</v>
      </c>
      <c r="Q1015" s="6">
        <f t="shared" si="62"/>
        <v>0.34527999999999998</v>
      </c>
      <c r="R1015">
        <f t="shared" si="63"/>
        <v>95.911111111111111</v>
      </c>
      <c r="S1015" s="7" t="s">
        <v>8319</v>
      </c>
      <c r="T1015" t="s">
        <v>8321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>
        <f t="shared" si="60"/>
        <v>41954.79415509259</v>
      </c>
      <c r="O1016" s="11">
        <f t="shared" si="61"/>
        <v>42004.79415509259</v>
      </c>
      <c r="P1016" t="s">
        <v>8273</v>
      </c>
      <c r="Q1016" s="6">
        <f t="shared" si="62"/>
        <v>0.30599999999999999</v>
      </c>
      <c r="R1016">
        <f t="shared" si="63"/>
        <v>191.25</v>
      </c>
      <c r="S1016" s="7" t="s">
        <v>8319</v>
      </c>
      <c r="T1016" t="s">
        <v>8321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>
        <f t="shared" si="60"/>
        <v>42303.670081018521</v>
      </c>
      <c r="O1017" s="11">
        <f t="shared" si="61"/>
        <v>42333.711747685178</v>
      </c>
      <c r="P1017" t="s">
        <v>8273</v>
      </c>
      <c r="Q1017" s="6">
        <f t="shared" si="62"/>
        <v>2.6666666666666668E-2</v>
      </c>
      <c r="R1017">
        <f t="shared" si="63"/>
        <v>40</v>
      </c>
      <c r="S1017" s="7" t="s">
        <v>8319</v>
      </c>
      <c r="T1017" t="s">
        <v>8321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>
        <f t="shared" si="60"/>
        <v>42421.898796296293</v>
      </c>
      <c r="O1018" s="11">
        <f t="shared" si="61"/>
        <v>42466.857129629621</v>
      </c>
      <c r="P1018" t="s">
        <v>8273</v>
      </c>
      <c r="Q1018" s="6">
        <f t="shared" si="62"/>
        <v>2.8420000000000001E-2</v>
      </c>
      <c r="R1018">
        <f t="shared" si="63"/>
        <v>74.78947368421052</v>
      </c>
      <c r="S1018" s="7" t="s">
        <v>8319</v>
      </c>
      <c r="T1018" t="s">
        <v>8321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>
        <f t="shared" si="60"/>
        <v>42289.466840277775</v>
      </c>
      <c r="O1019" s="11">
        <f t="shared" si="61"/>
        <v>42329.508506944439</v>
      </c>
      <c r="P1019" t="s">
        <v>8273</v>
      </c>
      <c r="Q1019" s="6">
        <f t="shared" si="62"/>
        <v>0.22878799999999999</v>
      </c>
      <c r="R1019">
        <f t="shared" si="63"/>
        <v>161.11830985915492</v>
      </c>
      <c r="S1019" s="7" t="s">
        <v>8319</v>
      </c>
      <c r="T1019" t="s">
        <v>8321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>
        <f t="shared" si="60"/>
        <v>42535.283946759257</v>
      </c>
      <c r="O1020" s="11">
        <f t="shared" si="61"/>
        <v>42565.283946759257</v>
      </c>
      <c r="P1020" t="s">
        <v>8273</v>
      </c>
      <c r="Q1020" s="6">
        <f t="shared" si="62"/>
        <v>3.1050000000000001E-2</v>
      </c>
      <c r="R1020">
        <f t="shared" si="63"/>
        <v>88.714285714285708</v>
      </c>
      <c r="S1020" s="7" t="s">
        <v>8319</v>
      </c>
      <c r="T1020" t="s">
        <v>8321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>
        <f t="shared" si="60"/>
        <v>42009.765613425923</v>
      </c>
      <c r="O1021" s="11">
        <f t="shared" si="61"/>
        <v>42039.765613425923</v>
      </c>
      <c r="P1021" t="s">
        <v>8273</v>
      </c>
      <c r="Q1021" s="6">
        <f t="shared" si="62"/>
        <v>0.47333333333333333</v>
      </c>
      <c r="R1021">
        <f t="shared" si="63"/>
        <v>53.25</v>
      </c>
      <c r="S1021" s="7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>
        <f t="shared" si="60"/>
        <v>42126.861215277771</v>
      </c>
      <c r="O1022" s="11">
        <f t="shared" si="61"/>
        <v>42156.824305555558</v>
      </c>
      <c r="P1022" t="s">
        <v>8280</v>
      </c>
      <c r="Q1022" s="6">
        <f t="shared" si="62"/>
        <v>2.0554838709677421</v>
      </c>
      <c r="R1022">
        <f t="shared" si="63"/>
        <v>106.2</v>
      </c>
      <c r="S1022" s="7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>
        <f t="shared" si="60"/>
        <v>42271.043645833335</v>
      </c>
      <c r="O1023" s="11">
        <f t="shared" si="61"/>
        <v>42293.958333333336</v>
      </c>
      <c r="P1023" t="s">
        <v>8280</v>
      </c>
      <c r="Q1023" s="6">
        <f t="shared" si="62"/>
        <v>3.5180366666666667</v>
      </c>
      <c r="R1023">
        <f t="shared" si="63"/>
        <v>22.079728033472804</v>
      </c>
      <c r="S1023" s="7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>
        <f t="shared" si="60"/>
        <v>42111.438391203708</v>
      </c>
      <c r="O1024" s="11">
        <f t="shared" si="61"/>
        <v>42141.438391203708</v>
      </c>
      <c r="P1024" t="s">
        <v>8280</v>
      </c>
      <c r="Q1024" s="6">
        <f t="shared" si="62"/>
        <v>1.149</v>
      </c>
      <c r="R1024">
        <f t="shared" si="63"/>
        <v>31.054054054054053</v>
      </c>
      <c r="S1024" s="7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>
        <f t="shared" si="60"/>
        <v>42145.711354166669</v>
      </c>
      <c r="O1025" s="11">
        <f t="shared" si="61"/>
        <v>42175.711354166669</v>
      </c>
      <c r="P1025" t="s">
        <v>8280</v>
      </c>
      <c r="Q1025" s="6">
        <f t="shared" si="62"/>
        <v>2.3715000000000002</v>
      </c>
      <c r="R1025">
        <f t="shared" si="63"/>
        <v>36.206106870229007</v>
      </c>
      <c r="S1025" s="7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>
        <f t="shared" si="60"/>
        <v>42370.372256944444</v>
      </c>
      <c r="O1026" s="11">
        <f t="shared" si="61"/>
        <v>42400.372256944444</v>
      </c>
      <c r="P1026" t="s">
        <v>8280</v>
      </c>
      <c r="Q1026" s="6">
        <f t="shared" si="62"/>
        <v>1.1863774999999999</v>
      </c>
      <c r="R1026">
        <f t="shared" si="63"/>
        <v>388.9762295081967</v>
      </c>
      <c r="S1026" s="7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>
        <f t="shared" ref="N1027:N1090" si="64">((($J1027/60)/60)/24)+DATE(1970,1,1)+(-5/24)</f>
        <v>42049.625428240739</v>
      </c>
      <c r="O1027" s="11">
        <f t="shared" ref="O1027:O1090" si="65">((($I1027/60)/60)/24)+DATE(1970,1,1)+(-5/24)</f>
        <v>42079.583761574067</v>
      </c>
      <c r="P1027" t="s">
        <v>8280</v>
      </c>
      <c r="Q1027" s="6">
        <f t="shared" ref="Q1027:Q1090" si="66">E1027/D1027</f>
        <v>1.099283142857143</v>
      </c>
      <c r="R1027">
        <f t="shared" ref="R1027:R1090" si="67">E1027/L1027</f>
        <v>71.848571428571432</v>
      </c>
      <c r="S1027" s="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>
        <f t="shared" si="64"/>
        <v>42426.199259259258</v>
      </c>
      <c r="O1028" s="11">
        <f t="shared" si="65"/>
        <v>42460.157592592594</v>
      </c>
      <c r="P1028" t="s">
        <v>8280</v>
      </c>
      <c r="Q1028" s="6">
        <f t="shared" si="66"/>
        <v>1.0000828571428571</v>
      </c>
      <c r="R1028">
        <f t="shared" si="67"/>
        <v>57.381803278688523</v>
      </c>
      <c r="S1028" s="7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>
        <f t="shared" si="64"/>
        <v>41904.825775462959</v>
      </c>
      <c r="O1029" s="11">
        <f t="shared" si="65"/>
        <v>41934.825775462959</v>
      </c>
      <c r="P1029" t="s">
        <v>8280</v>
      </c>
      <c r="Q1029" s="6">
        <f t="shared" si="66"/>
        <v>1.0309292094387414</v>
      </c>
      <c r="R1029">
        <f t="shared" si="67"/>
        <v>69.666666666666671</v>
      </c>
      <c r="S1029" s="7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>
        <f t="shared" si="64"/>
        <v>42755.419039351851</v>
      </c>
      <c r="O1030" s="11">
        <f t="shared" si="65"/>
        <v>42800.624999999993</v>
      </c>
      <c r="P1030" t="s">
        <v>8280</v>
      </c>
      <c r="Q1030" s="6">
        <f t="shared" si="66"/>
        <v>1.1727000000000001</v>
      </c>
      <c r="R1030">
        <f t="shared" si="67"/>
        <v>45.988235294117644</v>
      </c>
      <c r="S1030" s="7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>
        <f t="shared" si="64"/>
        <v>42044.503553240742</v>
      </c>
      <c r="O1031" s="11">
        <f t="shared" si="65"/>
        <v>42098.707638888889</v>
      </c>
      <c r="P1031" t="s">
        <v>8280</v>
      </c>
      <c r="Q1031" s="6">
        <f t="shared" si="66"/>
        <v>1.1175999999999999</v>
      </c>
      <c r="R1031">
        <f t="shared" si="67"/>
        <v>79.262411347517727</v>
      </c>
      <c r="S1031" s="7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>
        <f t="shared" si="64"/>
        <v>42611.274872685179</v>
      </c>
      <c r="O1032" s="11">
        <f t="shared" si="65"/>
        <v>42625.274872685179</v>
      </c>
      <c r="P1032" t="s">
        <v>8280</v>
      </c>
      <c r="Q1032" s="6">
        <f t="shared" si="66"/>
        <v>3.4209999999999998</v>
      </c>
      <c r="R1032">
        <f t="shared" si="67"/>
        <v>43.031446540880502</v>
      </c>
      <c r="S1032" s="7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>
        <f t="shared" si="64"/>
        <v>42324.555671296293</v>
      </c>
      <c r="O1033" s="11">
        <f t="shared" si="65"/>
        <v>42354.555671296293</v>
      </c>
      <c r="P1033" t="s">
        <v>8280</v>
      </c>
      <c r="Q1033" s="6">
        <f t="shared" si="66"/>
        <v>1.0740000000000001</v>
      </c>
      <c r="R1033">
        <f t="shared" si="67"/>
        <v>108.48484848484848</v>
      </c>
      <c r="S1033" s="7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>
        <f t="shared" si="64"/>
        <v>42514.458622685182</v>
      </c>
      <c r="O1034" s="11">
        <f t="shared" si="65"/>
        <v>42544.458622685182</v>
      </c>
      <c r="P1034" t="s">
        <v>8280</v>
      </c>
      <c r="Q1034" s="6">
        <f t="shared" si="66"/>
        <v>1.0849703703703704</v>
      </c>
      <c r="R1034">
        <f t="shared" si="67"/>
        <v>61.029583333333335</v>
      </c>
      <c r="S1034" s="7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>
        <f t="shared" si="64"/>
        <v>42688.524074074077</v>
      </c>
      <c r="O1035" s="11">
        <f t="shared" si="65"/>
        <v>42716.524074074077</v>
      </c>
      <c r="P1035" t="s">
        <v>8280</v>
      </c>
      <c r="Q1035" s="6">
        <f t="shared" si="66"/>
        <v>1.0286144578313252</v>
      </c>
      <c r="R1035">
        <f t="shared" si="67"/>
        <v>50.592592592592595</v>
      </c>
      <c r="S1035" s="7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>
        <f t="shared" si="64"/>
        <v>42554.958379629628</v>
      </c>
      <c r="O1036" s="11">
        <f t="shared" si="65"/>
        <v>42586.957638888889</v>
      </c>
      <c r="P1036" t="s">
        <v>8280</v>
      </c>
      <c r="Q1036" s="6">
        <f t="shared" si="66"/>
        <v>1.3000180000000001</v>
      </c>
      <c r="R1036">
        <f t="shared" si="67"/>
        <v>39.157168674698795</v>
      </c>
      <c r="S1036" s="7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>
        <f t="shared" si="64"/>
        <v>42016.43310185185</v>
      </c>
      <c r="O1037" s="11">
        <f t="shared" si="65"/>
        <v>42046.43310185185</v>
      </c>
      <c r="P1037" t="s">
        <v>8280</v>
      </c>
      <c r="Q1037" s="6">
        <f t="shared" si="66"/>
        <v>1.0765217391304347</v>
      </c>
      <c r="R1037">
        <f t="shared" si="67"/>
        <v>65.15789473684211</v>
      </c>
      <c r="S1037" s="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>
        <f t="shared" si="64"/>
        <v>41249.240624999999</v>
      </c>
      <c r="O1038" s="11">
        <f t="shared" si="65"/>
        <v>41281.125</v>
      </c>
      <c r="P1038" t="s">
        <v>8280</v>
      </c>
      <c r="Q1038" s="6">
        <f t="shared" si="66"/>
        <v>1.1236044444444444</v>
      </c>
      <c r="R1038">
        <f t="shared" si="67"/>
        <v>23.963127962085309</v>
      </c>
      <c r="S1038" s="7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>
        <f t="shared" si="64"/>
        <v>42119.61414351852</v>
      </c>
      <c r="O1039" s="11">
        <f t="shared" si="65"/>
        <v>42141.999999999993</v>
      </c>
      <c r="P1039" t="s">
        <v>8280</v>
      </c>
      <c r="Q1039" s="6">
        <f t="shared" si="66"/>
        <v>1.0209999999999999</v>
      </c>
      <c r="R1039">
        <f t="shared" si="67"/>
        <v>48.61904761904762</v>
      </c>
      <c r="S1039" s="7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>
        <f t="shared" si="64"/>
        <v>42418.023414351854</v>
      </c>
      <c r="O1040" s="11">
        <f t="shared" si="65"/>
        <v>42447.981747685182</v>
      </c>
      <c r="P1040" t="s">
        <v>8280</v>
      </c>
      <c r="Q1040" s="6">
        <f t="shared" si="66"/>
        <v>1.4533333333333334</v>
      </c>
      <c r="R1040">
        <f t="shared" si="67"/>
        <v>35.73770491803279</v>
      </c>
      <c r="S1040" s="7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>
        <f t="shared" si="64"/>
        <v>42691.900995370372</v>
      </c>
      <c r="O1041" s="11">
        <f t="shared" si="65"/>
        <v>42717.124305555553</v>
      </c>
      <c r="P1041" t="s">
        <v>8280</v>
      </c>
      <c r="Q1041" s="6">
        <f t="shared" si="66"/>
        <v>1.282</v>
      </c>
      <c r="R1041">
        <f t="shared" si="67"/>
        <v>21.366666666666667</v>
      </c>
      <c r="S1041" s="7" t="s">
        <v>8325</v>
      </c>
      <c r="T1041" t="s">
        <v>8330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>
        <f t="shared" si="64"/>
        <v>42579.500104166662</v>
      </c>
      <c r="O1042" s="11">
        <f t="shared" si="65"/>
        <v>42609.500104166662</v>
      </c>
      <c r="P1042" t="s">
        <v>8281</v>
      </c>
      <c r="Q1042" s="6">
        <f t="shared" si="66"/>
        <v>2.9411764705882353E-3</v>
      </c>
      <c r="R1042">
        <f t="shared" si="67"/>
        <v>250</v>
      </c>
      <c r="S1042" s="7" t="s">
        <v>8331</v>
      </c>
      <c r="T1042" t="s">
        <v>8332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>
        <f t="shared" si="64"/>
        <v>41830.851759259262</v>
      </c>
      <c r="O1043" s="11">
        <f t="shared" si="65"/>
        <v>41850.851759259262</v>
      </c>
      <c r="P1043" t="s">
        <v>8281</v>
      </c>
      <c r="Q1043" s="6">
        <f t="shared" si="66"/>
        <v>0</v>
      </c>
      <c r="R1043" t="e">
        <f t="shared" si="67"/>
        <v>#DIV/0!</v>
      </c>
      <c r="S1043" s="7" t="s">
        <v>8331</v>
      </c>
      <c r="T1043" t="s">
        <v>8332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>
        <f t="shared" si="64"/>
        <v>41851.487824074073</v>
      </c>
      <c r="O1044" s="11">
        <f t="shared" si="65"/>
        <v>41894.208333333328</v>
      </c>
      <c r="P1044" t="s">
        <v>8281</v>
      </c>
      <c r="Q1044" s="6">
        <f t="shared" si="66"/>
        <v>1.5384615384615385E-2</v>
      </c>
      <c r="R1044">
        <f t="shared" si="67"/>
        <v>10</v>
      </c>
      <c r="S1044" s="7" t="s">
        <v>8331</v>
      </c>
      <c r="T1044" t="s">
        <v>8332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>
        <f t="shared" si="64"/>
        <v>42114.044618055552</v>
      </c>
      <c r="O1045" s="11">
        <f t="shared" si="65"/>
        <v>42144.044618055552</v>
      </c>
      <c r="P1045" t="s">
        <v>8281</v>
      </c>
      <c r="Q1045" s="6">
        <f t="shared" si="66"/>
        <v>8.5370000000000001E-2</v>
      </c>
      <c r="R1045">
        <f t="shared" si="67"/>
        <v>29.236301369863014</v>
      </c>
      <c r="S1045" s="7" t="s">
        <v>8331</v>
      </c>
      <c r="T1045" t="s">
        <v>8332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>
        <f t="shared" si="64"/>
        <v>42011.717604166661</v>
      </c>
      <c r="O1046" s="11">
        <f t="shared" si="65"/>
        <v>42068.643749999996</v>
      </c>
      <c r="P1046" t="s">
        <v>8281</v>
      </c>
      <c r="Q1046" s="6">
        <f t="shared" si="66"/>
        <v>8.571428571428571E-4</v>
      </c>
      <c r="R1046">
        <f t="shared" si="67"/>
        <v>3</v>
      </c>
      <c r="S1046" s="7" t="s">
        <v>8331</v>
      </c>
      <c r="T1046" t="s">
        <v>8332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>
        <f t="shared" si="64"/>
        <v>41844.666087962964</v>
      </c>
      <c r="O1047" s="11">
        <f t="shared" si="65"/>
        <v>41874.666087962964</v>
      </c>
      <c r="P1047" t="s">
        <v>8281</v>
      </c>
      <c r="Q1047" s="6">
        <f t="shared" si="66"/>
        <v>2.6599999999999999E-2</v>
      </c>
      <c r="R1047">
        <f t="shared" si="67"/>
        <v>33.25</v>
      </c>
      <c r="S1047" s="7" t="s">
        <v>8331</v>
      </c>
      <c r="T1047" t="s">
        <v>8332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>
        <f t="shared" si="64"/>
        <v>42319.643055555549</v>
      </c>
      <c r="O1048" s="11">
        <f t="shared" si="65"/>
        <v>42364.643055555549</v>
      </c>
      <c r="P1048" t="s">
        <v>8281</v>
      </c>
      <c r="Q1048" s="6">
        <f t="shared" si="66"/>
        <v>0</v>
      </c>
      <c r="R1048" t="e">
        <f t="shared" si="67"/>
        <v>#DIV/0!</v>
      </c>
      <c r="S1048" s="7" t="s">
        <v>8331</v>
      </c>
      <c r="T1048" t="s">
        <v>8332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>
        <f t="shared" si="64"/>
        <v>41918.610127314809</v>
      </c>
      <c r="O1049" s="11">
        <f t="shared" si="65"/>
        <v>41948.65179398148</v>
      </c>
      <c r="P1049" t="s">
        <v>8281</v>
      </c>
      <c r="Q1049" s="6">
        <f t="shared" si="66"/>
        <v>5.0000000000000001E-4</v>
      </c>
      <c r="R1049">
        <f t="shared" si="67"/>
        <v>1</v>
      </c>
      <c r="S1049" s="7" t="s">
        <v>8331</v>
      </c>
      <c r="T1049" t="s">
        <v>8332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>
        <f t="shared" si="64"/>
        <v>42597.844780092586</v>
      </c>
      <c r="O1050" s="11">
        <f t="shared" si="65"/>
        <v>42637.844780092586</v>
      </c>
      <c r="P1050" t="s">
        <v>8281</v>
      </c>
      <c r="Q1050" s="6">
        <f t="shared" si="66"/>
        <v>1.4133333333333333E-2</v>
      </c>
      <c r="R1050">
        <f t="shared" si="67"/>
        <v>53</v>
      </c>
      <c r="S1050" s="7" t="s">
        <v>8331</v>
      </c>
      <c r="T1050" t="s">
        <v>8332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>
        <f t="shared" si="64"/>
        <v>42382.222743055558</v>
      </c>
      <c r="O1051" s="11">
        <f t="shared" si="65"/>
        <v>42412.222743055558</v>
      </c>
      <c r="P1051" t="s">
        <v>8281</v>
      </c>
      <c r="Q1051" s="6">
        <f t="shared" si="66"/>
        <v>0</v>
      </c>
      <c r="R1051" t="e">
        <f t="shared" si="67"/>
        <v>#DIV/0!</v>
      </c>
      <c r="S1051" s="7" t="s">
        <v>8331</v>
      </c>
      <c r="T1051" t="s">
        <v>8332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>
        <f t="shared" si="64"/>
        <v>42231.588854166665</v>
      </c>
      <c r="O1052" s="11">
        <f t="shared" si="65"/>
        <v>42261.588854166665</v>
      </c>
      <c r="P1052" t="s">
        <v>8281</v>
      </c>
      <c r="Q1052" s="6">
        <f t="shared" si="66"/>
        <v>0</v>
      </c>
      <c r="R1052" t="e">
        <f t="shared" si="67"/>
        <v>#DIV/0!</v>
      </c>
      <c r="S1052" s="7" t="s">
        <v>8331</v>
      </c>
      <c r="T1052" t="s">
        <v>8332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>
        <f t="shared" si="64"/>
        <v>41849.805844907409</v>
      </c>
      <c r="O1053" s="11">
        <f t="shared" si="65"/>
        <v>41877.805844907409</v>
      </c>
      <c r="P1053" t="s">
        <v>8281</v>
      </c>
      <c r="Q1053" s="6">
        <f t="shared" si="66"/>
        <v>0</v>
      </c>
      <c r="R1053" t="e">
        <f t="shared" si="67"/>
        <v>#DIV/0!</v>
      </c>
      <c r="S1053" s="7" t="s">
        <v>8331</v>
      </c>
      <c r="T1053" t="s">
        <v>8332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>
        <f t="shared" si="64"/>
        <v>42483.589062499996</v>
      </c>
      <c r="O1054" s="11">
        <f t="shared" si="65"/>
        <v>42527.631249999999</v>
      </c>
      <c r="P1054" t="s">
        <v>8281</v>
      </c>
      <c r="Q1054" s="6">
        <f t="shared" si="66"/>
        <v>0</v>
      </c>
      <c r="R1054" t="e">
        <f t="shared" si="67"/>
        <v>#DIV/0!</v>
      </c>
      <c r="S1054" s="7" t="s">
        <v>8331</v>
      </c>
      <c r="T1054" t="s">
        <v>8332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>
        <f t="shared" si="64"/>
        <v>42774.964490740742</v>
      </c>
      <c r="O1055" s="11">
        <f t="shared" si="65"/>
        <v>42799.964490740742</v>
      </c>
      <c r="P1055" t="s">
        <v>8281</v>
      </c>
      <c r="Q1055" s="6">
        <f t="shared" si="66"/>
        <v>0.01</v>
      </c>
      <c r="R1055">
        <f t="shared" si="67"/>
        <v>15</v>
      </c>
      <c r="S1055" s="7" t="s">
        <v>8331</v>
      </c>
      <c r="T1055" t="s">
        <v>8332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>
        <f t="shared" si="64"/>
        <v>41831.643506944441</v>
      </c>
      <c r="O1056" s="11">
        <f t="shared" si="65"/>
        <v>41861.708333333328</v>
      </c>
      <c r="P1056" t="s">
        <v>8281</v>
      </c>
      <c r="Q1056" s="6">
        <f t="shared" si="66"/>
        <v>0</v>
      </c>
      <c r="R1056" t="e">
        <f t="shared" si="67"/>
        <v>#DIV/0!</v>
      </c>
      <c r="S1056" s="7" t="s">
        <v>8331</v>
      </c>
      <c r="T1056" t="s">
        <v>8332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>
        <f t="shared" si="64"/>
        <v>42406.784085648142</v>
      </c>
      <c r="O1057" s="11">
        <f t="shared" si="65"/>
        <v>42436.784085648142</v>
      </c>
      <c r="P1057" t="s">
        <v>8281</v>
      </c>
      <c r="Q1057" s="6">
        <f t="shared" si="66"/>
        <v>0</v>
      </c>
      <c r="R1057" t="e">
        <f t="shared" si="67"/>
        <v>#DIV/0!</v>
      </c>
      <c r="S1057" s="7" t="s">
        <v>8331</v>
      </c>
      <c r="T1057" t="s">
        <v>8332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>
        <f t="shared" si="64"/>
        <v>42058.511307870365</v>
      </c>
      <c r="O1058" s="11">
        <f t="shared" si="65"/>
        <v>42118.469641203708</v>
      </c>
      <c r="P1058" t="s">
        <v>8281</v>
      </c>
      <c r="Q1058" s="6">
        <f t="shared" si="66"/>
        <v>0</v>
      </c>
      <c r="R1058" t="e">
        <f t="shared" si="67"/>
        <v>#DIV/0!</v>
      </c>
      <c r="S1058" s="7" t="s">
        <v>8331</v>
      </c>
      <c r="T1058" t="s">
        <v>8332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>
        <f t="shared" si="64"/>
        <v>42678.662997685176</v>
      </c>
      <c r="O1059" s="11">
        <f t="shared" si="65"/>
        <v>42708.704664351848</v>
      </c>
      <c r="P1059" t="s">
        <v>8281</v>
      </c>
      <c r="Q1059" s="6">
        <f t="shared" si="66"/>
        <v>0</v>
      </c>
      <c r="R1059" t="e">
        <f t="shared" si="67"/>
        <v>#DIV/0!</v>
      </c>
      <c r="S1059" s="7" t="s">
        <v>8331</v>
      </c>
      <c r="T1059" t="s">
        <v>8332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>
        <f t="shared" si="64"/>
        <v>42047.692627314813</v>
      </c>
      <c r="O1060" s="11">
        <f t="shared" si="65"/>
        <v>42088.791666666664</v>
      </c>
      <c r="P1060" t="s">
        <v>8281</v>
      </c>
      <c r="Q1060" s="6">
        <f t="shared" si="66"/>
        <v>0</v>
      </c>
      <c r="R1060" t="e">
        <f t="shared" si="67"/>
        <v>#DIV/0!</v>
      </c>
      <c r="S1060" s="7" t="s">
        <v>8331</v>
      </c>
      <c r="T1060" t="s">
        <v>8332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>
        <f t="shared" si="64"/>
        <v>42046.581666666665</v>
      </c>
      <c r="O1061" s="11">
        <f t="shared" si="65"/>
        <v>42076.54</v>
      </c>
      <c r="P1061" t="s">
        <v>8281</v>
      </c>
      <c r="Q1061" s="6">
        <f t="shared" si="66"/>
        <v>0</v>
      </c>
      <c r="R1061" t="e">
        <f t="shared" si="67"/>
        <v>#DIV/0!</v>
      </c>
      <c r="S1061" s="7" t="s">
        <v>8331</v>
      </c>
      <c r="T1061" t="s">
        <v>8332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>
        <f t="shared" si="64"/>
        <v>42079.704780092587</v>
      </c>
      <c r="O1062" s="11">
        <f t="shared" si="65"/>
        <v>42109.704780092587</v>
      </c>
      <c r="P1062" t="s">
        <v>8281</v>
      </c>
      <c r="Q1062" s="6">
        <f t="shared" si="66"/>
        <v>0.01</v>
      </c>
      <c r="R1062">
        <f t="shared" si="67"/>
        <v>50</v>
      </c>
      <c r="S1062" s="7" t="s">
        <v>8331</v>
      </c>
      <c r="T1062" t="s">
        <v>8332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>
        <f t="shared" si="64"/>
        <v>42432.068379629629</v>
      </c>
      <c r="O1063" s="11">
        <f t="shared" si="65"/>
        <v>42491.833333333336</v>
      </c>
      <c r="P1063" t="s">
        <v>8281</v>
      </c>
      <c r="Q1063" s="6">
        <f t="shared" si="66"/>
        <v>0</v>
      </c>
      <c r="R1063" t="e">
        <f t="shared" si="67"/>
        <v>#DIV/0!</v>
      </c>
      <c r="S1063" s="7" t="s">
        <v>8331</v>
      </c>
      <c r="T1063" t="s">
        <v>8332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>
        <f t="shared" si="64"/>
        <v>42556.598854166667</v>
      </c>
      <c r="O1064" s="11">
        <f t="shared" si="65"/>
        <v>42563.598854166667</v>
      </c>
      <c r="P1064" t="s">
        <v>8281</v>
      </c>
      <c r="Q1064" s="6">
        <f t="shared" si="66"/>
        <v>0.95477386934673369</v>
      </c>
      <c r="R1064">
        <f t="shared" si="67"/>
        <v>47.5</v>
      </c>
      <c r="S1064" s="7" t="s">
        <v>8331</v>
      </c>
      <c r="T1064" t="s">
        <v>8332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>
        <f t="shared" si="64"/>
        <v>42582.822476851848</v>
      </c>
      <c r="O1065" s="11">
        <f t="shared" si="65"/>
        <v>42612.822476851848</v>
      </c>
      <c r="P1065" t="s">
        <v>8281</v>
      </c>
      <c r="Q1065" s="6">
        <f t="shared" si="66"/>
        <v>0</v>
      </c>
      <c r="R1065" t="e">
        <f t="shared" si="67"/>
        <v>#DIV/0!</v>
      </c>
      <c r="S1065" s="7" t="s">
        <v>8331</v>
      </c>
      <c r="T1065" t="s">
        <v>8332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>
        <f t="shared" si="64"/>
        <v>41417.019710648143</v>
      </c>
      <c r="O1066" s="11">
        <f t="shared" si="65"/>
        <v>41462.019710648143</v>
      </c>
      <c r="P1066" t="s">
        <v>8282</v>
      </c>
      <c r="Q1066" s="6">
        <f t="shared" si="66"/>
        <v>8.9744444444444446E-2</v>
      </c>
      <c r="R1066">
        <f t="shared" si="67"/>
        <v>65.666666666666671</v>
      </c>
      <c r="S1066" s="7" t="s">
        <v>8333</v>
      </c>
      <c r="T1066" t="s">
        <v>8334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>
        <f t="shared" si="64"/>
        <v>41661.172708333332</v>
      </c>
      <c r="O1067" s="11">
        <f t="shared" si="65"/>
        <v>41689.172708333332</v>
      </c>
      <c r="P1067" t="s">
        <v>8282</v>
      </c>
      <c r="Q1067" s="6">
        <f t="shared" si="66"/>
        <v>2.7E-2</v>
      </c>
      <c r="R1067">
        <f t="shared" si="67"/>
        <v>16.2</v>
      </c>
      <c r="S1067" s="7" t="s">
        <v>8333</v>
      </c>
      <c r="T1067" t="s">
        <v>8334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>
        <f t="shared" si="64"/>
        <v>41445.754421296297</v>
      </c>
      <c r="O1068" s="11">
        <f t="shared" si="65"/>
        <v>41490.754421296297</v>
      </c>
      <c r="P1068" t="s">
        <v>8282</v>
      </c>
      <c r="Q1068" s="6">
        <f t="shared" si="66"/>
        <v>3.3673333333333333E-2</v>
      </c>
      <c r="R1068">
        <f t="shared" si="67"/>
        <v>34.128378378378379</v>
      </c>
      <c r="S1068" s="7" t="s">
        <v>8333</v>
      </c>
      <c r="T1068" t="s">
        <v>8334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>
        <f t="shared" si="64"/>
        <v>41599.647349537037</v>
      </c>
      <c r="O1069" s="11">
        <f t="shared" si="65"/>
        <v>41629.647349537037</v>
      </c>
      <c r="P1069" t="s">
        <v>8282</v>
      </c>
      <c r="Q1069" s="6">
        <f t="shared" si="66"/>
        <v>0.26</v>
      </c>
      <c r="R1069">
        <f t="shared" si="67"/>
        <v>13</v>
      </c>
      <c r="S1069" s="7" t="s">
        <v>8333</v>
      </c>
      <c r="T1069" t="s">
        <v>8334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>
        <f t="shared" si="64"/>
        <v>42440.162777777768</v>
      </c>
      <c r="O1070" s="11">
        <f t="shared" si="65"/>
        <v>42470.121111111112</v>
      </c>
      <c r="P1070" t="s">
        <v>8282</v>
      </c>
      <c r="Q1070" s="6">
        <f t="shared" si="66"/>
        <v>1.5E-3</v>
      </c>
      <c r="R1070">
        <f t="shared" si="67"/>
        <v>11.25</v>
      </c>
      <c r="S1070" s="7" t="s">
        <v>8333</v>
      </c>
      <c r="T1070" t="s">
        <v>8334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>
        <f t="shared" si="64"/>
        <v>41572.021516203698</v>
      </c>
      <c r="O1071" s="11">
        <f t="shared" si="65"/>
        <v>41604.06318287037</v>
      </c>
      <c r="P1071" t="s">
        <v>8282</v>
      </c>
      <c r="Q1071" s="6">
        <f t="shared" si="66"/>
        <v>0.38636363636363635</v>
      </c>
      <c r="R1071">
        <f t="shared" si="67"/>
        <v>40.476190476190474</v>
      </c>
      <c r="S1071" s="7" t="s">
        <v>8333</v>
      </c>
      <c r="T1071" t="s">
        <v>8334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>
        <f t="shared" si="64"/>
        <v>41162.803495370368</v>
      </c>
      <c r="O1072" s="11">
        <f t="shared" si="65"/>
        <v>41182.803495370368</v>
      </c>
      <c r="P1072" t="s">
        <v>8282</v>
      </c>
      <c r="Q1072" s="6">
        <f t="shared" si="66"/>
        <v>7.0000000000000001E-3</v>
      </c>
      <c r="R1072">
        <f t="shared" si="67"/>
        <v>35</v>
      </c>
      <c r="S1072" s="7" t="s">
        <v>8333</v>
      </c>
      <c r="T1072" t="s">
        <v>8334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>
        <f t="shared" si="64"/>
        <v>42295.545057870368</v>
      </c>
      <c r="O1073" s="11">
        <f t="shared" si="65"/>
        <v>42325.586724537039</v>
      </c>
      <c r="P1073" t="s">
        <v>8282</v>
      </c>
      <c r="Q1073" s="6">
        <f t="shared" si="66"/>
        <v>0</v>
      </c>
      <c r="R1073" t="e">
        <f t="shared" si="67"/>
        <v>#DIV/0!</v>
      </c>
      <c r="S1073" s="7" t="s">
        <v>8333</v>
      </c>
      <c r="T1073" t="s">
        <v>8334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>
        <f t="shared" si="64"/>
        <v>41645.623807870368</v>
      </c>
      <c r="O1074" s="11">
        <f t="shared" si="65"/>
        <v>41675.623807870368</v>
      </c>
      <c r="P1074" t="s">
        <v>8282</v>
      </c>
      <c r="Q1074" s="6">
        <f t="shared" si="66"/>
        <v>6.8000000000000005E-4</v>
      </c>
      <c r="R1074">
        <f t="shared" si="67"/>
        <v>12.75</v>
      </c>
      <c r="S1074" s="7" t="s">
        <v>8333</v>
      </c>
      <c r="T1074" t="s">
        <v>8334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>
        <f t="shared" si="64"/>
        <v>40802.756261574068</v>
      </c>
      <c r="O1075" s="11">
        <f t="shared" si="65"/>
        <v>40832.756261574068</v>
      </c>
      <c r="P1075" t="s">
        <v>8282</v>
      </c>
      <c r="Q1075" s="6">
        <f t="shared" si="66"/>
        <v>1.3333333333333334E-2</v>
      </c>
      <c r="R1075">
        <f t="shared" si="67"/>
        <v>10</v>
      </c>
      <c r="S1075" s="7" t="s">
        <v>8333</v>
      </c>
      <c r="T1075" t="s">
        <v>8334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>
        <f t="shared" si="64"/>
        <v>41612.964641203704</v>
      </c>
      <c r="O1076" s="11">
        <f t="shared" si="65"/>
        <v>41642.964641203704</v>
      </c>
      <c r="P1076" t="s">
        <v>8282</v>
      </c>
      <c r="Q1076" s="6">
        <f t="shared" si="66"/>
        <v>6.3092592592592589E-2</v>
      </c>
      <c r="R1076">
        <f t="shared" si="67"/>
        <v>113.56666666666666</v>
      </c>
      <c r="S1076" s="7" t="s">
        <v>8333</v>
      </c>
      <c r="T1076" t="s">
        <v>8334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>
        <f t="shared" si="64"/>
        <v>41005.695787037032</v>
      </c>
      <c r="O1077" s="11">
        <f t="shared" si="65"/>
        <v>41035.695787037032</v>
      </c>
      <c r="P1077" t="s">
        <v>8282</v>
      </c>
      <c r="Q1077" s="6">
        <f t="shared" si="66"/>
        <v>4.4999999999999998E-2</v>
      </c>
      <c r="R1077">
        <f t="shared" si="67"/>
        <v>15</v>
      </c>
      <c r="S1077" s="7" t="s">
        <v>8333</v>
      </c>
      <c r="T1077" t="s">
        <v>8334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>
        <f t="shared" si="64"/>
        <v>41838.169560185182</v>
      </c>
      <c r="O1078" s="11">
        <f t="shared" si="65"/>
        <v>41893.169560185182</v>
      </c>
      <c r="P1078" t="s">
        <v>8282</v>
      </c>
      <c r="Q1078" s="6">
        <f t="shared" si="66"/>
        <v>0.62765333333333329</v>
      </c>
      <c r="R1078">
        <f t="shared" si="67"/>
        <v>48.281025641025643</v>
      </c>
      <c r="S1078" s="7" t="s">
        <v>8333</v>
      </c>
      <c r="T1078" t="s">
        <v>8334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>
        <f t="shared" si="64"/>
        <v>42352.958460648144</v>
      </c>
      <c r="O1079" s="11">
        <f t="shared" si="65"/>
        <v>42382.958460648144</v>
      </c>
      <c r="P1079" t="s">
        <v>8282</v>
      </c>
      <c r="Q1079" s="6">
        <f t="shared" si="66"/>
        <v>0.29376000000000002</v>
      </c>
      <c r="R1079">
        <f t="shared" si="67"/>
        <v>43.976047904191617</v>
      </c>
      <c r="S1079" s="7" t="s">
        <v>8333</v>
      </c>
      <c r="T1079" t="s">
        <v>8334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>
        <f t="shared" si="64"/>
        <v>40700.987511574072</v>
      </c>
      <c r="O1080" s="11">
        <f t="shared" si="65"/>
        <v>40745.987511574072</v>
      </c>
      <c r="P1080" t="s">
        <v>8282</v>
      </c>
      <c r="Q1080" s="6">
        <f t="shared" si="66"/>
        <v>7.4999999999999997E-2</v>
      </c>
      <c r="R1080">
        <f t="shared" si="67"/>
        <v>9</v>
      </c>
      <c r="S1080" s="7" t="s">
        <v>8333</v>
      </c>
      <c r="T1080" t="s">
        <v>8334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>
        <f t="shared" si="64"/>
        <v>42479.35805555556</v>
      </c>
      <c r="O1081" s="11">
        <f t="shared" si="65"/>
        <v>42504.35805555556</v>
      </c>
      <c r="P1081" t="s">
        <v>8282</v>
      </c>
      <c r="Q1081" s="6">
        <f t="shared" si="66"/>
        <v>2.6076923076923077E-2</v>
      </c>
      <c r="R1081">
        <f t="shared" si="67"/>
        <v>37.666666666666664</v>
      </c>
      <c r="S1081" s="7" t="s">
        <v>8333</v>
      </c>
      <c r="T1081" t="s">
        <v>8334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>
        <f t="shared" si="64"/>
        <v>41739.929780092592</v>
      </c>
      <c r="O1082" s="11">
        <f t="shared" si="65"/>
        <v>41769.929780092592</v>
      </c>
      <c r="P1082" t="s">
        <v>8282</v>
      </c>
      <c r="Q1082" s="6">
        <f t="shared" si="66"/>
        <v>9.1050000000000006E-2</v>
      </c>
      <c r="R1082">
        <f t="shared" si="67"/>
        <v>18.581632653061224</v>
      </c>
      <c r="S1082" s="7" t="s">
        <v>8333</v>
      </c>
      <c r="T1082" t="s">
        <v>8334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>
        <f t="shared" si="64"/>
        <v>42002.718657407408</v>
      </c>
      <c r="O1083" s="11">
        <f t="shared" si="65"/>
        <v>42032.718657407408</v>
      </c>
      <c r="P1083" t="s">
        <v>8282</v>
      </c>
      <c r="Q1083" s="6">
        <f t="shared" si="66"/>
        <v>1.7647058823529413E-4</v>
      </c>
      <c r="R1083">
        <f t="shared" si="67"/>
        <v>3</v>
      </c>
      <c r="S1083" s="7" t="s">
        <v>8333</v>
      </c>
      <c r="T1083" t="s">
        <v>8334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>
        <f t="shared" si="64"/>
        <v>41101.697777777779</v>
      </c>
      <c r="O1084" s="11">
        <f t="shared" si="65"/>
        <v>41131.697777777779</v>
      </c>
      <c r="P1084" t="s">
        <v>8282</v>
      </c>
      <c r="Q1084" s="6">
        <f t="shared" si="66"/>
        <v>5.5999999999999999E-3</v>
      </c>
      <c r="R1084">
        <f t="shared" si="67"/>
        <v>18.666666666666668</v>
      </c>
      <c r="S1084" s="7" t="s">
        <v>8333</v>
      </c>
      <c r="T1084" t="s">
        <v>8334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>
        <f t="shared" si="64"/>
        <v>41793.451192129629</v>
      </c>
      <c r="O1085" s="11">
        <f t="shared" si="65"/>
        <v>41853.451192129629</v>
      </c>
      <c r="P1085" t="s">
        <v>8282</v>
      </c>
      <c r="Q1085" s="6">
        <f t="shared" si="66"/>
        <v>8.2000000000000007E-3</v>
      </c>
      <c r="R1085">
        <f t="shared" si="67"/>
        <v>410</v>
      </c>
      <c r="S1085" s="7" t="s">
        <v>8333</v>
      </c>
      <c r="T1085" t="s">
        <v>8334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>
        <f t="shared" si="64"/>
        <v>41829.703749999993</v>
      </c>
      <c r="O1086" s="11">
        <f t="shared" si="65"/>
        <v>41859.703749999993</v>
      </c>
      <c r="P1086" t="s">
        <v>8282</v>
      </c>
      <c r="Q1086" s="6">
        <f t="shared" si="66"/>
        <v>0</v>
      </c>
      <c r="R1086" t="e">
        <f t="shared" si="67"/>
        <v>#DIV/0!</v>
      </c>
      <c r="S1086" s="7" t="s">
        <v>8333</v>
      </c>
      <c r="T1086" t="s">
        <v>8334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>
        <f t="shared" si="64"/>
        <v>42413.462673611109</v>
      </c>
      <c r="O1087" s="11">
        <f t="shared" si="65"/>
        <v>42443.421006944445</v>
      </c>
      <c r="P1087" t="s">
        <v>8282</v>
      </c>
      <c r="Q1087" s="6">
        <f t="shared" si="66"/>
        <v>3.4200000000000001E-2</v>
      </c>
      <c r="R1087">
        <f t="shared" si="67"/>
        <v>114</v>
      </c>
      <c r="S1087" s="7" t="s">
        <v>8333</v>
      </c>
      <c r="T1087" t="s">
        <v>8334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>
        <f t="shared" si="64"/>
        <v>41845.658460648148</v>
      </c>
      <c r="O1088" s="11">
        <f t="shared" si="65"/>
        <v>41875.658460648148</v>
      </c>
      <c r="P1088" t="s">
        <v>8282</v>
      </c>
      <c r="Q1088" s="6">
        <f t="shared" si="66"/>
        <v>8.3333333333333339E-4</v>
      </c>
      <c r="R1088">
        <f t="shared" si="67"/>
        <v>7.5</v>
      </c>
      <c r="S1088" s="7" t="s">
        <v>8333</v>
      </c>
      <c r="T1088" t="s">
        <v>8334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>
        <f t="shared" si="64"/>
        <v>41775.505636574075</v>
      </c>
      <c r="O1089" s="11">
        <f t="shared" si="65"/>
        <v>41805.505636574075</v>
      </c>
      <c r="P1089" t="s">
        <v>8282</v>
      </c>
      <c r="Q1089" s="6">
        <f t="shared" si="66"/>
        <v>0</v>
      </c>
      <c r="R1089" t="e">
        <f t="shared" si="67"/>
        <v>#DIV/0!</v>
      </c>
      <c r="S1089" s="7" t="s">
        <v>8333</v>
      </c>
      <c r="T1089" t="s">
        <v>8334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>
        <f t="shared" si="64"/>
        <v>41723.591053240736</v>
      </c>
      <c r="O1090" s="11">
        <f t="shared" si="65"/>
        <v>41753.591053240736</v>
      </c>
      <c r="P1090" t="s">
        <v>8282</v>
      </c>
      <c r="Q1090" s="6">
        <f t="shared" si="66"/>
        <v>0.14182977777777778</v>
      </c>
      <c r="R1090">
        <f t="shared" si="67"/>
        <v>43.41727891156463</v>
      </c>
      <c r="S1090" s="7" t="s">
        <v>8333</v>
      </c>
      <c r="T1090" t="s">
        <v>8334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>
        <f t="shared" ref="N1091:N1154" si="68">((($J1091/60)/60)/24)+DATE(1970,1,1)+(-5/24)</f>
        <v>42150.981192129628</v>
      </c>
      <c r="O1091" s="11">
        <f t="shared" ref="O1091:O1154" si="69">((($I1091/60)/60)/24)+DATE(1970,1,1)+(-5/24)</f>
        <v>42180.981192129628</v>
      </c>
      <c r="P1091" t="s">
        <v>8282</v>
      </c>
      <c r="Q1091" s="6">
        <f t="shared" ref="Q1091:Q1154" si="70">E1091/D1091</f>
        <v>7.8266666666666665E-2</v>
      </c>
      <c r="R1091">
        <f t="shared" ref="R1091:R1154" si="71">E1091/L1091</f>
        <v>23.959183673469386</v>
      </c>
      <c r="S1091" s="7" t="s">
        <v>8333</v>
      </c>
      <c r="T1091" t="s">
        <v>8334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>
        <f t="shared" si="68"/>
        <v>42122.977465277778</v>
      </c>
      <c r="O1092" s="11">
        <f t="shared" si="69"/>
        <v>42152.977465277778</v>
      </c>
      <c r="P1092" t="s">
        <v>8282</v>
      </c>
      <c r="Q1092" s="6">
        <f t="shared" si="70"/>
        <v>3.8464497269020693E-4</v>
      </c>
      <c r="R1092">
        <f t="shared" si="71"/>
        <v>5</v>
      </c>
      <c r="S1092" s="7" t="s">
        <v>8333</v>
      </c>
      <c r="T1092" t="s">
        <v>8334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>
        <f t="shared" si="68"/>
        <v>42440.611944444441</v>
      </c>
      <c r="O1093" s="11">
        <f t="shared" si="69"/>
        <v>42470.57027777777</v>
      </c>
      <c r="P1093" t="s">
        <v>8282</v>
      </c>
      <c r="Q1093" s="6">
        <f t="shared" si="70"/>
        <v>0.125</v>
      </c>
      <c r="R1093">
        <f t="shared" si="71"/>
        <v>12.5</v>
      </c>
      <c r="S1093" s="7" t="s">
        <v>8333</v>
      </c>
      <c r="T1093" t="s">
        <v>8334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>
        <f t="shared" si="68"/>
        <v>41249.817569444444</v>
      </c>
      <c r="O1094" s="11">
        <f t="shared" si="69"/>
        <v>41279.817569444444</v>
      </c>
      <c r="P1094" t="s">
        <v>8282</v>
      </c>
      <c r="Q1094" s="6">
        <f t="shared" si="70"/>
        <v>1.0500000000000001E-2</v>
      </c>
      <c r="R1094">
        <f t="shared" si="71"/>
        <v>3</v>
      </c>
      <c r="S1094" s="7" t="s">
        <v>8333</v>
      </c>
      <c r="T1094" t="s">
        <v>8334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>
        <f t="shared" si="68"/>
        <v>42396.765474537031</v>
      </c>
      <c r="O1095" s="11">
        <f t="shared" si="69"/>
        <v>42411.765474537031</v>
      </c>
      <c r="P1095" t="s">
        <v>8282</v>
      </c>
      <c r="Q1095" s="6">
        <f t="shared" si="70"/>
        <v>0.14083333333333334</v>
      </c>
      <c r="R1095">
        <f t="shared" si="71"/>
        <v>10.5625</v>
      </c>
      <c r="S1095" s="7" t="s">
        <v>8333</v>
      </c>
      <c r="T1095" t="s">
        <v>8334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>
        <f t="shared" si="68"/>
        <v>40795.505011574067</v>
      </c>
      <c r="O1096" s="11">
        <f t="shared" si="69"/>
        <v>40825.505011574067</v>
      </c>
      <c r="P1096" t="s">
        <v>8282</v>
      </c>
      <c r="Q1096" s="6">
        <f t="shared" si="70"/>
        <v>0.18300055555555556</v>
      </c>
      <c r="R1096">
        <f t="shared" si="71"/>
        <v>122.00037037037038</v>
      </c>
      <c r="S1096" s="7" t="s">
        <v>8333</v>
      </c>
      <c r="T1096" t="s">
        <v>8334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>
        <f t="shared" si="68"/>
        <v>41486.328935185185</v>
      </c>
      <c r="O1097" s="11">
        <f t="shared" si="69"/>
        <v>41516.328935185185</v>
      </c>
      <c r="P1097" t="s">
        <v>8282</v>
      </c>
      <c r="Q1097" s="6">
        <f t="shared" si="70"/>
        <v>5.0347999999999997E-2</v>
      </c>
      <c r="R1097">
        <f t="shared" si="71"/>
        <v>267.80851063829789</v>
      </c>
      <c r="S1097" s="7" t="s">
        <v>8333</v>
      </c>
      <c r="T1097" t="s">
        <v>8334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>
        <f t="shared" si="68"/>
        <v>41885.309652777774</v>
      </c>
      <c r="O1098" s="11">
        <f t="shared" si="69"/>
        <v>41915.9375</v>
      </c>
      <c r="P1098" t="s">
        <v>8282</v>
      </c>
      <c r="Q1098" s="6">
        <f t="shared" si="70"/>
        <v>0.17933333333333334</v>
      </c>
      <c r="R1098">
        <f t="shared" si="71"/>
        <v>74.206896551724142</v>
      </c>
      <c r="S1098" s="7" t="s">
        <v>8333</v>
      </c>
      <c r="T1098" t="s">
        <v>8334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>
        <f t="shared" si="68"/>
        <v>41660.584224537037</v>
      </c>
      <c r="O1099" s="11">
        <f t="shared" si="69"/>
        <v>41700.584224537037</v>
      </c>
      <c r="P1099" t="s">
        <v>8282</v>
      </c>
      <c r="Q1099" s="6">
        <f t="shared" si="70"/>
        <v>4.6999999999999999E-4</v>
      </c>
      <c r="R1099">
        <f t="shared" si="71"/>
        <v>6.7142857142857144</v>
      </c>
      <c r="S1099" s="7" t="s">
        <v>8333</v>
      </c>
      <c r="T1099" t="s">
        <v>8334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>
        <f t="shared" si="68"/>
        <v>41712.554340277777</v>
      </c>
      <c r="O1100" s="11">
        <f t="shared" si="69"/>
        <v>41742.554340277777</v>
      </c>
      <c r="P1100" t="s">
        <v>8282</v>
      </c>
      <c r="Q1100" s="6">
        <f t="shared" si="70"/>
        <v>7.2120000000000004E-2</v>
      </c>
      <c r="R1100">
        <f t="shared" si="71"/>
        <v>81.954545454545453</v>
      </c>
      <c r="S1100" s="7" t="s">
        <v>8333</v>
      </c>
      <c r="T1100" t="s">
        <v>8334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>
        <f t="shared" si="68"/>
        <v>42107.628101851849</v>
      </c>
      <c r="O1101" s="11">
        <f t="shared" si="69"/>
        <v>42137.628101851849</v>
      </c>
      <c r="P1101" t="s">
        <v>8282</v>
      </c>
      <c r="Q1101" s="6">
        <f t="shared" si="70"/>
        <v>5.0000000000000001E-3</v>
      </c>
      <c r="R1101">
        <f t="shared" si="71"/>
        <v>25</v>
      </c>
      <c r="S1101" s="7" t="s">
        <v>8333</v>
      </c>
      <c r="T1101" t="s">
        <v>8334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>
        <f t="shared" si="68"/>
        <v>42383.902442129627</v>
      </c>
      <c r="O1102" s="11">
        <f t="shared" si="69"/>
        <v>42413.902442129627</v>
      </c>
      <c r="P1102" t="s">
        <v>8282</v>
      </c>
      <c r="Q1102" s="6">
        <f t="shared" si="70"/>
        <v>2.5000000000000001E-2</v>
      </c>
      <c r="R1102">
        <f t="shared" si="71"/>
        <v>10</v>
      </c>
      <c r="S1102" s="7" t="s">
        <v>8333</v>
      </c>
      <c r="T1102" t="s">
        <v>8334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>
        <f t="shared" si="68"/>
        <v>42538.564097222225</v>
      </c>
      <c r="O1103" s="11">
        <f t="shared" si="69"/>
        <v>42565.549999999996</v>
      </c>
      <c r="P1103" t="s">
        <v>8282</v>
      </c>
      <c r="Q1103" s="6">
        <f t="shared" si="70"/>
        <v>4.0999999999999999E-4</v>
      </c>
      <c r="R1103">
        <f t="shared" si="71"/>
        <v>6.833333333333333</v>
      </c>
      <c r="S1103" s="7" t="s">
        <v>8333</v>
      </c>
      <c r="T1103" t="s">
        <v>8334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>
        <f t="shared" si="68"/>
        <v>41576.837094907409</v>
      </c>
      <c r="O1104" s="11">
        <f t="shared" si="69"/>
        <v>41617.040972222218</v>
      </c>
      <c r="P1104" t="s">
        <v>8282</v>
      </c>
      <c r="Q1104" s="6">
        <f t="shared" si="70"/>
        <v>5.3124999999999999E-2</v>
      </c>
      <c r="R1104">
        <f t="shared" si="71"/>
        <v>17.708333333333332</v>
      </c>
      <c r="S1104" s="7" t="s">
        <v>8333</v>
      </c>
      <c r="T1104" t="s">
        <v>8334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>
        <f t="shared" si="68"/>
        <v>42479.013773148145</v>
      </c>
      <c r="O1105" s="11">
        <f t="shared" si="69"/>
        <v>42539.013773148145</v>
      </c>
      <c r="P1105" t="s">
        <v>8282</v>
      </c>
      <c r="Q1105" s="6">
        <f t="shared" si="70"/>
        <v>1.6199999999999999E-2</v>
      </c>
      <c r="R1105">
        <f t="shared" si="71"/>
        <v>16.2</v>
      </c>
      <c r="S1105" s="7" t="s">
        <v>8333</v>
      </c>
      <c r="T1105" t="s">
        <v>8334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>
        <f t="shared" si="68"/>
        <v>41771.201631944445</v>
      </c>
      <c r="O1106" s="11">
        <f t="shared" si="69"/>
        <v>41801.201631944445</v>
      </c>
      <c r="P1106" t="s">
        <v>8282</v>
      </c>
      <c r="Q1106" s="6">
        <f t="shared" si="70"/>
        <v>4.9516666666666667E-2</v>
      </c>
      <c r="R1106">
        <f t="shared" si="71"/>
        <v>80.297297297297291</v>
      </c>
      <c r="S1106" s="7" t="s">
        <v>8333</v>
      </c>
      <c r="T1106" t="s">
        <v>8334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>
        <f t="shared" si="68"/>
        <v>41691.927395833329</v>
      </c>
      <c r="O1107" s="11">
        <f t="shared" si="69"/>
        <v>41721.885729166665</v>
      </c>
      <c r="P1107" t="s">
        <v>8282</v>
      </c>
      <c r="Q1107" s="6">
        <f t="shared" si="70"/>
        <v>1.5900000000000001E-3</v>
      </c>
      <c r="R1107">
        <f t="shared" si="71"/>
        <v>71.55</v>
      </c>
      <c r="S1107" s="7" t="s">
        <v>8333</v>
      </c>
      <c r="T1107" t="s">
        <v>8334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>
        <f t="shared" si="68"/>
        <v>40973.532118055555</v>
      </c>
      <c r="O1108" s="11">
        <f t="shared" si="69"/>
        <v>41003.490451388883</v>
      </c>
      <c r="P1108" t="s">
        <v>8282</v>
      </c>
      <c r="Q1108" s="6">
        <f t="shared" si="70"/>
        <v>0.41249999999999998</v>
      </c>
      <c r="R1108">
        <f t="shared" si="71"/>
        <v>23.571428571428573</v>
      </c>
      <c r="S1108" s="7" t="s">
        <v>8333</v>
      </c>
      <c r="T1108" t="s">
        <v>8334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>
        <f t="shared" si="68"/>
        <v>41813.653055555551</v>
      </c>
      <c r="O1109" s="11">
        <f t="shared" si="69"/>
        <v>41843.653055555551</v>
      </c>
      <c r="P1109" t="s">
        <v>8282</v>
      </c>
      <c r="Q1109" s="6">
        <f t="shared" si="70"/>
        <v>0</v>
      </c>
      <c r="R1109" t="e">
        <f t="shared" si="71"/>
        <v>#DIV/0!</v>
      </c>
      <c r="S1109" s="7" t="s">
        <v>8333</v>
      </c>
      <c r="T1109" t="s">
        <v>8334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>
        <f t="shared" si="68"/>
        <v>40952.42864583333</v>
      </c>
      <c r="O1110" s="11">
        <f t="shared" si="69"/>
        <v>41012.386979166666</v>
      </c>
      <c r="P1110" t="s">
        <v>8282</v>
      </c>
      <c r="Q1110" s="6">
        <f t="shared" si="70"/>
        <v>2.93E-2</v>
      </c>
      <c r="R1110">
        <f t="shared" si="71"/>
        <v>34.88095238095238</v>
      </c>
      <c r="S1110" s="7" t="s">
        <v>8333</v>
      </c>
      <c r="T1110" t="s">
        <v>8334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>
        <f t="shared" si="68"/>
        <v>42662.543865740743</v>
      </c>
      <c r="O1111" s="11">
        <f t="shared" si="69"/>
        <v>42692.5855324074</v>
      </c>
      <c r="P1111" t="s">
        <v>8282</v>
      </c>
      <c r="Q1111" s="6">
        <f t="shared" si="70"/>
        <v>4.4999999999999997E-3</v>
      </c>
      <c r="R1111">
        <f t="shared" si="71"/>
        <v>15</v>
      </c>
      <c r="S1111" s="7" t="s">
        <v>8333</v>
      </c>
      <c r="T1111" t="s">
        <v>8334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>
        <f t="shared" si="68"/>
        <v>41220.72479166666</v>
      </c>
      <c r="O1112" s="11">
        <f t="shared" si="69"/>
        <v>41250.72479166666</v>
      </c>
      <c r="P1112" t="s">
        <v>8282</v>
      </c>
      <c r="Q1112" s="6">
        <f t="shared" si="70"/>
        <v>5.1000000000000004E-3</v>
      </c>
      <c r="R1112">
        <f t="shared" si="71"/>
        <v>23.181818181818183</v>
      </c>
      <c r="S1112" s="7" t="s">
        <v>8333</v>
      </c>
      <c r="T1112" t="s">
        <v>8334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>
        <f t="shared" si="68"/>
        <v>42346.995254629634</v>
      </c>
      <c r="O1113" s="11">
        <f t="shared" si="69"/>
        <v>42376.995254629634</v>
      </c>
      <c r="P1113" t="s">
        <v>8282</v>
      </c>
      <c r="Q1113" s="6">
        <f t="shared" si="70"/>
        <v>4.0000000000000002E-4</v>
      </c>
      <c r="R1113">
        <f t="shared" si="71"/>
        <v>1</v>
      </c>
      <c r="S1113" s="7" t="s">
        <v>8333</v>
      </c>
      <c r="T1113" t="s">
        <v>8334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>
        <f t="shared" si="68"/>
        <v>41963.551053240742</v>
      </c>
      <c r="O1114" s="11">
        <f t="shared" si="69"/>
        <v>42023.145833333336</v>
      </c>
      <c r="P1114" t="s">
        <v>8282</v>
      </c>
      <c r="Q1114" s="6">
        <f t="shared" si="70"/>
        <v>0.35537409090909089</v>
      </c>
      <c r="R1114">
        <f t="shared" si="71"/>
        <v>100.23371794871794</v>
      </c>
      <c r="S1114" s="7" t="s">
        <v>8333</v>
      </c>
      <c r="T1114" t="s">
        <v>8334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>
        <f t="shared" si="68"/>
        <v>41835.768749999996</v>
      </c>
      <c r="O1115" s="11">
        <f t="shared" si="69"/>
        <v>41865.768749999996</v>
      </c>
      <c r="P1115" t="s">
        <v>8282</v>
      </c>
      <c r="Q1115" s="6">
        <f t="shared" si="70"/>
        <v>5.0000000000000001E-3</v>
      </c>
      <c r="R1115">
        <f t="shared" si="71"/>
        <v>5</v>
      </c>
      <c r="S1115" s="7" t="s">
        <v>8333</v>
      </c>
      <c r="T1115" t="s">
        <v>8334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>
        <f t="shared" si="68"/>
        <v>41526.13758101852</v>
      </c>
      <c r="O1116" s="11">
        <f t="shared" si="69"/>
        <v>41556.13758101852</v>
      </c>
      <c r="P1116" t="s">
        <v>8282</v>
      </c>
      <c r="Q1116" s="6">
        <f t="shared" si="70"/>
        <v>1.6666666666666668E-3</v>
      </c>
      <c r="R1116">
        <f t="shared" si="71"/>
        <v>3.3333333333333335</v>
      </c>
      <c r="S1116" s="7" t="s">
        <v>8333</v>
      </c>
      <c r="T1116" t="s">
        <v>8334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>
        <f t="shared" si="68"/>
        <v>42429.487210648142</v>
      </c>
      <c r="O1117" s="11">
        <f t="shared" si="69"/>
        <v>42459.445543981477</v>
      </c>
      <c r="P1117" t="s">
        <v>8282</v>
      </c>
      <c r="Q1117" s="6">
        <f t="shared" si="70"/>
        <v>1.325E-3</v>
      </c>
      <c r="R1117">
        <f t="shared" si="71"/>
        <v>13.25</v>
      </c>
      <c r="S1117" s="7" t="s">
        <v>8333</v>
      </c>
      <c r="T1117" t="s">
        <v>8334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>
        <f t="shared" si="68"/>
        <v>41009.638981481476</v>
      </c>
      <c r="O1118" s="11">
        <f t="shared" si="69"/>
        <v>41069.638981481476</v>
      </c>
      <c r="P1118" t="s">
        <v>8282</v>
      </c>
      <c r="Q1118" s="6">
        <f t="shared" si="70"/>
        <v>3.5704000000000004E-4</v>
      </c>
      <c r="R1118">
        <f t="shared" si="71"/>
        <v>17.852</v>
      </c>
      <c r="S1118" s="7" t="s">
        <v>8333</v>
      </c>
      <c r="T1118" t="s">
        <v>8334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>
        <f t="shared" si="68"/>
        <v>42333.390196759261</v>
      </c>
      <c r="O1119" s="11">
        <f t="shared" si="69"/>
        <v>42363.390196759261</v>
      </c>
      <c r="P1119" t="s">
        <v>8282</v>
      </c>
      <c r="Q1119" s="6">
        <f t="shared" si="70"/>
        <v>8.3000000000000004E-2</v>
      </c>
      <c r="R1119">
        <f t="shared" si="71"/>
        <v>10.375</v>
      </c>
      <c r="S1119" s="7" t="s">
        <v>8333</v>
      </c>
      <c r="T1119" t="s">
        <v>8334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>
        <f t="shared" si="68"/>
        <v>41703.958090277774</v>
      </c>
      <c r="O1120" s="11">
        <f t="shared" si="69"/>
        <v>41733.91642361111</v>
      </c>
      <c r="P1120" t="s">
        <v>8282</v>
      </c>
      <c r="Q1120" s="6">
        <f t="shared" si="70"/>
        <v>2.4222222222222221E-2</v>
      </c>
      <c r="R1120">
        <f t="shared" si="71"/>
        <v>36.333333333333336</v>
      </c>
      <c r="S1120" s="7" t="s">
        <v>8333</v>
      </c>
      <c r="T1120" t="s">
        <v>8334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>
        <f t="shared" si="68"/>
        <v>41722.584074074075</v>
      </c>
      <c r="O1121" s="11">
        <f t="shared" si="69"/>
        <v>41735.584074074075</v>
      </c>
      <c r="P1121" t="s">
        <v>8282</v>
      </c>
      <c r="Q1121" s="6">
        <f t="shared" si="70"/>
        <v>2.3809523809523812E-3</v>
      </c>
      <c r="R1121">
        <f t="shared" si="71"/>
        <v>5</v>
      </c>
      <c r="S1121" s="7" t="s">
        <v>8333</v>
      </c>
      <c r="T1121" t="s">
        <v>8334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>
        <f t="shared" si="68"/>
        <v>40799.664351851847</v>
      </c>
      <c r="O1122" s="11">
        <f t="shared" si="69"/>
        <v>40844.664351851847</v>
      </c>
      <c r="P1122" t="s">
        <v>8282</v>
      </c>
      <c r="Q1122" s="6">
        <f t="shared" si="70"/>
        <v>0</v>
      </c>
      <c r="R1122" t="e">
        <f t="shared" si="71"/>
        <v>#DIV/0!</v>
      </c>
      <c r="S1122" s="7" t="s">
        <v>8333</v>
      </c>
      <c r="T1122" t="s">
        <v>8334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>
        <f t="shared" si="68"/>
        <v>42412.72587962963</v>
      </c>
      <c r="O1123" s="11">
        <f t="shared" si="69"/>
        <v>42442.684212962959</v>
      </c>
      <c r="P1123" t="s">
        <v>8282</v>
      </c>
      <c r="Q1123" s="6">
        <f t="shared" si="70"/>
        <v>1.16E-4</v>
      </c>
      <c r="R1123">
        <f t="shared" si="71"/>
        <v>5.8</v>
      </c>
      <c r="S1123" s="7" t="s">
        <v>8333</v>
      </c>
      <c r="T1123" t="s">
        <v>8334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>
        <f t="shared" si="68"/>
        <v>41410.495659722219</v>
      </c>
      <c r="O1124" s="11">
        <f t="shared" si="69"/>
        <v>41424.495659722219</v>
      </c>
      <c r="P1124" t="s">
        <v>8282</v>
      </c>
      <c r="Q1124" s="6">
        <f t="shared" si="70"/>
        <v>0</v>
      </c>
      <c r="R1124" t="e">
        <f t="shared" si="71"/>
        <v>#DIV/0!</v>
      </c>
      <c r="S1124" s="7" t="s">
        <v>8333</v>
      </c>
      <c r="T1124" t="s">
        <v>8334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>
        <f t="shared" si="68"/>
        <v>41718.315370370365</v>
      </c>
      <c r="O1125" s="11">
        <f t="shared" si="69"/>
        <v>41748.315370370365</v>
      </c>
      <c r="P1125" t="s">
        <v>8282</v>
      </c>
      <c r="Q1125" s="6">
        <f t="shared" si="70"/>
        <v>2.2000000000000001E-3</v>
      </c>
      <c r="R1125">
        <f t="shared" si="71"/>
        <v>3.6666666666666665</v>
      </c>
      <c r="S1125" s="7" t="s">
        <v>8333</v>
      </c>
      <c r="T1125" t="s">
        <v>8334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>
        <f t="shared" si="68"/>
        <v>42094.458923611113</v>
      </c>
      <c r="O1126" s="11">
        <f t="shared" si="69"/>
        <v>42124.458923611113</v>
      </c>
      <c r="P1126" t="s">
        <v>8283</v>
      </c>
      <c r="Q1126" s="6">
        <f t="shared" si="70"/>
        <v>4.7222222222222223E-3</v>
      </c>
      <c r="R1126">
        <f t="shared" si="71"/>
        <v>60.714285714285715</v>
      </c>
      <c r="S1126" s="7" t="s">
        <v>8333</v>
      </c>
      <c r="T1126" t="s">
        <v>8335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>
        <f t="shared" si="68"/>
        <v>42212.415856481479</v>
      </c>
      <c r="O1127" s="11">
        <f t="shared" si="69"/>
        <v>42272.415856481479</v>
      </c>
      <c r="P1127" t="s">
        <v>8283</v>
      </c>
      <c r="Q1127" s="6">
        <f t="shared" si="70"/>
        <v>0</v>
      </c>
      <c r="R1127" t="e">
        <f t="shared" si="71"/>
        <v>#DIV/0!</v>
      </c>
      <c r="S1127" s="7" t="s">
        <v>8333</v>
      </c>
      <c r="T1127" t="s">
        <v>8335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>
        <f t="shared" si="68"/>
        <v>42535.11914351851</v>
      </c>
      <c r="O1128" s="11">
        <f t="shared" si="69"/>
        <v>42565.11914351851</v>
      </c>
      <c r="P1128" t="s">
        <v>8283</v>
      </c>
      <c r="Q1128" s="6">
        <f t="shared" si="70"/>
        <v>5.0000000000000001E-3</v>
      </c>
      <c r="R1128">
        <f t="shared" si="71"/>
        <v>5</v>
      </c>
      <c r="S1128" s="7" t="s">
        <v>8333</v>
      </c>
      <c r="T1128" t="s">
        <v>8335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>
        <f t="shared" si="68"/>
        <v>41926.645833333328</v>
      </c>
      <c r="O1129" s="11">
        <f t="shared" si="69"/>
        <v>41957.687499999993</v>
      </c>
      <c r="P1129" t="s">
        <v>8283</v>
      </c>
      <c r="Q1129" s="6">
        <f t="shared" si="70"/>
        <v>1.6714285714285713E-2</v>
      </c>
      <c r="R1129">
        <f t="shared" si="71"/>
        <v>25.434782608695652</v>
      </c>
      <c r="S1129" s="7" t="s">
        <v>8333</v>
      </c>
      <c r="T1129" t="s">
        <v>8335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>
        <f t="shared" si="68"/>
        <v>41828.441168981481</v>
      </c>
      <c r="O1130" s="11">
        <f t="shared" si="69"/>
        <v>41858.441168981481</v>
      </c>
      <c r="P1130" t="s">
        <v>8283</v>
      </c>
      <c r="Q1130" s="6">
        <f t="shared" si="70"/>
        <v>1E-3</v>
      </c>
      <c r="R1130">
        <f t="shared" si="71"/>
        <v>1</v>
      </c>
      <c r="S1130" s="7" t="s">
        <v>8333</v>
      </c>
      <c r="T1130" t="s">
        <v>8335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>
        <f t="shared" si="68"/>
        <v>42496.056631944441</v>
      </c>
      <c r="O1131" s="11">
        <f t="shared" si="69"/>
        <v>42526.056631944441</v>
      </c>
      <c r="P1131" t="s">
        <v>8283</v>
      </c>
      <c r="Q1131" s="6">
        <f t="shared" si="70"/>
        <v>1.0499999999999999E-3</v>
      </c>
      <c r="R1131">
        <f t="shared" si="71"/>
        <v>10.5</v>
      </c>
      <c r="S1131" s="7" t="s">
        <v>8333</v>
      </c>
      <c r="T1131" t="s">
        <v>8335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>
        <f t="shared" si="68"/>
        <v>41908.788194444445</v>
      </c>
      <c r="O1132" s="11">
        <f t="shared" si="69"/>
        <v>41968.829861111109</v>
      </c>
      <c r="P1132" t="s">
        <v>8283</v>
      </c>
      <c r="Q1132" s="6">
        <f t="shared" si="70"/>
        <v>2.2000000000000001E-3</v>
      </c>
      <c r="R1132">
        <f t="shared" si="71"/>
        <v>3.6666666666666665</v>
      </c>
      <c r="S1132" s="7" t="s">
        <v>8333</v>
      </c>
      <c r="T1132" t="s">
        <v>8335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>
        <f t="shared" si="68"/>
        <v>42332.699861111112</v>
      </c>
      <c r="O1133" s="11">
        <f t="shared" si="69"/>
        <v>42362.699861111112</v>
      </c>
      <c r="P1133" t="s">
        <v>8283</v>
      </c>
      <c r="Q1133" s="6">
        <f t="shared" si="70"/>
        <v>0</v>
      </c>
      <c r="R1133" t="e">
        <f t="shared" si="71"/>
        <v>#DIV/0!</v>
      </c>
      <c r="S1133" s="7" t="s">
        <v>8333</v>
      </c>
      <c r="T1133" t="s">
        <v>8335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>
        <f t="shared" si="68"/>
        <v>42705.907071759262</v>
      </c>
      <c r="O1134" s="11">
        <f t="shared" si="69"/>
        <v>42735.907071759262</v>
      </c>
      <c r="P1134" t="s">
        <v>8283</v>
      </c>
      <c r="Q1134" s="6">
        <f t="shared" si="70"/>
        <v>0.14380000000000001</v>
      </c>
      <c r="R1134">
        <f t="shared" si="71"/>
        <v>110.61538461538461</v>
      </c>
      <c r="S1134" s="7" t="s">
        <v>8333</v>
      </c>
      <c r="T1134" t="s">
        <v>8335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>
        <f t="shared" si="68"/>
        <v>41821.198854166665</v>
      </c>
      <c r="O1135" s="11">
        <f t="shared" si="69"/>
        <v>41851.198854166665</v>
      </c>
      <c r="P1135" t="s">
        <v>8283</v>
      </c>
      <c r="Q1135" s="6">
        <f t="shared" si="70"/>
        <v>6.6666666666666671E-3</v>
      </c>
      <c r="R1135">
        <f t="shared" si="71"/>
        <v>20</v>
      </c>
      <c r="S1135" s="7" t="s">
        <v>8333</v>
      </c>
      <c r="T1135" t="s">
        <v>8335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>
        <f t="shared" si="68"/>
        <v>41958.07671296296</v>
      </c>
      <c r="O1136" s="11">
        <f t="shared" si="69"/>
        <v>41971.981249999997</v>
      </c>
      <c r="P1136" t="s">
        <v>8283</v>
      </c>
      <c r="Q1136" s="6">
        <f t="shared" si="70"/>
        <v>4.0000000000000003E-5</v>
      </c>
      <c r="R1136">
        <f t="shared" si="71"/>
        <v>1</v>
      </c>
      <c r="S1136" s="7" t="s">
        <v>8333</v>
      </c>
      <c r="T1136" t="s">
        <v>8335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>
        <f t="shared" si="68"/>
        <v>42558.781180555547</v>
      </c>
      <c r="O1137" s="11">
        <f t="shared" si="69"/>
        <v>42588.781180555547</v>
      </c>
      <c r="P1137" t="s">
        <v>8283</v>
      </c>
      <c r="Q1137" s="6">
        <f t="shared" si="70"/>
        <v>0.05</v>
      </c>
      <c r="R1137">
        <f t="shared" si="71"/>
        <v>50</v>
      </c>
      <c r="S1137" s="7" t="s">
        <v>8333</v>
      </c>
      <c r="T1137" t="s">
        <v>8335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>
        <f t="shared" si="68"/>
        <v>42327.463298611103</v>
      </c>
      <c r="O1138" s="11">
        <f t="shared" si="69"/>
        <v>42357.463298611103</v>
      </c>
      <c r="P1138" t="s">
        <v>8283</v>
      </c>
      <c r="Q1138" s="6">
        <f t="shared" si="70"/>
        <v>6.4439140811455853E-2</v>
      </c>
      <c r="R1138">
        <f t="shared" si="71"/>
        <v>45</v>
      </c>
      <c r="S1138" s="7" t="s">
        <v>8333</v>
      </c>
      <c r="T1138" t="s">
        <v>8335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>
        <f t="shared" si="68"/>
        <v>42453.611354166664</v>
      </c>
      <c r="O1139" s="11">
        <f t="shared" si="69"/>
        <v>42483.611354166664</v>
      </c>
      <c r="P1139" t="s">
        <v>8283</v>
      </c>
      <c r="Q1139" s="6">
        <f t="shared" si="70"/>
        <v>0.39500000000000002</v>
      </c>
      <c r="R1139">
        <f t="shared" si="71"/>
        <v>253.2051282051282</v>
      </c>
      <c r="S1139" s="7" t="s">
        <v>8333</v>
      </c>
      <c r="T1139" t="s">
        <v>8335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>
        <f t="shared" si="68"/>
        <v>42736.698275462964</v>
      </c>
      <c r="O1140" s="11">
        <f t="shared" si="69"/>
        <v>42756.698275462964</v>
      </c>
      <c r="P1140" t="s">
        <v>8283</v>
      </c>
      <c r="Q1140" s="6">
        <f t="shared" si="70"/>
        <v>3.5714285714285713E-3</v>
      </c>
      <c r="R1140">
        <f t="shared" si="71"/>
        <v>31.25</v>
      </c>
      <c r="S1140" s="7" t="s">
        <v>8333</v>
      </c>
      <c r="T1140" t="s">
        <v>8335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>
        <f t="shared" si="68"/>
        <v>41975.139189814807</v>
      </c>
      <c r="O1141" s="11">
        <f t="shared" si="69"/>
        <v>42005.139189814807</v>
      </c>
      <c r="P1141" t="s">
        <v>8283</v>
      </c>
      <c r="Q1141" s="6">
        <f t="shared" si="70"/>
        <v>6.2500000000000001E-4</v>
      </c>
      <c r="R1141">
        <f t="shared" si="71"/>
        <v>5</v>
      </c>
      <c r="S1141" s="7" t="s">
        <v>8333</v>
      </c>
      <c r="T1141" t="s">
        <v>8335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>
        <f t="shared" si="68"/>
        <v>42192.253715277773</v>
      </c>
      <c r="O1142" s="11">
        <f t="shared" si="69"/>
        <v>42222.253715277773</v>
      </c>
      <c r="P1142" t="s">
        <v>8283</v>
      </c>
      <c r="Q1142" s="6">
        <f t="shared" si="70"/>
        <v>0</v>
      </c>
      <c r="R1142" t="e">
        <f t="shared" si="71"/>
        <v>#DIV/0!</v>
      </c>
      <c r="S1142" s="7" t="s">
        <v>8333</v>
      </c>
      <c r="T1142" t="s">
        <v>8335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>
        <f t="shared" si="68"/>
        <v>42164.491319444445</v>
      </c>
      <c r="O1143" s="11">
        <f t="shared" si="69"/>
        <v>42194.491319444445</v>
      </c>
      <c r="P1143" t="s">
        <v>8283</v>
      </c>
      <c r="Q1143" s="6">
        <f t="shared" si="70"/>
        <v>0</v>
      </c>
      <c r="R1143" t="e">
        <f t="shared" si="71"/>
        <v>#DIV/0!</v>
      </c>
      <c r="S1143" s="7" t="s">
        <v>8333</v>
      </c>
      <c r="T1143" t="s">
        <v>8335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>
        <f t="shared" si="68"/>
        <v>42021.797766203708</v>
      </c>
      <c r="O1144" s="11">
        <f t="shared" si="69"/>
        <v>42051.797766203708</v>
      </c>
      <c r="P1144" t="s">
        <v>8283</v>
      </c>
      <c r="Q1144" s="6">
        <f t="shared" si="70"/>
        <v>0</v>
      </c>
      <c r="R1144" t="e">
        <f t="shared" si="71"/>
        <v>#DIV/0!</v>
      </c>
      <c r="S1144" s="7" t="s">
        <v>8333</v>
      </c>
      <c r="T1144" t="s">
        <v>8335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>
        <f t="shared" si="68"/>
        <v>42324.985254629624</v>
      </c>
      <c r="O1145" s="11">
        <f t="shared" si="69"/>
        <v>42354.985254629624</v>
      </c>
      <c r="P1145" t="s">
        <v>8283</v>
      </c>
      <c r="Q1145" s="6">
        <f t="shared" si="70"/>
        <v>4.1333333333333335E-3</v>
      </c>
      <c r="R1145">
        <f t="shared" si="71"/>
        <v>23.25</v>
      </c>
      <c r="S1145" s="7" t="s">
        <v>8333</v>
      </c>
      <c r="T1145" t="s">
        <v>8335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>
        <f t="shared" si="68"/>
        <v>42092.973611111105</v>
      </c>
      <c r="O1146" s="11">
        <f t="shared" si="69"/>
        <v>42122.973611111105</v>
      </c>
      <c r="P1146" t="s">
        <v>8284</v>
      </c>
      <c r="Q1146" s="6">
        <f t="shared" si="70"/>
        <v>0</v>
      </c>
      <c r="R1146" t="e">
        <f t="shared" si="71"/>
        <v>#DIV/0!</v>
      </c>
      <c r="S1146" s="7" t="s">
        <v>8336</v>
      </c>
      <c r="T1146" t="s">
        <v>8337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>
        <f t="shared" si="68"/>
        <v>41854.539259259262</v>
      </c>
      <c r="O1147" s="11">
        <f t="shared" si="69"/>
        <v>41914.539259259262</v>
      </c>
      <c r="P1147" t="s">
        <v>8284</v>
      </c>
      <c r="Q1147" s="6">
        <f t="shared" si="70"/>
        <v>1.25E-3</v>
      </c>
      <c r="R1147">
        <f t="shared" si="71"/>
        <v>100</v>
      </c>
      <c r="S1147" s="7" t="s">
        <v>8336</v>
      </c>
      <c r="T1147" t="s">
        <v>8337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>
        <f t="shared" si="68"/>
        <v>41723.745057870365</v>
      </c>
      <c r="O1148" s="11">
        <f t="shared" si="69"/>
        <v>41761.745057870365</v>
      </c>
      <c r="P1148" t="s">
        <v>8284</v>
      </c>
      <c r="Q1148" s="6">
        <f t="shared" si="70"/>
        <v>8.8333333333333333E-2</v>
      </c>
      <c r="R1148">
        <f t="shared" si="71"/>
        <v>44.166666666666664</v>
      </c>
      <c r="S1148" s="7" t="s">
        <v>8336</v>
      </c>
      <c r="T1148" t="s">
        <v>8337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>
        <f t="shared" si="68"/>
        <v>41871.763692129629</v>
      </c>
      <c r="O1149" s="11">
        <f t="shared" si="69"/>
        <v>41931.763692129629</v>
      </c>
      <c r="P1149" t="s">
        <v>8284</v>
      </c>
      <c r="Q1149" s="6">
        <f t="shared" si="70"/>
        <v>0</v>
      </c>
      <c r="R1149" t="e">
        <f t="shared" si="71"/>
        <v>#DIV/0!</v>
      </c>
      <c r="S1149" s="7" t="s">
        <v>8336</v>
      </c>
      <c r="T1149" t="s">
        <v>8337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>
        <f t="shared" si="68"/>
        <v>42674.962743055548</v>
      </c>
      <c r="O1150" s="11">
        <f t="shared" si="69"/>
        <v>42705.00440972222</v>
      </c>
      <c r="P1150" t="s">
        <v>8284</v>
      </c>
      <c r="Q1150" s="6">
        <f t="shared" si="70"/>
        <v>4.8666666666666667E-3</v>
      </c>
      <c r="R1150">
        <f t="shared" si="71"/>
        <v>24.333333333333332</v>
      </c>
      <c r="S1150" s="7" t="s">
        <v>8336</v>
      </c>
      <c r="T1150" t="s">
        <v>8337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>
        <f t="shared" si="68"/>
        <v>42507.501921296294</v>
      </c>
      <c r="O1151" s="11">
        <f t="shared" si="69"/>
        <v>42537.501921296294</v>
      </c>
      <c r="P1151" t="s">
        <v>8284</v>
      </c>
      <c r="Q1151" s="6">
        <f t="shared" si="70"/>
        <v>1.5E-3</v>
      </c>
      <c r="R1151">
        <f t="shared" si="71"/>
        <v>37.5</v>
      </c>
      <c r="S1151" s="7" t="s">
        <v>8336</v>
      </c>
      <c r="T1151" t="s">
        <v>8337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>
        <f t="shared" si="68"/>
        <v>42317.74623842592</v>
      </c>
      <c r="O1152" s="11">
        <f t="shared" si="69"/>
        <v>42377.74623842592</v>
      </c>
      <c r="P1152" t="s">
        <v>8284</v>
      </c>
      <c r="Q1152" s="6">
        <f t="shared" si="70"/>
        <v>0.1008</v>
      </c>
      <c r="R1152">
        <f t="shared" si="71"/>
        <v>42</v>
      </c>
      <c r="S1152" s="7" t="s">
        <v>8336</v>
      </c>
      <c r="T1152" t="s">
        <v>8337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>
        <f t="shared" si="68"/>
        <v>42223.894247685181</v>
      </c>
      <c r="O1153" s="11">
        <f t="shared" si="69"/>
        <v>42253.894247685181</v>
      </c>
      <c r="P1153" t="s">
        <v>8284</v>
      </c>
      <c r="Q1153" s="6">
        <f t="shared" si="70"/>
        <v>0</v>
      </c>
      <c r="R1153" t="e">
        <f t="shared" si="71"/>
        <v>#DIV/0!</v>
      </c>
      <c r="S1153" s="7" t="s">
        <v>8336</v>
      </c>
      <c r="T1153" t="s">
        <v>8337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>
        <f t="shared" si="68"/>
        <v>42109.501296296294</v>
      </c>
      <c r="O1154" s="11">
        <f t="shared" si="69"/>
        <v>42139.501296296294</v>
      </c>
      <c r="P1154" t="s">
        <v>8284</v>
      </c>
      <c r="Q1154" s="6">
        <f t="shared" si="70"/>
        <v>5.6937500000000002E-2</v>
      </c>
      <c r="R1154">
        <f t="shared" si="71"/>
        <v>60.733333333333334</v>
      </c>
      <c r="S1154" s="7" t="s">
        <v>8336</v>
      </c>
      <c r="T1154" t="s">
        <v>8337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>
        <f t="shared" ref="N1155:N1218" si="72">((($J1155/60)/60)/24)+DATE(1970,1,1)+(-5/24)</f>
        <v>42143.505844907406</v>
      </c>
      <c r="O1155" s="11">
        <f t="shared" ref="O1155:O1218" si="73">((($I1155/60)/60)/24)+DATE(1970,1,1)+(-5/24)</f>
        <v>42173.505844907406</v>
      </c>
      <c r="P1155" t="s">
        <v>8284</v>
      </c>
      <c r="Q1155" s="6">
        <f t="shared" ref="Q1155:Q1218" si="74">E1155/D1155</f>
        <v>6.2500000000000003E-3</v>
      </c>
      <c r="R1155">
        <f t="shared" ref="R1155:R1218" si="75">E1155/L1155</f>
        <v>50</v>
      </c>
      <c r="S1155" s="7" t="s">
        <v>8336</v>
      </c>
      <c r="T1155" t="s">
        <v>8337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>
        <f t="shared" si="72"/>
        <v>42222.900532407402</v>
      </c>
      <c r="O1156" s="11">
        <f t="shared" si="73"/>
        <v>42252.900532407402</v>
      </c>
      <c r="P1156" t="s">
        <v>8284</v>
      </c>
      <c r="Q1156" s="6">
        <f t="shared" si="74"/>
        <v>6.5000000000000002E-2</v>
      </c>
      <c r="R1156">
        <f t="shared" si="75"/>
        <v>108.33333333333333</v>
      </c>
      <c r="S1156" s="7" t="s">
        <v>8336</v>
      </c>
      <c r="T1156" t="s">
        <v>8337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>
        <f t="shared" si="72"/>
        <v>41835.555648148147</v>
      </c>
      <c r="O1157" s="11">
        <f t="shared" si="73"/>
        <v>41865.555648148147</v>
      </c>
      <c r="P1157" t="s">
        <v>8284</v>
      </c>
      <c r="Q1157" s="6">
        <f t="shared" si="74"/>
        <v>7.5199999999999998E-3</v>
      </c>
      <c r="R1157">
        <f t="shared" si="75"/>
        <v>23.5</v>
      </c>
      <c r="S1157" s="7" t="s">
        <v>8336</v>
      </c>
      <c r="T1157" t="s">
        <v>8337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>
        <f t="shared" si="72"/>
        <v>42028.862986111104</v>
      </c>
      <c r="O1158" s="11">
        <f t="shared" si="73"/>
        <v>42058.862986111104</v>
      </c>
      <c r="P1158" t="s">
        <v>8284</v>
      </c>
      <c r="Q1158" s="6">
        <f t="shared" si="74"/>
        <v>0</v>
      </c>
      <c r="R1158" t="e">
        <f t="shared" si="75"/>
        <v>#DIV/0!</v>
      </c>
      <c r="S1158" s="7" t="s">
        <v>8336</v>
      </c>
      <c r="T1158" t="s">
        <v>8337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>
        <f t="shared" si="72"/>
        <v>41918.419907407406</v>
      </c>
      <c r="O1159" s="11">
        <f t="shared" si="73"/>
        <v>41978.461574074077</v>
      </c>
      <c r="P1159" t="s">
        <v>8284</v>
      </c>
      <c r="Q1159" s="6">
        <f t="shared" si="74"/>
        <v>1.5100000000000001E-2</v>
      </c>
      <c r="R1159">
        <f t="shared" si="75"/>
        <v>50.333333333333336</v>
      </c>
      <c r="S1159" s="7" t="s">
        <v>8336</v>
      </c>
      <c r="T1159" t="s">
        <v>8337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>
        <f t="shared" si="72"/>
        <v>41951.883425925924</v>
      </c>
      <c r="O1160" s="11">
        <f t="shared" si="73"/>
        <v>41981.883425925924</v>
      </c>
      <c r="P1160" t="s">
        <v>8284</v>
      </c>
      <c r="Q1160" s="6">
        <f t="shared" si="74"/>
        <v>4.6666666666666671E-3</v>
      </c>
      <c r="R1160">
        <f t="shared" si="75"/>
        <v>11.666666666666666</v>
      </c>
      <c r="S1160" s="7" t="s">
        <v>8336</v>
      </c>
      <c r="T1160" t="s">
        <v>8337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>
        <f t="shared" si="72"/>
        <v>42154.518113425926</v>
      </c>
      <c r="O1161" s="11">
        <f t="shared" si="73"/>
        <v>42185.447916666664</v>
      </c>
      <c r="P1161" t="s">
        <v>8284</v>
      </c>
      <c r="Q1161" s="6">
        <f t="shared" si="74"/>
        <v>0</v>
      </c>
      <c r="R1161" t="e">
        <f t="shared" si="75"/>
        <v>#DIV/0!</v>
      </c>
      <c r="S1161" s="7" t="s">
        <v>8336</v>
      </c>
      <c r="T1161" t="s">
        <v>8337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>
        <f t="shared" si="72"/>
        <v>42060.946597222217</v>
      </c>
      <c r="O1162" s="11">
        <f t="shared" si="73"/>
        <v>42090.90493055556</v>
      </c>
      <c r="P1162" t="s">
        <v>8284</v>
      </c>
      <c r="Q1162" s="6">
        <f t="shared" si="74"/>
        <v>3.85E-2</v>
      </c>
      <c r="R1162">
        <f t="shared" si="75"/>
        <v>60.789473684210527</v>
      </c>
      <c r="S1162" s="7" t="s">
        <v>8336</v>
      </c>
      <c r="T1162" t="s">
        <v>8337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>
        <f t="shared" si="72"/>
        <v>42122.421168981477</v>
      </c>
      <c r="O1163" s="11">
        <f t="shared" si="73"/>
        <v>42143.421168981477</v>
      </c>
      <c r="P1163" t="s">
        <v>8284</v>
      </c>
      <c r="Q1163" s="6">
        <f t="shared" si="74"/>
        <v>0</v>
      </c>
      <c r="R1163" t="e">
        <f t="shared" si="75"/>
        <v>#DIV/0!</v>
      </c>
      <c r="S1163" s="7" t="s">
        <v>8336</v>
      </c>
      <c r="T1163" t="s">
        <v>8337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>
        <f t="shared" si="72"/>
        <v>41876.475277777776</v>
      </c>
      <c r="O1164" s="11">
        <f t="shared" si="73"/>
        <v>41907.475277777776</v>
      </c>
      <c r="P1164" t="s">
        <v>8284</v>
      </c>
      <c r="Q1164" s="6">
        <f t="shared" si="74"/>
        <v>5.8333333333333338E-4</v>
      </c>
      <c r="R1164">
        <f t="shared" si="75"/>
        <v>17.5</v>
      </c>
      <c r="S1164" s="7" t="s">
        <v>8336</v>
      </c>
      <c r="T1164" t="s">
        <v>8337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>
        <f t="shared" si="72"/>
        <v>41830.515277777777</v>
      </c>
      <c r="O1165" s="11">
        <f t="shared" si="73"/>
        <v>41860.515277777777</v>
      </c>
      <c r="P1165" t="s">
        <v>8284</v>
      </c>
      <c r="Q1165" s="6">
        <f t="shared" si="74"/>
        <v>0</v>
      </c>
      <c r="R1165" t="e">
        <f t="shared" si="75"/>
        <v>#DIV/0!</v>
      </c>
      <c r="S1165" s="7" t="s">
        <v>8336</v>
      </c>
      <c r="T1165" t="s">
        <v>8337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>
        <f t="shared" si="72"/>
        <v>42509.51599537037</v>
      </c>
      <c r="O1166" s="11">
        <f t="shared" si="73"/>
        <v>42539.51599537037</v>
      </c>
      <c r="P1166" t="s">
        <v>8284</v>
      </c>
      <c r="Q1166" s="6">
        <f t="shared" si="74"/>
        <v>0</v>
      </c>
      <c r="R1166" t="e">
        <f t="shared" si="75"/>
        <v>#DIV/0!</v>
      </c>
      <c r="S1166" s="7" t="s">
        <v>8336</v>
      </c>
      <c r="T1166" t="s">
        <v>8337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>
        <f t="shared" si="72"/>
        <v>41792.006134259253</v>
      </c>
      <c r="O1167" s="11">
        <f t="shared" si="73"/>
        <v>41826.006134259253</v>
      </c>
      <c r="P1167" t="s">
        <v>8284</v>
      </c>
      <c r="Q1167" s="6">
        <f t="shared" si="74"/>
        <v>0.20705000000000001</v>
      </c>
      <c r="R1167">
        <f t="shared" si="75"/>
        <v>82.82</v>
      </c>
      <c r="S1167" s="7" t="s">
        <v>8336</v>
      </c>
      <c r="T1167" t="s">
        <v>8337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>
        <f t="shared" si="72"/>
        <v>42150.277106481481</v>
      </c>
      <c r="O1168" s="11">
        <f t="shared" si="73"/>
        <v>42180.958333333336</v>
      </c>
      <c r="P1168" t="s">
        <v>8284</v>
      </c>
      <c r="Q1168" s="6">
        <f t="shared" si="74"/>
        <v>0.19139999999999999</v>
      </c>
      <c r="R1168">
        <f t="shared" si="75"/>
        <v>358.875</v>
      </c>
      <c r="S1168" s="7" t="s">
        <v>8336</v>
      </c>
      <c r="T1168" t="s">
        <v>8337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>
        <f t="shared" si="72"/>
        <v>41863.526562499996</v>
      </c>
      <c r="O1169" s="11">
        <f t="shared" si="73"/>
        <v>41894.526562499996</v>
      </c>
      <c r="P1169" t="s">
        <v>8284</v>
      </c>
      <c r="Q1169" s="6">
        <f t="shared" si="74"/>
        <v>1.6316666666666667E-2</v>
      </c>
      <c r="R1169">
        <f t="shared" si="75"/>
        <v>61.1875</v>
      </c>
      <c r="S1169" s="7" t="s">
        <v>8336</v>
      </c>
      <c r="T1169" t="s">
        <v>8337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>
        <f t="shared" si="72"/>
        <v>42604.845659722218</v>
      </c>
      <c r="O1170" s="11">
        <f t="shared" si="73"/>
        <v>42634.845659722218</v>
      </c>
      <c r="P1170" t="s">
        <v>8284</v>
      </c>
      <c r="Q1170" s="6">
        <f t="shared" si="74"/>
        <v>5.6666666666666664E-2</v>
      </c>
      <c r="R1170">
        <f t="shared" si="75"/>
        <v>340</v>
      </c>
      <c r="S1170" s="7" t="s">
        <v>8336</v>
      </c>
      <c r="T1170" t="s">
        <v>8337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>
        <f t="shared" si="72"/>
        <v>42027.145405092589</v>
      </c>
      <c r="O1171" s="11">
        <f t="shared" si="73"/>
        <v>42057.145405092589</v>
      </c>
      <c r="P1171" t="s">
        <v>8284</v>
      </c>
      <c r="Q1171" s="6">
        <f t="shared" si="74"/>
        <v>1.6999999999999999E-3</v>
      </c>
      <c r="R1171">
        <f t="shared" si="75"/>
        <v>5.666666666666667</v>
      </c>
      <c r="S1171" s="7" t="s">
        <v>8336</v>
      </c>
      <c r="T1171" t="s">
        <v>8337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>
        <f t="shared" si="72"/>
        <v>42124.684849537036</v>
      </c>
      <c r="O1172" s="11">
        <f t="shared" si="73"/>
        <v>42154.684849537036</v>
      </c>
      <c r="P1172" t="s">
        <v>8284</v>
      </c>
      <c r="Q1172" s="6">
        <f t="shared" si="74"/>
        <v>4.0000000000000001E-3</v>
      </c>
      <c r="R1172">
        <f t="shared" si="75"/>
        <v>50</v>
      </c>
      <c r="S1172" s="7" t="s">
        <v>8336</v>
      </c>
      <c r="T1172" t="s">
        <v>8337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>
        <f t="shared" si="72"/>
        <v>41938.596377314811</v>
      </c>
      <c r="O1173" s="11">
        <f t="shared" si="73"/>
        <v>41956.638043981475</v>
      </c>
      <c r="P1173" t="s">
        <v>8284</v>
      </c>
      <c r="Q1173" s="6">
        <f t="shared" si="74"/>
        <v>1E-3</v>
      </c>
      <c r="R1173">
        <f t="shared" si="75"/>
        <v>25</v>
      </c>
      <c r="S1173" s="7" t="s">
        <v>8336</v>
      </c>
      <c r="T1173" t="s">
        <v>8337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>
        <f t="shared" si="72"/>
        <v>41841.473981481482</v>
      </c>
      <c r="O1174" s="11">
        <f t="shared" si="73"/>
        <v>41871.473981481482</v>
      </c>
      <c r="P1174" t="s">
        <v>8284</v>
      </c>
      <c r="Q1174" s="6">
        <f t="shared" si="74"/>
        <v>0</v>
      </c>
      <c r="R1174" t="e">
        <f t="shared" si="75"/>
        <v>#DIV/0!</v>
      </c>
      <c r="S1174" s="7" t="s">
        <v>8336</v>
      </c>
      <c r="T1174" t="s">
        <v>8337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>
        <f t="shared" si="72"/>
        <v>42183.97751157407</v>
      </c>
      <c r="O1175" s="11">
        <f t="shared" si="73"/>
        <v>42218.97751157407</v>
      </c>
      <c r="P1175" t="s">
        <v>8284</v>
      </c>
      <c r="Q1175" s="6">
        <f t="shared" si="74"/>
        <v>2.4000000000000001E-4</v>
      </c>
      <c r="R1175">
        <f t="shared" si="75"/>
        <v>30</v>
      </c>
      <c r="S1175" s="7" t="s">
        <v>8336</v>
      </c>
      <c r="T1175" t="s">
        <v>8337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>
        <f t="shared" si="72"/>
        <v>42468.633414351854</v>
      </c>
      <c r="O1176" s="11">
        <f t="shared" si="73"/>
        <v>42498.633414351854</v>
      </c>
      <c r="P1176" t="s">
        <v>8284</v>
      </c>
      <c r="Q1176" s="6">
        <f t="shared" si="74"/>
        <v>5.906666666666667E-2</v>
      </c>
      <c r="R1176">
        <f t="shared" si="75"/>
        <v>46.631578947368418</v>
      </c>
      <c r="S1176" s="7" t="s">
        <v>8336</v>
      </c>
      <c r="T1176" t="s">
        <v>8337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>
        <f t="shared" si="72"/>
        <v>42170.520127314812</v>
      </c>
      <c r="O1177" s="11">
        <f t="shared" si="73"/>
        <v>42200.520127314812</v>
      </c>
      <c r="P1177" t="s">
        <v>8284</v>
      </c>
      <c r="Q1177" s="6">
        <f t="shared" si="74"/>
        <v>2.9250000000000002E-2</v>
      </c>
      <c r="R1177">
        <f t="shared" si="75"/>
        <v>65</v>
      </c>
      <c r="S1177" s="7" t="s">
        <v>8336</v>
      </c>
      <c r="T1177" t="s">
        <v>8337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>
        <f t="shared" si="72"/>
        <v>42745.811319444438</v>
      </c>
      <c r="O1178" s="11">
        <f t="shared" si="73"/>
        <v>42800.333333333336</v>
      </c>
      <c r="P1178" t="s">
        <v>8284</v>
      </c>
      <c r="Q1178" s="6">
        <f t="shared" si="74"/>
        <v>5.7142857142857142E-5</v>
      </c>
      <c r="R1178">
        <f t="shared" si="75"/>
        <v>10</v>
      </c>
      <c r="S1178" s="7" t="s">
        <v>8336</v>
      </c>
      <c r="T1178" t="s">
        <v>8337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>
        <f t="shared" si="72"/>
        <v>41897.452499999999</v>
      </c>
      <c r="O1179" s="11">
        <f t="shared" si="73"/>
        <v>41927.452499999999</v>
      </c>
      <c r="P1179" t="s">
        <v>8284</v>
      </c>
      <c r="Q1179" s="6">
        <f t="shared" si="74"/>
        <v>0</v>
      </c>
      <c r="R1179" t="e">
        <f t="shared" si="75"/>
        <v>#DIV/0!</v>
      </c>
      <c r="S1179" s="7" t="s">
        <v>8336</v>
      </c>
      <c r="T1179" t="s">
        <v>8337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>
        <f t="shared" si="72"/>
        <v>41837.69736111111</v>
      </c>
      <c r="O1180" s="11">
        <f t="shared" si="73"/>
        <v>41867.69736111111</v>
      </c>
      <c r="P1180" t="s">
        <v>8284</v>
      </c>
      <c r="Q1180" s="6">
        <f t="shared" si="74"/>
        <v>6.666666666666667E-5</v>
      </c>
      <c r="R1180">
        <f t="shared" si="75"/>
        <v>5</v>
      </c>
      <c r="S1180" s="7" t="s">
        <v>8336</v>
      </c>
      <c r="T1180" t="s">
        <v>8337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>
        <f t="shared" si="72"/>
        <v>42275.511886574073</v>
      </c>
      <c r="O1181" s="11">
        <f t="shared" si="73"/>
        <v>42305.511886574073</v>
      </c>
      <c r="P1181" t="s">
        <v>8284</v>
      </c>
      <c r="Q1181" s="6">
        <f t="shared" si="74"/>
        <v>5.3333333333333337E-2</v>
      </c>
      <c r="R1181">
        <f t="shared" si="75"/>
        <v>640</v>
      </c>
      <c r="S1181" s="7" t="s">
        <v>8336</v>
      </c>
      <c r="T1181" t="s">
        <v>8337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>
        <f t="shared" si="72"/>
        <v>41781.598541666666</v>
      </c>
      <c r="O1182" s="11">
        <f t="shared" si="73"/>
        <v>41818.598541666666</v>
      </c>
      <c r="P1182" t="s">
        <v>8284</v>
      </c>
      <c r="Q1182" s="6">
        <f t="shared" si="74"/>
        <v>0.11749999999999999</v>
      </c>
      <c r="R1182">
        <f t="shared" si="75"/>
        <v>69.117647058823536</v>
      </c>
      <c r="S1182" s="7" t="s">
        <v>8336</v>
      </c>
      <c r="T1182" t="s">
        <v>8337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>
        <f t="shared" si="72"/>
        <v>42034.131030092591</v>
      </c>
      <c r="O1183" s="11">
        <f t="shared" si="73"/>
        <v>42064.131030092591</v>
      </c>
      <c r="P1183" t="s">
        <v>8284</v>
      </c>
      <c r="Q1183" s="6">
        <f t="shared" si="74"/>
        <v>8.0000000000000007E-5</v>
      </c>
      <c r="R1183">
        <f t="shared" si="75"/>
        <v>1.3333333333333333</v>
      </c>
      <c r="S1183" s="7" t="s">
        <v>8336</v>
      </c>
      <c r="T1183" t="s">
        <v>8337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>
        <f t="shared" si="72"/>
        <v>42728.619074074071</v>
      </c>
      <c r="O1184" s="11">
        <f t="shared" si="73"/>
        <v>42747.487499999996</v>
      </c>
      <c r="P1184" t="s">
        <v>8284</v>
      </c>
      <c r="Q1184" s="6">
        <f t="shared" si="74"/>
        <v>4.2000000000000003E-2</v>
      </c>
      <c r="R1184">
        <f t="shared" si="75"/>
        <v>10.5</v>
      </c>
      <c r="S1184" s="7" t="s">
        <v>8336</v>
      </c>
      <c r="T1184" t="s">
        <v>8337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>
        <f t="shared" si="72"/>
        <v>42656.653043981474</v>
      </c>
      <c r="O1185" s="11">
        <f t="shared" si="73"/>
        <v>42675.957638888889</v>
      </c>
      <c r="P1185" t="s">
        <v>8284</v>
      </c>
      <c r="Q1185" s="6">
        <f t="shared" si="74"/>
        <v>0.04</v>
      </c>
      <c r="R1185">
        <f t="shared" si="75"/>
        <v>33.333333333333336</v>
      </c>
      <c r="S1185" s="7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>
        <f t="shared" si="72"/>
        <v>42741.391331018516</v>
      </c>
      <c r="O1186" s="11">
        <f t="shared" si="73"/>
        <v>42772.391331018516</v>
      </c>
      <c r="P1186" t="s">
        <v>8285</v>
      </c>
      <c r="Q1186" s="6">
        <f t="shared" si="74"/>
        <v>1.0493636363636363</v>
      </c>
      <c r="R1186">
        <f t="shared" si="75"/>
        <v>61.562666666666665</v>
      </c>
      <c r="S1186" s="7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>
        <f t="shared" si="72"/>
        <v>42130.656817129631</v>
      </c>
      <c r="O1187" s="11">
        <f t="shared" si="73"/>
        <v>42162.958333333336</v>
      </c>
      <c r="P1187" t="s">
        <v>8285</v>
      </c>
      <c r="Q1187" s="6">
        <f t="shared" si="74"/>
        <v>1.0544</v>
      </c>
      <c r="R1187">
        <f t="shared" si="75"/>
        <v>118.73873873873873</v>
      </c>
      <c r="S1187" s="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>
        <f t="shared" si="72"/>
        <v>42123.655034722215</v>
      </c>
      <c r="O1188" s="11">
        <f t="shared" si="73"/>
        <v>42156.737499999996</v>
      </c>
      <c r="P1188" t="s">
        <v>8285</v>
      </c>
      <c r="Q1188" s="6">
        <f t="shared" si="74"/>
        <v>1.0673333333333332</v>
      </c>
      <c r="R1188">
        <f t="shared" si="75"/>
        <v>65.081300813008127</v>
      </c>
      <c r="S1188" s="7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>
        <f t="shared" si="72"/>
        <v>42109.686608796292</v>
      </c>
      <c r="O1189" s="11">
        <f t="shared" si="73"/>
        <v>42141.541666666664</v>
      </c>
      <c r="P1189" t="s">
        <v>8285</v>
      </c>
      <c r="Q1189" s="6">
        <f t="shared" si="74"/>
        <v>1.0412571428571429</v>
      </c>
      <c r="R1189">
        <f t="shared" si="75"/>
        <v>130.15714285714284</v>
      </c>
      <c r="S1189" s="7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>
        <f t="shared" si="72"/>
        <v>42711.492361111108</v>
      </c>
      <c r="O1190" s="11">
        <f t="shared" si="73"/>
        <v>42732.492361111108</v>
      </c>
      <c r="P1190" t="s">
        <v>8285</v>
      </c>
      <c r="Q1190" s="6">
        <f t="shared" si="74"/>
        <v>1.6054999999999999</v>
      </c>
      <c r="R1190">
        <f t="shared" si="75"/>
        <v>37.776470588235291</v>
      </c>
      <c r="S1190" s="7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>
        <f t="shared" si="72"/>
        <v>42529.770775462959</v>
      </c>
      <c r="O1191" s="11">
        <f t="shared" si="73"/>
        <v>42550.770775462959</v>
      </c>
      <c r="P1191" t="s">
        <v>8285</v>
      </c>
      <c r="Q1191" s="6">
        <f t="shared" si="74"/>
        <v>1.0777777777777777</v>
      </c>
      <c r="R1191">
        <f t="shared" si="75"/>
        <v>112.79069767441861</v>
      </c>
      <c r="S1191" s="7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>
        <f t="shared" si="72"/>
        <v>41852.457465277774</v>
      </c>
      <c r="O1192" s="11">
        <f t="shared" si="73"/>
        <v>41882.457465277774</v>
      </c>
      <c r="P1192" t="s">
        <v>8285</v>
      </c>
      <c r="Q1192" s="6">
        <f t="shared" si="74"/>
        <v>1.35</v>
      </c>
      <c r="R1192">
        <f t="shared" si="75"/>
        <v>51.92307692307692</v>
      </c>
      <c r="S1192" s="7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>
        <f t="shared" si="72"/>
        <v>42419.395370370366</v>
      </c>
      <c r="O1193" s="11">
        <f t="shared" si="73"/>
        <v>42449.353703703695</v>
      </c>
      <c r="P1193" t="s">
        <v>8285</v>
      </c>
      <c r="Q1193" s="6">
        <f t="shared" si="74"/>
        <v>1.0907407407407408</v>
      </c>
      <c r="R1193">
        <f t="shared" si="75"/>
        <v>89.242424242424249</v>
      </c>
      <c r="S1193" s="7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>
        <f t="shared" si="72"/>
        <v>42747.298356481479</v>
      </c>
      <c r="O1194" s="11">
        <f t="shared" si="73"/>
        <v>42777.298356481479</v>
      </c>
      <c r="P1194" t="s">
        <v>8285</v>
      </c>
      <c r="Q1194" s="6">
        <f t="shared" si="74"/>
        <v>2.9</v>
      </c>
      <c r="R1194">
        <f t="shared" si="75"/>
        <v>19.333333333333332</v>
      </c>
      <c r="S1194" s="7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>
        <f t="shared" si="72"/>
        <v>42409.567743055559</v>
      </c>
      <c r="O1195" s="11">
        <f t="shared" si="73"/>
        <v>42469.526076388887</v>
      </c>
      <c r="P1195" t="s">
        <v>8285</v>
      </c>
      <c r="Q1195" s="6">
        <f t="shared" si="74"/>
        <v>1.0395714285714286</v>
      </c>
      <c r="R1195">
        <f t="shared" si="75"/>
        <v>79.967032967032964</v>
      </c>
      <c r="S1195" s="7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>
        <f t="shared" si="72"/>
        <v>42072.27984953703</v>
      </c>
      <c r="O1196" s="11">
        <f t="shared" si="73"/>
        <v>42102.27984953703</v>
      </c>
      <c r="P1196" t="s">
        <v>8285</v>
      </c>
      <c r="Q1196" s="6">
        <f t="shared" si="74"/>
        <v>3.2223999999999999</v>
      </c>
      <c r="R1196">
        <f t="shared" si="75"/>
        <v>56.414565826330531</v>
      </c>
      <c r="S1196" s="7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>
        <f t="shared" si="72"/>
        <v>42298.139502314814</v>
      </c>
      <c r="O1197" s="11">
        <f t="shared" si="73"/>
        <v>42358.166666666664</v>
      </c>
      <c r="P1197" t="s">
        <v>8285</v>
      </c>
      <c r="Q1197" s="6">
        <f t="shared" si="74"/>
        <v>1.35</v>
      </c>
      <c r="R1197">
        <f t="shared" si="75"/>
        <v>79.411764705882348</v>
      </c>
      <c r="S1197" s="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>
        <f t="shared" si="72"/>
        <v>42326.610405092586</v>
      </c>
      <c r="O1198" s="11">
        <f t="shared" si="73"/>
        <v>42356.610405092586</v>
      </c>
      <c r="P1198" t="s">
        <v>8285</v>
      </c>
      <c r="Q1198" s="6">
        <f t="shared" si="74"/>
        <v>2.6991034482758622</v>
      </c>
      <c r="R1198">
        <f t="shared" si="75"/>
        <v>76.439453125</v>
      </c>
      <c r="S1198" s="7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>
        <f t="shared" si="72"/>
        <v>42503.456412037034</v>
      </c>
      <c r="O1199" s="11">
        <f t="shared" si="73"/>
        <v>42534.040972222218</v>
      </c>
      <c r="P1199" t="s">
        <v>8285</v>
      </c>
      <c r="Q1199" s="6">
        <f t="shared" si="74"/>
        <v>2.5329333333333333</v>
      </c>
      <c r="R1199">
        <f t="shared" si="75"/>
        <v>121</v>
      </c>
      <c r="S1199" s="7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>
        <f t="shared" si="72"/>
        <v>42333.410717592589</v>
      </c>
      <c r="O1200" s="11">
        <f t="shared" si="73"/>
        <v>42368.916666666664</v>
      </c>
      <c r="P1200" t="s">
        <v>8285</v>
      </c>
      <c r="Q1200" s="6">
        <f t="shared" si="74"/>
        <v>2.6059999999999999</v>
      </c>
      <c r="R1200">
        <f t="shared" si="75"/>
        <v>54.616766467065865</v>
      </c>
      <c r="S1200" s="7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>
        <f t="shared" si="72"/>
        <v>42161.562499999993</v>
      </c>
      <c r="O1201" s="11">
        <f t="shared" si="73"/>
        <v>42193.562499999993</v>
      </c>
      <c r="P1201" t="s">
        <v>8285</v>
      </c>
      <c r="Q1201" s="6">
        <f t="shared" si="74"/>
        <v>1.0131677953348381</v>
      </c>
      <c r="R1201">
        <f t="shared" si="75"/>
        <v>299.22222222222223</v>
      </c>
      <c r="S1201" s="7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>
        <f t="shared" si="72"/>
        <v>42089.269166666665</v>
      </c>
      <c r="O1202" s="11">
        <f t="shared" si="73"/>
        <v>42110.269166666665</v>
      </c>
      <c r="P1202" t="s">
        <v>8285</v>
      </c>
      <c r="Q1202" s="6">
        <f t="shared" si="74"/>
        <v>1.2560416666666667</v>
      </c>
      <c r="R1202">
        <f t="shared" si="75"/>
        <v>58.533980582524272</v>
      </c>
      <c r="S1202" s="7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>
        <f t="shared" si="72"/>
        <v>42536.398680555554</v>
      </c>
      <c r="O1203" s="11">
        <f t="shared" si="73"/>
        <v>42566.398680555554</v>
      </c>
      <c r="P1203" t="s">
        <v>8285</v>
      </c>
      <c r="Q1203" s="6">
        <f t="shared" si="74"/>
        <v>1.0243783333333334</v>
      </c>
      <c r="R1203">
        <f t="shared" si="75"/>
        <v>55.371801801801809</v>
      </c>
      <c r="S1203" s="7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>
        <f t="shared" si="72"/>
        <v>42152.080486111103</v>
      </c>
      <c r="O1204" s="11">
        <f t="shared" si="73"/>
        <v>42182.080486111103</v>
      </c>
      <c r="P1204" t="s">
        <v>8285</v>
      </c>
      <c r="Q1204" s="6">
        <f t="shared" si="74"/>
        <v>1.99244</v>
      </c>
      <c r="R1204">
        <f t="shared" si="75"/>
        <v>183.80442804428046</v>
      </c>
      <c r="S1204" s="7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>
        <f t="shared" si="72"/>
        <v>42125.4065625</v>
      </c>
      <c r="O1205" s="11">
        <f t="shared" si="73"/>
        <v>42155.4065625</v>
      </c>
      <c r="P1205" t="s">
        <v>8285</v>
      </c>
      <c r="Q1205" s="6">
        <f t="shared" si="74"/>
        <v>1.0245398773006136</v>
      </c>
      <c r="R1205">
        <f t="shared" si="75"/>
        <v>165.34653465346534</v>
      </c>
      <c r="S1205" s="7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>
        <f t="shared" si="72"/>
        <v>42297.539733796293</v>
      </c>
      <c r="O1206" s="11">
        <f t="shared" si="73"/>
        <v>42341.999999999993</v>
      </c>
      <c r="P1206" t="s">
        <v>8285</v>
      </c>
      <c r="Q1206" s="6">
        <f t="shared" si="74"/>
        <v>1.0294615384615384</v>
      </c>
      <c r="R1206">
        <f t="shared" si="75"/>
        <v>234.78947368421052</v>
      </c>
      <c r="S1206" s="7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>
        <f t="shared" si="72"/>
        <v>42138.298043981478</v>
      </c>
      <c r="O1207" s="11">
        <f t="shared" si="73"/>
        <v>42168.298043981478</v>
      </c>
      <c r="P1207" t="s">
        <v>8285</v>
      </c>
      <c r="Q1207" s="6">
        <f t="shared" si="74"/>
        <v>1.0086153846153847</v>
      </c>
      <c r="R1207">
        <f t="shared" si="75"/>
        <v>211.48387096774192</v>
      </c>
      <c r="S1207" s="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>
        <f t="shared" si="72"/>
        <v>42772.567743055559</v>
      </c>
      <c r="O1208" s="11">
        <f t="shared" si="73"/>
        <v>42805.353472222218</v>
      </c>
      <c r="P1208" t="s">
        <v>8285</v>
      </c>
      <c r="Q1208" s="6">
        <f t="shared" si="74"/>
        <v>1.1499999999999999</v>
      </c>
      <c r="R1208">
        <f t="shared" si="75"/>
        <v>32.34375</v>
      </c>
      <c r="S1208" s="7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>
        <f t="shared" si="72"/>
        <v>42430.221909722219</v>
      </c>
      <c r="O1209" s="11">
        <f t="shared" si="73"/>
        <v>42460.208333333336</v>
      </c>
      <c r="P1209" t="s">
        <v>8285</v>
      </c>
      <c r="Q1209" s="6">
        <f t="shared" si="74"/>
        <v>1.0416766467065868</v>
      </c>
      <c r="R1209">
        <f t="shared" si="75"/>
        <v>123.37588652482269</v>
      </c>
      <c r="S1209" s="7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>
        <f t="shared" si="72"/>
        <v>42423.500740740739</v>
      </c>
      <c r="O1210" s="11">
        <f t="shared" si="73"/>
        <v>42453.459074074075</v>
      </c>
      <c r="P1210" t="s">
        <v>8285</v>
      </c>
      <c r="Q1210" s="6">
        <f t="shared" si="74"/>
        <v>1.5529999999999999</v>
      </c>
      <c r="R1210">
        <f t="shared" si="75"/>
        <v>207.06666666666666</v>
      </c>
      <c r="S1210" s="7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>
        <f t="shared" si="72"/>
        <v>42761.637789351851</v>
      </c>
      <c r="O1211" s="11">
        <f t="shared" si="73"/>
        <v>42791.637789351851</v>
      </c>
      <c r="P1211" t="s">
        <v>8285</v>
      </c>
      <c r="Q1211" s="6">
        <f t="shared" si="74"/>
        <v>1.06</v>
      </c>
      <c r="R1211">
        <f t="shared" si="75"/>
        <v>138.2608695652174</v>
      </c>
      <c r="S1211" s="7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>
        <f t="shared" si="72"/>
        <v>42132.733472222222</v>
      </c>
      <c r="O1212" s="11">
        <f t="shared" si="73"/>
        <v>42155.666666666664</v>
      </c>
      <c r="P1212" t="s">
        <v>8285</v>
      </c>
      <c r="Q1212" s="6">
        <f t="shared" si="74"/>
        <v>2.5431499999999998</v>
      </c>
      <c r="R1212">
        <f t="shared" si="75"/>
        <v>493.81553398058253</v>
      </c>
      <c r="S1212" s="7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>
        <f t="shared" si="72"/>
        <v>42515.658113425925</v>
      </c>
      <c r="O1213" s="11">
        <f t="shared" si="73"/>
        <v>42530.658113425925</v>
      </c>
      <c r="P1213" t="s">
        <v>8285</v>
      </c>
      <c r="Q1213" s="6">
        <f t="shared" si="74"/>
        <v>1.0109999999999999</v>
      </c>
      <c r="R1213">
        <f t="shared" si="75"/>
        <v>168.5</v>
      </c>
      <c r="S1213" s="7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>
        <f t="shared" si="72"/>
        <v>42318.741840277777</v>
      </c>
      <c r="O1214" s="11">
        <f t="shared" si="73"/>
        <v>42334.833333333336</v>
      </c>
      <c r="P1214" t="s">
        <v>8285</v>
      </c>
      <c r="Q1214" s="6">
        <f t="shared" si="74"/>
        <v>1.2904</v>
      </c>
      <c r="R1214">
        <f t="shared" si="75"/>
        <v>38.867469879518069</v>
      </c>
      <c r="S1214" s="7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>
        <f t="shared" si="72"/>
        <v>42731.547453703701</v>
      </c>
      <c r="O1215" s="11">
        <f t="shared" si="73"/>
        <v>42766.547453703701</v>
      </c>
      <c r="P1215" t="s">
        <v>8285</v>
      </c>
      <c r="Q1215" s="6">
        <f t="shared" si="74"/>
        <v>1.0223076923076924</v>
      </c>
      <c r="R1215">
        <f t="shared" si="75"/>
        <v>61.527777777777779</v>
      </c>
      <c r="S1215" s="7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>
        <f t="shared" si="72"/>
        <v>42104.632002314807</v>
      </c>
      <c r="O1216" s="11">
        <f t="shared" si="73"/>
        <v>42164.632002314807</v>
      </c>
      <c r="P1216" t="s">
        <v>8285</v>
      </c>
      <c r="Q1216" s="6">
        <f t="shared" si="74"/>
        <v>1.3180000000000001</v>
      </c>
      <c r="R1216">
        <f t="shared" si="75"/>
        <v>105.44</v>
      </c>
      <c r="S1216" s="7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>
        <f t="shared" si="72"/>
        <v>41759.714768518512</v>
      </c>
      <c r="O1217" s="11">
        <f t="shared" si="73"/>
        <v>41789.714768518512</v>
      </c>
      <c r="P1217" t="s">
        <v>8285</v>
      </c>
      <c r="Q1217" s="6">
        <f t="shared" si="74"/>
        <v>7.8608020000000005</v>
      </c>
      <c r="R1217">
        <f t="shared" si="75"/>
        <v>71.592003642987251</v>
      </c>
      <c r="S1217" s="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>
        <f t="shared" si="72"/>
        <v>42247.408067129632</v>
      </c>
      <c r="O1218" s="11">
        <f t="shared" si="73"/>
        <v>42279.752083333333</v>
      </c>
      <c r="P1218" t="s">
        <v>8285</v>
      </c>
      <c r="Q1218" s="6">
        <f t="shared" si="74"/>
        <v>1.4570000000000001</v>
      </c>
      <c r="R1218">
        <f t="shared" si="75"/>
        <v>91.882882882882882</v>
      </c>
      <c r="S1218" s="7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>
        <f t="shared" ref="N1219:N1282" si="76">((($J1219/60)/60)/24)+DATE(1970,1,1)+(-5/24)</f>
        <v>42535.6011574074</v>
      </c>
      <c r="O1219" s="11">
        <f t="shared" ref="O1219:O1282" si="77">((($I1219/60)/60)/24)+DATE(1970,1,1)+(-5/24)</f>
        <v>42565.6011574074</v>
      </c>
      <c r="P1219" t="s">
        <v>8285</v>
      </c>
      <c r="Q1219" s="6">
        <f t="shared" ref="Q1219:Q1282" si="78">E1219/D1219</f>
        <v>1.026</v>
      </c>
      <c r="R1219">
        <f t="shared" ref="R1219:R1282" si="79">E1219/L1219</f>
        <v>148.57377049180329</v>
      </c>
      <c r="S1219" s="7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>
        <f t="shared" si="76"/>
        <v>42278.453703703701</v>
      </c>
      <c r="O1220" s="11">
        <f t="shared" si="77"/>
        <v>42308.916666666664</v>
      </c>
      <c r="P1220" t="s">
        <v>8285</v>
      </c>
      <c r="Q1220" s="6">
        <f t="shared" si="78"/>
        <v>1.7227777777777777</v>
      </c>
      <c r="R1220">
        <f t="shared" si="79"/>
        <v>174.2134831460674</v>
      </c>
      <c r="S1220" s="7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>
        <f t="shared" si="76"/>
        <v>42633.253622685181</v>
      </c>
      <c r="O1221" s="11">
        <f t="shared" si="77"/>
        <v>42663.253622685181</v>
      </c>
      <c r="P1221" t="s">
        <v>8285</v>
      </c>
      <c r="Q1221" s="6">
        <f t="shared" si="78"/>
        <v>1.5916819571865444</v>
      </c>
      <c r="R1221">
        <f t="shared" si="79"/>
        <v>102.86166007905139</v>
      </c>
      <c r="S1221" s="7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>
        <f t="shared" si="76"/>
        <v>42211.420277777775</v>
      </c>
      <c r="O1222" s="11">
        <f t="shared" si="77"/>
        <v>42241.420277777775</v>
      </c>
      <c r="P1222" t="s">
        <v>8285</v>
      </c>
      <c r="Q1222" s="6">
        <f t="shared" si="78"/>
        <v>1.0376666666666667</v>
      </c>
      <c r="R1222">
        <f t="shared" si="79"/>
        <v>111.17857142857143</v>
      </c>
      <c r="S1222" s="7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>
        <f t="shared" si="76"/>
        <v>42680.267222222225</v>
      </c>
      <c r="O1223" s="11">
        <f t="shared" si="77"/>
        <v>42707.791666666664</v>
      </c>
      <c r="P1223" t="s">
        <v>8285</v>
      </c>
      <c r="Q1223" s="6">
        <f t="shared" si="78"/>
        <v>1.1140954545454547</v>
      </c>
      <c r="R1223">
        <f t="shared" si="79"/>
        <v>23.796213592233013</v>
      </c>
      <c r="S1223" s="7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>
        <f t="shared" si="76"/>
        <v>42430.512118055551</v>
      </c>
      <c r="O1224" s="11">
        <f t="shared" si="77"/>
        <v>42460.958333333336</v>
      </c>
      <c r="P1224" t="s">
        <v>8285</v>
      </c>
      <c r="Q1224" s="6">
        <f t="shared" si="78"/>
        <v>2.80375</v>
      </c>
      <c r="R1224">
        <f t="shared" si="79"/>
        <v>81.268115942028984</v>
      </c>
      <c r="S1224" s="7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>
        <f t="shared" si="76"/>
        <v>42653.968854166662</v>
      </c>
      <c r="O1225" s="11">
        <f t="shared" si="77"/>
        <v>42684.010520833333</v>
      </c>
      <c r="P1225" t="s">
        <v>8285</v>
      </c>
      <c r="Q1225" s="6">
        <f t="shared" si="78"/>
        <v>1.1210606060606061</v>
      </c>
      <c r="R1225">
        <f t="shared" si="79"/>
        <v>116.21465968586388</v>
      </c>
      <c r="S1225" s="7" t="s">
        <v>8338</v>
      </c>
      <c r="T1225" t="s">
        <v>8339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>
        <f t="shared" si="76"/>
        <v>41736.341458333329</v>
      </c>
      <c r="O1226" s="11">
        <f t="shared" si="77"/>
        <v>41796.341458333329</v>
      </c>
      <c r="P1226" t="s">
        <v>8286</v>
      </c>
      <c r="Q1226" s="6">
        <f t="shared" si="78"/>
        <v>7.0666666666666669E-2</v>
      </c>
      <c r="R1226">
        <f t="shared" si="79"/>
        <v>58.888888888888886</v>
      </c>
      <c r="S1226" s="7" t="s">
        <v>8325</v>
      </c>
      <c r="T1226" t="s">
        <v>8340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>
        <f t="shared" si="76"/>
        <v>41509.697662037033</v>
      </c>
      <c r="O1227" s="11">
        <f t="shared" si="77"/>
        <v>41569.697662037033</v>
      </c>
      <c r="P1227" t="s">
        <v>8286</v>
      </c>
      <c r="Q1227" s="6">
        <f t="shared" si="78"/>
        <v>4.3999999999999997E-2</v>
      </c>
      <c r="R1227">
        <f t="shared" si="79"/>
        <v>44</v>
      </c>
      <c r="S1227" s="7" t="s">
        <v>8325</v>
      </c>
      <c r="T1227" t="s">
        <v>8340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>
        <f t="shared" si="76"/>
        <v>41715.666446759256</v>
      </c>
      <c r="O1228" s="11">
        <f t="shared" si="77"/>
        <v>41749.833333333328</v>
      </c>
      <c r="P1228" t="s">
        <v>8286</v>
      </c>
      <c r="Q1228" s="6">
        <f t="shared" si="78"/>
        <v>3.8739999999999997E-2</v>
      </c>
      <c r="R1228">
        <f t="shared" si="79"/>
        <v>48.424999999999997</v>
      </c>
      <c r="S1228" s="7" t="s">
        <v>8325</v>
      </c>
      <c r="T1228" t="s">
        <v>8340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>
        <f t="shared" si="76"/>
        <v>41827.710833333331</v>
      </c>
      <c r="O1229" s="11">
        <f t="shared" si="77"/>
        <v>41858.083333333328</v>
      </c>
      <c r="P1229" t="s">
        <v>8286</v>
      </c>
      <c r="Q1229" s="6">
        <f t="shared" si="78"/>
        <v>0</v>
      </c>
      <c r="R1229" t="e">
        <f t="shared" si="79"/>
        <v>#DIV/0!</v>
      </c>
      <c r="S1229" s="7" t="s">
        <v>8325</v>
      </c>
      <c r="T1229" t="s">
        <v>8340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>
        <f t="shared" si="76"/>
        <v>40754.520925925921</v>
      </c>
      <c r="O1230" s="11">
        <f t="shared" si="77"/>
        <v>40814.520925925921</v>
      </c>
      <c r="P1230" t="s">
        <v>8286</v>
      </c>
      <c r="Q1230" s="6">
        <f t="shared" si="78"/>
        <v>0.29299999999999998</v>
      </c>
      <c r="R1230">
        <f t="shared" si="79"/>
        <v>61.041666666666664</v>
      </c>
      <c r="S1230" s="7" t="s">
        <v>8325</v>
      </c>
      <c r="T1230" t="s">
        <v>8340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>
        <f t="shared" si="76"/>
        <v>40985.251469907402</v>
      </c>
      <c r="O1231" s="11">
        <f t="shared" si="77"/>
        <v>41015.458333333328</v>
      </c>
      <c r="P1231" t="s">
        <v>8286</v>
      </c>
      <c r="Q1231" s="6">
        <f t="shared" si="78"/>
        <v>9.0909090909090905E-3</v>
      </c>
      <c r="R1231">
        <f t="shared" si="79"/>
        <v>25</v>
      </c>
      <c r="S1231" s="7" t="s">
        <v>8325</v>
      </c>
      <c r="T1231" t="s">
        <v>8340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>
        <f t="shared" si="76"/>
        <v>40568.764236111107</v>
      </c>
      <c r="O1232" s="11">
        <f t="shared" si="77"/>
        <v>40598.764236111107</v>
      </c>
      <c r="P1232" t="s">
        <v>8286</v>
      </c>
      <c r="Q1232" s="6">
        <f t="shared" si="78"/>
        <v>0</v>
      </c>
      <c r="R1232" t="e">
        <f t="shared" si="79"/>
        <v>#DIV/0!</v>
      </c>
      <c r="S1232" s="7" t="s">
        <v>8325</v>
      </c>
      <c r="T1232" t="s">
        <v>8340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>
        <f t="shared" si="76"/>
        <v>42193.733425925922</v>
      </c>
      <c r="O1233" s="11">
        <f t="shared" si="77"/>
        <v>42243.833333333336</v>
      </c>
      <c r="P1233" t="s">
        <v>8286</v>
      </c>
      <c r="Q1233" s="6">
        <f t="shared" si="78"/>
        <v>0</v>
      </c>
      <c r="R1233" t="e">
        <f t="shared" si="79"/>
        <v>#DIV/0!</v>
      </c>
      <c r="S1233" s="7" t="s">
        <v>8325</v>
      </c>
      <c r="T1233" t="s">
        <v>8340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>
        <f t="shared" si="76"/>
        <v>41506.639699074076</v>
      </c>
      <c r="O1234" s="11">
        <f t="shared" si="77"/>
        <v>41553.639699074076</v>
      </c>
      <c r="P1234" t="s">
        <v>8286</v>
      </c>
      <c r="Q1234" s="6">
        <f t="shared" si="78"/>
        <v>8.0000000000000002E-3</v>
      </c>
      <c r="R1234">
        <f t="shared" si="79"/>
        <v>40</v>
      </c>
      <c r="S1234" s="7" t="s">
        <v>8325</v>
      </c>
      <c r="T1234" t="s">
        <v>8340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>
        <f t="shared" si="76"/>
        <v>40939.740439814814</v>
      </c>
      <c r="O1235" s="11">
        <f t="shared" si="77"/>
        <v>40960.740439814814</v>
      </c>
      <c r="P1235" t="s">
        <v>8286</v>
      </c>
      <c r="Q1235" s="6">
        <f t="shared" si="78"/>
        <v>0.11600000000000001</v>
      </c>
      <c r="R1235">
        <f t="shared" si="79"/>
        <v>19.333333333333332</v>
      </c>
      <c r="S1235" s="7" t="s">
        <v>8325</v>
      </c>
      <c r="T1235" t="s">
        <v>8340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>
        <f t="shared" si="76"/>
        <v>42007.580347222225</v>
      </c>
      <c r="O1236" s="11">
        <f t="shared" si="77"/>
        <v>42037.580347222225</v>
      </c>
      <c r="P1236" t="s">
        <v>8286</v>
      </c>
      <c r="Q1236" s="6">
        <f t="shared" si="78"/>
        <v>0</v>
      </c>
      <c r="R1236" t="e">
        <f t="shared" si="79"/>
        <v>#DIV/0!</v>
      </c>
      <c r="S1236" s="7" t="s">
        <v>8325</v>
      </c>
      <c r="T1236" t="s">
        <v>8340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>
        <f t="shared" si="76"/>
        <v>41582.927071759259</v>
      </c>
      <c r="O1237" s="11">
        <f t="shared" si="77"/>
        <v>41622.927071759259</v>
      </c>
      <c r="P1237" t="s">
        <v>8286</v>
      </c>
      <c r="Q1237" s="6">
        <f t="shared" si="78"/>
        <v>2.787363950092912E-2</v>
      </c>
      <c r="R1237">
        <f t="shared" si="79"/>
        <v>35</v>
      </c>
      <c r="S1237" s="7" t="s">
        <v>8325</v>
      </c>
      <c r="T1237" t="s">
        <v>8340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>
        <f t="shared" si="76"/>
        <v>41110.47180555555</v>
      </c>
      <c r="O1238" s="11">
        <f t="shared" si="77"/>
        <v>41118.458333333328</v>
      </c>
      <c r="P1238" t="s">
        <v>8286</v>
      </c>
      <c r="Q1238" s="6">
        <f t="shared" si="78"/>
        <v>0</v>
      </c>
      <c r="R1238" t="e">
        <f t="shared" si="79"/>
        <v>#DIV/0!</v>
      </c>
      <c r="S1238" s="7" t="s">
        <v>8325</v>
      </c>
      <c r="T1238" t="s">
        <v>8340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>
        <f t="shared" si="76"/>
        <v>41125.074826388889</v>
      </c>
      <c r="O1239" s="11">
        <f t="shared" si="77"/>
        <v>41145.074826388889</v>
      </c>
      <c r="P1239" t="s">
        <v>8286</v>
      </c>
      <c r="Q1239" s="6">
        <f t="shared" si="78"/>
        <v>0</v>
      </c>
      <c r="R1239" t="e">
        <f t="shared" si="79"/>
        <v>#DIV/0!</v>
      </c>
      <c r="S1239" s="7" t="s">
        <v>8325</v>
      </c>
      <c r="T1239" t="s">
        <v>8340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>
        <f t="shared" si="76"/>
        <v>40731.402037037034</v>
      </c>
      <c r="O1240" s="11">
        <f t="shared" si="77"/>
        <v>40761.402037037034</v>
      </c>
      <c r="P1240" t="s">
        <v>8286</v>
      </c>
      <c r="Q1240" s="6">
        <f t="shared" si="78"/>
        <v>0.17799999999999999</v>
      </c>
      <c r="R1240">
        <f t="shared" si="79"/>
        <v>59.333333333333336</v>
      </c>
      <c r="S1240" s="7" t="s">
        <v>8325</v>
      </c>
      <c r="T1240" t="s">
        <v>8340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>
        <f t="shared" si="76"/>
        <v>40883.754247685181</v>
      </c>
      <c r="O1241" s="11">
        <f t="shared" si="77"/>
        <v>40913.754247685181</v>
      </c>
      <c r="P1241" t="s">
        <v>8286</v>
      </c>
      <c r="Q1241" s="6">
        <f t="shared" si="78"/>
        <v>0</v>
      </c>
      <c r="R1241" t="e">
        <f t="shared" si="79"/>
        <v>#DIV/0!</v>
      </c>
      <c r="S1241" s="7" t="s">
        <v>8325</v>
      </c>
      <c r="T1241" t="s">
        <v>8340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>
        <f t="shared" si="76"/>
        <v>41408.831678240742</v>
      </c>
      <c r="O1242" s="11">
        <f t="shared" si="77"/>
        <v>41467.70208333333</v>
      </c>
      <c r="P1242" t="s">
        <v>8286</v>
      </c>
      <c r="Q1242" s="6">
        <f t="shared" si="78"/>
        <v>3.0124999999999999E-2</v>
      </c>
      <c r="R1242">
        <f t="shared" si="79"/>
        <v>30.125</v>
      </c>
      <c r="S1242" s="7" t="s">
        <v>8325</v>
      </c>
      <c r="T1242" t="s">
        <v>8340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>
        <f t="shared" si="76"/>
        <v>41923.629398148143</v>
      </c>
      <c r="O1243" s="11">
        <f t="shared" si="77"/>
        <v>41946.040972222218</v>
      </c>
      <c r="P1243" t="s">
        <v>8286</v>
      </c>
      <c r="Q1243" s="6">
        <f t="shared" si="78"/>
        <v>0.50739999999999996</v>
      </c>
      <c r="R1243">
        <f t="shared" si="79"/>
        <v>74.617647058823536</v>
      </c>
      <c r="S1243" s="7" t="s">
        <v>8325</v>
      </c>
      <c r="T1243" t="s">
        <v>8340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>
        <f t="shared" si="76"/>
        <v>40781.957199074073</v>
      </c>
      <c r="O1244" s="11">
        <f t="shared" si="77"/>
        <v>40797.345833333333</v>
      </c>
      <c r="P1244" t="s">
        <v>8286</v>
      </c>
      <c r="Q1244" s="6">
        <f t="shared" si="78"/>
        <v>5.4884742041712408E-3</v>
      </c>
      <c r="R1244">
        <f t="shared" si="79"/>
        <v>5</v>
      </c>
      <c r="S1244" s="7" t="s">
        <v>8325</v>
      </c>
      <c r="T1244" t="s">
        <v>8340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>
        <f t="shared" si="76"/>
        <v>40671.670960648145</v>
      </c>
      <c r="O1245" s="11">
        <f t="shared" si="77"/>
        <v>40732.666666666664</v>
      </c>
      <c r="P1245" t="s">
        <v>8286</v>
      </c>
      <c r="Q1245" s="6">
        <f t="shared" si="78"/>
        <v>0.14091666666666666</v>
      </c>
      <c r="R1245">
        <f t="shared" si="79"/>
        <v>44.5</v>
      </c>
      <c r="S1245" s="7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>
        <f t="shared" si="76"/>
        <v>41355.617164351846</v>
      </c>
      <c r="O1246" s="11">
        <f t="shared" si="77"/>
        <v>41386.666666666664</v>
      </c>
      <c r="P1246" t="s">
        <v>8276</v>
      </c>
      <c r="Q1246" s="6">
        <f t="shared" si="78"/>
        <v>1.038</v>
      </c>
      <c r="R1246">
        <f t="shared" si="79"/>
        <v>46.133333333333333</v>
      </c>
      <c r="S1246" s="7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>
        <f t="shared" si="76"/>
        <v>41774.391597222217</v>
      </c>
      <c r="O1247" s="11">
        <f t="shared" si="77"/>
        <v>41804.391597222217</v>
      </c>
      <c r="P1247" t="s">
        <v>8276</v>
      </c>
      <c r="Q1247" s="6">
        <f t="shared" si="78"/>
        <v>1.2024999999999999</v>
      </c>
      <c r="R1247">
        <f t="shared" si="79"/>
        <v>141.47058823529412</v>
      </c>
      <c r="S1247" s="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>
        <f t="shared" si="76"/>
        <v>40837.835057870368</v>
      </c>
      <c r="O1248" s="11">
        <f t="shared" si="77"/>
        <v>40882.876724537033</v>
      </c>
      <c r="P1248" t="s">
        <v>8276</v>
      </c>
      <c r="Q1248" s="6">
        <f t="shared" si="78"/>
        <v>1.17</v>
      </c>
      <c r="R1248">
        <f t="shared" si="79"/>
        <v>75.483870967741936</v>
      </c>
      <c r="S1248" s="7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>
        <f t="shared" si="76"/>
        <v>41370.083969907406</v>
      </c>
      <c r="O1249" s="11">
        <f t="shared" si="77"/>
        <v>41400.083969907406</v>
      </c>
      <c r="P1249" t="s">
        <v>8276</v>
      </c>
      <c r="Q1249" s="6">
        <f t="shared" si="78"/>
        <v>1.2214285714285715</v>
      </c>
      <c r="R1249">
        <f t="shared" si="79"/>
        <v>85.5</v>
      </c>
      <c r="S1249" s="7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>
        <f t="shared" si="76"/>
        <v>41767.448530092588</v>
      </c>
      <c r="O1250" s="11">
        <f t="shared" si="77"/>
        <v>41803.082638888889</v>
      </c>
      <c r="P1250" t="s">
        <v>8276</v>
      </c>
      <c r="Q1250" s="6">
        <f t="shared" si="78"/>
        <v>1.5164</v>
      </c>
      <c r="R1250">
        <f t="shared" si="79"/>
        <v>64.254237288135599</v>
      </c>
      <c r="S1250" s="7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>
        <f t="shared" si="76"/>
        <v>41067.532534722224</v>
      </c>
      <c r="O1251" s="11">
        <f t="shared" si="77"/>
        <v>41097.532534722224</v>
      </c>
      <c r="P1251" t="s">
        <v>8276</v>
      </c>
      <c r="Q1251" s="6">
        <f t="shared" si="78"/>
        <v>1.0444</v>
      </c>
      <c r="R1251">
        <f t="shared" si="79"/>
        <v>64.46913580246914</v>
      </c>
      <c r="S1251" s="7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>
        <f t="shared" si="76"/>
        <v>41843.434386574074</v>
      </c>
      <c r="O1252" s="11">
        <f t="shared" si="77"/>
        <v>41888.434386574074</v>
      </c>
      <c r="P1252" t="s">
        <v>8276</v>
      </c>
      <c r="Q1252" s="6">
        <f t="shared" si="78"/>
        <v>2.0015333333333332</v>
      </c>
      <c r="R1252">
        <f t="shared" si="79"/>
        <v>118.2007874015748</v>
      </c>
      <c r="S1252" s="7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>
        <f t="shared" si="76"/>
        <v>40751.606099537035</v>
      </c>
      <c r="O1253" s="11">
        <f t="shared" si="77"/>
        <v>40811.606099537035</v>
      </c>
      <c r="P1253" t="s">
        <v>8276</v>
      </c>
      <c r="Q1253" s="6">
        <f t="shared" si="78"/>
        <v>1.018</v>
      </c>
      <c r="R1253">
        <f t="shared" si="79"/>
        <v>82.540540540540547</v>
      </c>
      <c r="S1253" s="7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>
        <f t="shared" si="76"/>
        <v>41543.779733796291</v>
      </c>
      <c r="O1254" s="11">
        <f t="shared" si="77"/>
        <v>41571.779733796291</v>
      </c>
      <c r="P1254" t="s">
        <v>8276</v>
      </c>
      <c r="Q1254" s="6">
        <f t="shared" si="78"/>
        <v>1.3765714285714286</v>
      </c>
      <c r="R1254">
        <f t="shared" si="79"/>
        <v>34.170212765957444</v>
      </c>
      <c r="S1254" s="7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>
        <f t="shared" si="76"/>
        <v>41855.575312499997</v>
      </c>
      <c r="O1255" s="11">
        <f t="shared" si="77"/>
        <v>41885.575312499997</v>
      </c>
      <c r="P1255" t="s">
        <v>8276</v>
      </c>
      <c r="Q1255" s="6">
        <f t="shared" si="78"/>
        <v>3038.3319999999999</v>
      </c>
      <c r="R1255">
        <f t="shared" si="79"/>
        <v>42.73322081575246</v>
      </c>
      <c r="S1255" s="7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>
        <f t="shared" si="76"/>
        <v>40487.413032407407</v>
      </c>
      <c r="O1256" s="11">
        <f t="shared" si="77"/>
        <v>40543.999305555553</v>
      </c>
      <c r="P1256" t="s">
        <v>8276</v>
      </c>
      <c r="Q1256" s="6">
        <f t="shared" si="78"/>
        <v>1.9885074626865671</v>
      </c>
      <c r="R1256">
        <f t="shared" si="79"/>
        <v>94.489361702127653</v>
      </c>
      <c r="S1256" s="7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>
        <f t="shared" si="76"/>
        <v>41579.637175925927</v>
      </c>
      <c r="O1257" s="11">
        <f t="shared" si="77"/>
        <v>41609.678842592592</v>
      </c>
      <c r="P1257" t="s">
        <v>8276</v>
      </c>
      <c r="Q1257" s="6">
        <f t="shared" si="78"/>
        <v>2.0236666666666667</v>
      </c>
      <c r="R1257">
        <f t="shared" si="79"/>
        <v>55.697247706422019</v>
      </c>
      <c r="S1257" s="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>
        <f t="shared" si="76"/>
        <v>40921.711006944446</v>
      </c>
      <c r="O1258" s="11">
        <f t="shared" si="77"/>
        <v>40951.711006944446</v>
      </c>
      <c r="P1258" t="s">
        <v>8276</v>
      </c>
      <c r="Q1258" s="6">
        <f t="shared" si="78"/>
        <v>1.1796376666666666</v>
      </c>
      <c r="R1258">
        <f t="shared" si="79"/>
        <v>98.030831024930734</v>
      </c>
      <c r="S1258" s="7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>
        <f t="shared" si="76"/>
        <v>40586.877199074072</v>
      </c>
      <c r="O1259" s="11">
        <f t="shared" si="77"/>
        <v>40635.835532407407</v>
      </c>
      <c r="P1259" t="s">
        <v>8276</v>
      </c>
      <c r="Q1259" s="6">
        <f t="shared" si="78"/>
        <v>2.9472727272727273</v>
      </c>
      <c r="R1259">
        <f t="shared" si="79"/>
        <v>92.102272727272734</v>
      </c>
      <c r="S1259" s="7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>
        <f t="shared" si="76"/>
        <v>41487.402916666666</v>
      </c>
      <c r="O1260" s="11">
        <f t="shared" si="77"/>
        <v>41517.402916666666</v>
      </c>
      <c r="P1260" t="s">
        <v>8276</v>
      </c>
      <c r="Q1260" s="6">
        <f t="shared" si="78"/>
        <v>2.1314633333333335</v>
      </c>
      <c r="R1260">
        <f t="shared" si="79"/>
        <v>38.175462686567165</v>
      </c>
      <c r="S1260" s="7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>
        <f t="shared" si="76"/>
        <v>41766.762314814812</v>
      </c>
      <c r="O1261" s="11">
        <f t="shared" si="77"/>
        <v>41798.957638888889</v>
      </c>
      <c r="P1261" t="s">
        <v>8276</v>
      </c>
      <c r="Q1261" s="6">
        <f t="shared" si="78"/>
        <v>1.0424</v>
      </c>
      <c r="R1261">
        <f t="shared" si="79"/>
        <v>27.145833333333332</v>
      </c>
      <c r="S1261" s="7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>
        <f t="shared" si="76"/>
        <v>41666.63449074074</v>
      </c>
      <c r="O1262" s="11">
        <f t="shared" si="77"/>
        <v>41696.63449074074</v>
      </c>
      <c r="P1262" t="s">
        <v>8276</v>
      </c>
      <c r="Q1262" s="6">
        <f t="shared" si="78"/>
        <v>1.1366666666666667</v>
      </c>
      <c r="R1262">
        <f t="shared" si="79"/>
        <v>50.689189189189186</v>
      </c>
      <c r="S1262" s="7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>
        <f t="shared" si="76"/>
        <v>41638.134571759256</v>
      </c>
      <c r="O1263" s="11">
        <f t="shared" si="77"/>
        <v>41668.134571759256</v>
      </c>
      <c r="P1263" t="s">
        <v>8276</v>
      </c>
      <c r="Q1263" s="6">
        <f t="shared" si="78"/>
        <v>1.0125</v>
      </c>
      <c r="R1263">
        <f t="shared" si="79"/>
        <v>38.942307692307693</v>
      </c>
      <c r="S1263" s="7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>
        <f t="shared" si="76"/>
        <v>41656.554305555554</v>
      </c>
      <c r="O1264" s="11">
        <f t="shared" si="77"/>
        <v>41686.554305555554</v>
      </c>
      <c r="P1264" t="s">
        <v>8276</v>
      </c>
      <c r="Q1264" s="6">
        <f t="shared" si="78"/>
        <v>1.2541538461538462</v>
      </c>
      <c r="R1264">
        <f t="shared" si="79"/>
        <v>77.638095238095232</v>
      </c>
      <c r="S1264" s="7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>
        <f t="shared" si="76"/>
        <v>41691.875810185185</v>
      </c>
      <c r="O1265" s="11">
        <f t="shared" si="77"/>
        <v>41726.833333333328</v>
      </c>
      <c r="P1265" t="s">
        <v>8276</v>
      </c>
      <c r="Q1265" s="6">
        <f t="shared" si="78"/>
        <v>1.19</v>
      </c>
      <c r="R1265">
        <f t="shared" si="79"/>
        <v>43.536585365853661</v>
      </c>
      <c r="S1265" s="7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>
        <f t="shared" si="76"/>
        <v>41547.454664351848</v>
      </c>
      <c r="O1266" s="11">
        <f t="shared" si="77"/>
        <v>41576.454664351848</v>
      </c>
      <c r="P1266" t="s">
        <v>8276</v>
      </c>
      <c r="Q1266" s="6">
        <f t="shared" si="78"/>
        <v>1.6646153846153846</v>
      </c>
      <c r="R1266">
        <f t="shared" si="79"/>
        <v>31.823529411764707</v>
      </c>
      <c r="S1266" s="7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>
        <f t="shared" si="76"/>
        <v>40465.446932870364</v>
      </c>
      <c r="O1267" s="11">
        <f t="shared" si="77"/>
        <v>40512.446932870364</v>
      </c>
      <c r="P1267" t="s">
        <v>8276</v>
      </c>
      <c r="Q1267" s="6">
        <f t="shared" si="78"/>
        <v>1.1914771428571429</v>
      </c>
      <c r="R1267">
        <f t="shared" si="79"/>
        <v>63.184393939393942</v>
      </c>
      <c r="S1267" s="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>
        <f t="shared" si="76"/>
        <v>41620.668344907404</v>
      </c>
      <c r="O1268" s="11">
        <f t="shared" si="77"/>
        <v>41650.668344907404</v>
      </c>
      <c r="P1268" t="s">
        <v>8276</v>
      </c>
      <c r="Q1268" s="6">
        <f t="shared" si="78"/>
        <v>1.0047368421052632</v>
      </c>
      <c r="R1268">
        <f t="shared" si="79"/>
        <v>190.9</v>
      </c>
      <c r="S1268" s="7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>
        <f t="shared" si="76"/>
        <v>41449.376828703702</v>
      </c>
      <c r="O1269" s="11">
        <f t="shared" si="77"/>
        <v>41479.376828703702</v>
      </c>
      <c r="P1269" t="s">
        <v>8276</v>
      </c>
      <c r="Q1269" s="6">
        <f t="shared" si="78"/>
        <v>1.018</v>
      </c>
      <c r="R1269">
        <f t="shared" si="79"/>
        <v>140.85534591194968</v>
      </c>
      <c r="S1269" s="7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>
        <f t="shared" si="76"/>
        <v>41507.637118055551</v>
      </c>
      <c r="O1270" s="11">
        <f t="shared" si="77"/>
        <v>41537.637118055551</v>
      </c>
      <c r="P1270" t="s">
        <v>8276</v>
      </c>
      <c r="Q1270" s="6">
        <f t="shared" si="78"/>
        <v>1.1666666666666667</v>
      </c>
      <c r="R1270">
        <f t="shared" si="79"/>
        <v>76.92307692307692</v>
      </c>
      <c r="S1270" s="7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>
        <f t="shared" si="76"/>
        <v>42445.614722222213</v>
      </c>
      <c r="O1271" s="11">
        <f t="shared" si="77"/>
        <v>42475.791666666664</v>
      </c>
      <c r="P1271" t="s">
        <v>8276</v>
      </c>
      <c r="Q1271" s="6">
        <f t="shared" si="78"/>
        <v>1.0864893617021276</v>
      </c>
      <c r="R1271">
        <f t="shared" si="79"/>
        <v>99.15533980582525</v>
      </c>
      <c r="S1271" s="7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>
        <f t="shared" si="76"/>
        <v>40933.648634259262</v>
      </c>
      <c r="O1272" s="11">
        <f t="shared" si="77"/>
        <v>40993.60696759259</v>
      </c>
      <c r="P1272" t="s">
        <v>8276</v>
      </c>
      <c r="Q1272" s="6">
        <f t="shared" si="78"/>
        <v>1.1472</v>
      </c>
      <c r="R1272">
        <f t="shared" si="79"/>
        <v>67.881656804733723</v>
      </c>
      <c r="S1272" s="7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>
        <f t="shared" si="76"/>
        <v>41561.475219907406</v>
      </c>
      <c r="O1273" s="11">
        <f t="shared" si="77"/>
        <v>41591.516886574071</v>
      </c>
      <c r="P1273" t="s">
        <v>8276</v>
      </c>
      <c r="Q1273" s="6">
        <f t="shared" si="78"/>
        <v>1.018</v>
      </c>
      <c r="R1273">
        <f t="shared" si="79"/>
        <v>246.29032258064515</v>
      </c>
      <c r="S1273" s="7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>
        <f t="shared" si="76"/>
        <v>40274.536793981482</v>
      </c>
      <c r="O1274" s="11">
        <f t="shared" si="77"/>
        <v>40343.958333333328</v>
      </c>
      <c r="P1274" t="s">
        <v>8276</v>
      </c>
      <c r="Q1274" s="6">
        <f t="shared" si="78"/>
        <v>1.06</v>
      </c>
      <c r="R1274">
        <f t="shared" si="79"/>
        <v>189.28571428571428</v>
      </c>
      <c r="S1274" s="7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>
        <f t="shared" si="76"/>
        <v>41852.521886574068</v>
      </c>
      <c r="O1275" s="11">
        <f t="shared" si="77"/>
        <v>41882.521886574068</v>
      </c>
      <c r="P1275" t="s">
        <v>8276</v>
      </c>
      <c r="Q1275" s="6">
        <f t="shared" si="78"/>
        <v>1.0349999999999999</v>
      </c>
      <c r="R1275">
        <f t="shared" si="79"/>
        <v>76.666666666666671</v>
      </c>
      <c r="S1275" s="7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>
        <f t="shared" si="76"/>
        <v>41116.481770833328</v>
      </c>
      <c r="O1276" s="11">
        <f t="shared" si="77"/>
        <v>41151.481770833328</v>
      </c>
      <c r="P1276" t="s">
        <v>8276</v>
      </c>
      <c r="Q1276" s="6">
        <f t="shared" si="78"/>
        <v>1.5497535999999998</v>
      </c>
      <c r="R1276">
        <f t="shared" si="79"/>
        <v>82.963254817987149</v>
      </c>
      <c r="S1276" s="7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>
        <f t="shared" si="76"/>
        <v>41458.659571759257</v>
      </c>
      <c r="O1277" s="11">
        <f t="shared" si="77"/>
        <v>41493.659571759257</v>
      </c>
      <c r="P1277" t="s">
        <v>8276</v>
      </c>
      <c r="Q1277" s="6">
        <f t="shared" si="78"/>
        <v>1.6214066666666667</v>
      </c>
      <c r="R1277">
        <f t="shared" si="79"/>
        <v>62.522107969151669</v>
      </c>
      <c r="S1277" s="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>
        <f t="shared" si="76"/>
        <v>40007.49591435185</v>
      </c>
      <c r="O1278" s="11">
        <f t="shared" si="77"/>
        <v>40056.958333333328</v>
      </c>
      <c r="P1278" t="s">
        <v>8276</v>
      </c>
      <c r="Q1278" s="6">
        <f t="shared" si="78"/>
        <v>1.0442100000000001</v>
      </c>
      <c r="R1278">
        <f t="shared" si="79"/>
        <v>46.06808823529412</v>
      </c>
      <c r="S1278" s="7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>
        <f t="shared" si="76"/>
        <v>41121.35355324074</v>
      </c>
      <c r="O1279" s="11">
        <f t="shared" si="77"/>
        <v>41156.35355324074</v>
      </c>
      <c r="P1279" t="s">
        <v>8276</v>
      </c>
      <c r="Q1279" s="6">
        <f t="shared" si="78"/>
        <v>1.0612433333333333</v>
      </c>
      <c r="R1279">
        <f t="shared" si="79"/>
        <v>38.543946731234868</v>
      </c>
      <c r="S1279" s="7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>
        <f t="shared" si="76"/>
        <v>41786.346828703703</v>
      </c>
      <c r="O1280" s="11">
        <f t="shared" si="77"/>
        <v>41814.875</v>
      </c>
      <c r="P1280" t="s">
        <v>8276</v>
      </c>
      <c r="Q1280" s="6">
        <f t="shared" si="78"/>
        <v>1.5493846153846154</v>
      </c>
      <c r="R1280">
        <f t="shared" si="79"/>
        <v>53.005263157894738</v>
      </c>
      <c r="S1280" s="7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>
        <f t="shared" si="76"/>
        <v>41681.890856481477</v>
      </c>
      <c r="O1281" s="11">
        <f t="shared" si="77"/>
        <v>41721.849189814813</v>
      </c>
      <c r="P1281" t="s">
        <v>8276</v>
      </c>
      <c r="Q1281" s="6">
        <f t="shared" si="78"/>
        <v>1.1077157238734421</v>
      </c>
      <c r="R1281">
        <f t="shared" si="79"/>
        <v>73.355396825396824</v>
      </c>
      <c r="S1281" s="7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>
        <f t="shared" si="76"/>
        <v>40513.54923611111</v>
      </c>
      <c r="O1282" s="11">
        <f t="shared" si="77"/>
        <v>40603.54923611111</v>
      </c>
      <c r="P1282" t="s">
        <v>8276</v>
      </c>
      <c r="Q1282" s="6">
        <f t="shared" si="78"/>
        <v>1.1091186666666666</v>
      </c>
      <c r="R1282">
        <f t="shared" si="79"/>
        <v>127.97523076923076</v>
      </c>
      <c r="S1282" s="7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>
        <f t="shared" ref="N1283:N1346" si="80">((($J1283/60)/60)/24)+DATE(1970,1,1)+(-5/24)</f>
        <v>41463.535138888888</v>
      </c>
      <c r="O1283" s="11">
        <f t="shared" ref="O1283:O1346" si="81">((($I1283/60)/60)/24)+DATE(1970,1,1)+(-5/24)</f>
        <v>41483.535138888888</v>
      </c>
      <c r="P1283" t="s">
        <v>8276</v>
      </c>
      <c r="Q1283" s="6">
        <f t="shared" ref="Q1283:Q1346" si="82">E1283/D1283</f>
        <v>1.1071428571428572</v>
      </c>
      <c r="R1283">
        <f t="shared" ref="R1283:R1346" si="83">E1283/L1283</f>
        <v>104.72972972972973</v>
      </c>
      <c r="S1283" s="7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>
        <f t="shared" si="80"/>
        <v>41586.266840277778</v>
      </c>
      <c r="O1284" s="11">
        <f t="shared" si="81"/>
        <v>41616.999305555553</v>
      </c>
      <c r="P1284" t="s">
        <v>8276</v>
      </c>
      <c r="Q1284" s="6">
        <f t="shared" si="82"/>
        <v>1.2361333333333333</v>
      </c>
      <c r="R1284">
        <f t="shared" si="83"/>
        <v>67.671532846715323</v>
      </c>
      <c r="S1284" s="7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>
        <f t="shared" si="80"/>
        <v>41320.50913194444</v>
      </c>
      <c r="O1285" s="11">
        <f t="shared" si="81"/>
        <v>41343.958333333328</v>
      </c>
      <c r="P1285" t="s">
        <v>8276</v>
      </c>
      <c r="Q1285" s="6">
        <f t="shared" si="82"/>
        <v>2.1105</v>
      </c>
      <c r="R1285">
        <f t="shared" si="83"/>
        <v>95.931818181818187</v>
      </c>
      <c r="S1285" s="7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>
        <f t="shared" si="80"/>
        <v>42712.026412037034</v>
      </c>
      <c r="O1286" s="11">
        <f t="shared" si="81"/>
        <v>42735.499305555553</v>
      </c>
      <c r="P1286" t="s">
        <v>8271</v>
      </c>
      <c r="Q1286" s="6">
        <f t="shared" si="82"/>
        <v>1.01</v>
      </c>
      <c r="R1286">
        <f t="shared" si="83"/>
        <v>65.161290322580641</v>
      </c>
      <c r="S1286" s="7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>
        <f t="shared" si="80"/>
        <v>42160.374710648146</v>
      </c>
      <c r="O1287" s="11">
        <f t="shared" si="81"/>
        <v>42175.374710648146</v>
      </c>
      <c r="P1287" t="s">
        <v>8271</v>
      </c>
      <c r="Q1287" s="6">
        <f t="shared" si="82"/>
        <v>1.0165</v>
      </c>
      <c r="R1287">
        <f t="shared" si="83"/>
        <v>32.269841269841272</v>
      </c>
      <c r="S1287" s="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>
        <f t="shared" si="80"/>
        <v>42039.176238425927</v>
      </c>
      <c r="O1288" s="11">
        <f t="shared" si="81"/>
        <v>42052.374999999993</v>
      </c>
      <c r="P1288" t="s">
        <v>8271</v>
      </c>
      <c r="Q1288" s="6">
        <f t="shared" si="82"/>
        <v>1.0833333333333333</v>
      </c>
      <c r="R1288">
        <f t="shared" si="83"/>
        <v>81.25</v>
      </c>
      <c r="S1288" s="7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>
        <f t="shared" si="80"/>
        <v>42107.412685185183</v>
      </c>
      <c r="O1289" s="11">
        <f t="shared" si="81"/>
        <v>42167.412685185183</v>
      </c>
      <c r="P1289" t="s">
        <v>8271</v>
      </c>
      <c r="Q1289" s="6">
        <f t="shared" si="82"/>
        <v>2.42</v>
      </c>
      <c r="R1289">
        <f t="shared" si="83"/>
        <v>24.2</v>
      </c>
      <c r="S1289" s="7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>
        <f t="shared" si="80"/>
        <v>42560.946331018517</v>
      </c>
      <c r="O1290" s="11">
        <f t="shared" si="81"/>
        <v>42591.958333333336</v>
      </c>
      <c r="P1290" t="s">
        <v>8271</v>
      </c>
      <c r="Q1290" s="6">
        <f t="shared" si="82"/>
        <v>1.0044999999999999</v>
      </c>
      <c r="R1290">
        <f t="shared" si="83"/>
        <v>65.868852459016395</v>
      </c>
      <c r="S1290" s="7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>
        <f t="shared" si="80"/>
        <v>42708.926446759251</v>
      </c>
      <c r="O1291" s="11">
        <f t="shared" si="81"/>
        <v>42738.926446759251</v>
      </c>
      <c r="P1291" t="s">
        <v>8271</v>
      </c>
      <c r="Q1291" s="6">
        <f t="shared" si="82"/>
        <v>1.2506666666666666</v>
      </c>
      <c r="R1291">
        <f t="shared" si="83"/>
        <v>36.07692307692308</v>
      </c>
      <c r="S1291" s="7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>
        <f t="shared" si="80"/>
        <v>42086.406608796293</v>
      </c>
      <c r="O1292" s="11">
        <f t="shared" si="81"/>
        <v>42117.082638888889</v>
      </c>
      <c r="P1292" t="s">
        <v>8271</v>
      </c>
      <c r="Q1292" s="6">
        <f t="shared" si="82"/>
        <v>1.0857142857142856</v>
      </c>
      <c r="R1292">
        <f t="shared" si="83"/>
        <v>44.186046511627907</v>
      </c>
      <c r="S1292" s="7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>
        <f t="shared" si="80"/>
        <v>42064.444340277776</v>
      </c>
      <c r="O1293" s="11">
        <f t="shared" si="81"/>
        <v>42101.083333333336</v>
      </c>
      <c r="P1293" t="s">
        <v>8271</v>
      </c>
      <c r="Q1293" s="6">
        <f t="shared" si="82"/>
        <v>1.4570000000000001</v>
      </c>
      <c r="R1293">
        <f t="shared" si="83"/>
        <v>104.07142857142857</v>
      </c>
      <c r="S1293" s="7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>
        <f t="shared" si="80"/>
        <v>42256.555879629632</v>
      </c>
      <c r="O1294" s="11">
        <f t="shared" si="81"/>
        <v>42283.749305555553</v>
      </c>
      <c r="P1294" t="s">
        <v>8271</v>
      </c>
      <c r="Q1294" s="6">
        <f t="shared" si="82"/>
        <v>1.1000000000000001</v>
      </c>
      <c r="R1294">
        <f t="shared" si="83"/>
        <v>35.96153846153846</v>
      </c>
      <c r="S1294" s="7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>
        <f t="shared" si="80"/>
        <v>42292.492719907408</v>
      </c>
      <c r="O1295" s="11">
        <f t="shared" si="81"/>
        <v>42322.534386574065</v>
      </c>
      <c r="P1295" t="s">
        <v>8271</v>
      </c>
      <c r="Q1295" s="6">
        <f t="shared" si="82"/>
        <v>1.0223333333333333</v>
      </c>
      <c r="R1295">
        <f t="shared" si="83"/>
        <v>127.79166666666667</v>
      </c>
      <c r="S1295" s="7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>
        <f t="shared" si="80"/>
        <v>42278.245335648149</v>
      </c>
      <c r="O1296" s="11">
        <f t="shared" si="81"/>
        <v>42296.249999999993</v>
      </c>
      <c r="P1296" t="s">
        <v>8271</v>
      </c>
      <c r="Q1296" s="6">
        <f t="shared" si="82"/>
        <v>1.22</v>
      </c>
      <c r="R1296">
        <f t="shared" si="83"/>
        <v>27.727272727272727</v>
      </c>
      <c r="S1296" s="7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>
        <f t="shared" si="80"/>
        <v>42184.364548611113</v>
      </c>
      <c r="O1297" s="11">
        <f t="shared" si="81"/>
        <v>42214.499999999993</v>
      </c>
      <c r="P1297" t="s">
        <v>8271</v>
      </c>
      <c r="Q1297" s="6">
        <f t="shared" si="82"/>
        <v>1.0196000000000001</v>
      </c>
      <c r="R1297">
        <f t="shared" si="83"/>
        <v>39.828125</v>
      </c>
      <c r="S1297" s="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>
        <f t="shared" si="80"/>
        <v>42422.842280092591</v>
      </c>
      <c r="O1298" s="11">
        <f t="shared" si="81"/>
        <v>42442.800613425927</v>
      </c>
      <c r="P1298" t="s">
        <v>8271</v>
      </c>
      <c r="Q1298" s="6">
        <f t="shared" si="82"/>
        <v>1.411764705882353</v>
      </c>
      <c r="R1298">
        <f t="shared" si="83"/>
        <v>52.173913043478258</v>
      </c>
      <c r="S1298" s="7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>
        <f t="shared" si="80"/>
        <v>42461.538865740738</v>
      </c>
      <c r="O1299" s="11">
        <f t="shared" si="81"/>
        <v>42491.538865740738</v>
      </c>
      <c r="P1299" t="s">
        <v>8271</v>
      </c>
      <c r="Q1299" s="6">
        <f t="shared" si="82"/>
        <v>1.0952500000000001</v>
      </c>
      <c r="R1299">
        <f t="shared" si="83"/>
        <v>92.037815126050418</v>
      </c>
      <c r="S1299" s="7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>
        <f t="shared" si="80"/>
        <v>42458.472592592596</v>
      </c>
      <c r="O1300" s="11">
        <f t="shared" si="81"/>
        <v>42488.472592592596</v>
      </c>
      <c r="P1300" t="s">
        <v>8271</v>
      </c>
      <c r="Q1300" s="6">
        <f t="shared" si="82"/>
        <v>1.0465</v>
      </c>
      <c r="R1300">
        <f t="shared" si="83"/>
        <v>63.424242424242422</v>
      </c>
      <c r="S1300" s="7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>
        <f t="shared" si="80"/>
        <v>42169.606006944443</v>
      </c>
      <c r="O1301" s="11">
        <f t="shared" si="81"/>
        <v>42199.606006944443</v>
      </c>
      <c r="P1301" t="s">
        <v>8271</v>
      </c>
      <c r="Q1301" s="6">
        <f t="shared" si="82"/>
        <v>1.24</v>
      </c>
      <c r="R1301">
        <f t="shared" si="83"/>
        <v>135.625</v>
      </c>
      <c r="S1301" s="7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>
        <f t="shared" si="80"/>
        <v>42483.466874999998</v>
      </c>
      <c r="O1302" s="11">
        <f t="shared" si="81"/>
        <v>42522.581249999996</v>
      </c>
      <c r="P1302" t="s">
        <v>8271</v>
      </c>
      <c r="Q1302" s="6">
        <f t="shared" si="82"/>
        <v>1.35</v>
      </c>
      <c r="R1302">
        <f t="shared" si="83"/>
        <v>168.75</v>
      </c>
      <c r="S1302" s="7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>
        <f t="shared" si="80"/>
        <v>42195.541412037033</v>
      </c>
      <c r="O1303" s="11">
        <f t="shared" si="81"/>
        <v>42205.916666666664</v>
      </c>
      <c r="P1303" t="s">
        <v>8271</v>
      </c>
      <c r="Q1303" s="6">
        <f t="shared" si="82"/>
        <v>1.0275000000000001</v>
      </c>
      <c r="R1303">
        <f t="shared" si="83"/>
        <v>70.862068965517238</v>
      </c>
      <c r="S1303" s="7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>
        <f t="shared" si="80"/>
        <v>42674.849664351852</v>
      </c>
      <c r="O1304" s="11">
        <f t="shared" si="81"/>
        <v>42704.891331018516</v>
      </c>
      <c r="P1304" t="s">
        <v>8271</v>
      </c>
      <c r="Q1304" s="6">
        <f t="shared" si="82"/>
        <v>1</v>
      </c>
      <c r="R1304">
        <f t="shared" si="83"/>
        <v>50</v>
      </c>
      <c r="S1304" s="7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>
        <f t="shared" si="80"/>
        <v>42566.232870370368</v>
      </c>
      <c r="O1305" s="11">
        <f t="shared" si="81"/>
        <v>42582.249999999993</v>
      </c>
      <c r="P1305" t="s">
        <v>8271</v>
      </c>
      <c r="Q1305" s="6">
        <f t="shared" si="82"/>
        <v>1.3026085714285716</v>
      </c>
      <c r="R1305">
        <f t="shared" si="83"/>
        <v>42.214166666666671</v>
      </c>
      <c r="S1305" s="7" t="s">
        <v>8317</v>
      </c>
      <c r="T1305" t="s">
        <v>8318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>
        <f t="shared" si="80"/>
        <v>42746.986168981479</v>
      </c>
      <c r="O1306" s="11">
        <f t="shared" si="81"/>
        <v>42806.944502314807</v>
      </c>
      <c r="P1306" t="s">
        <v>8273</v>
      </c>
      <c r="Q1306" s="6">
        <f t="shared" si="82"/>
        <v>0.39627499999999999</v>
      </c>
      <c r="R1306">
        <f t="shared" si="83"/>
        <v>152.41346153846155</v>
      </c>
      <c r="S1306" s="7" t="s">
        <v>8319</v>
      </c>
      <c r="T1306" t="s">
        <v>8321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>
        <f t="shared" si="80"/>
        <v>42543.457268518519</v>
      </c>
      <c r="O1307" s="11">
        <f t="shared" si="81"/>
        <v>42572.520833333336</v>
      </c>
      <c r="P1307" t="s">
        <v>8273</v>
      </c>
      <c r="Q1307" s="6">
        <f t="shared" si="82"/>
        <v>0.25976666666666665</v>
      </c>
      <c r="R1307">
        <f t="shared" si="83"/>
        <v>90.616279069767444</v>
      </c>
      <c r="S1307" s="7" t="s">
        <v>8319</v>
      </c>
      <c r="T1307" t="s">
        <v>8321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>
        <f t="shared" si="80"/>
        <v>41947.249236111107</v>
      </c>
      <c r="O1308" s="11">
        <f t="shared" si="81"/>
        <v>41977.249236111107</v>
      </c>
      <c r="P1308" t="s">
        <v>8273</v>
      </c>
      <c r="Q1308" s="6">
        <f t="shared" si="82"/>
        <v>0.65246363636363636</v>
      </c>
      <c r="R1308">
        <f t="shared" si="83"/>
        <v>201.60393258426967</v>
      </c>
      <c r="S1308" s="7" t="s">
        <v>8319</v>
      </c>
      <c r="T1308" t="s">
        <v>8321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>
        <f t="shared" si="80"/>
        <v>42387.294895833329</v>
      </c>
      <c r="O1309" s="11">
        <f t="shared" si="81"/>
        <v>42417.294895833329</v>
      </c>
      <c r="P1309" t="s">
        <v>8273</v>
      </c>
      <c r="Q1309" s="6">
        <f t="shared" si="82"/>
        <v>0.11514000000000001</v>
      </c>
      <c r="R1309">
        <f t="shared" si="83"/>
        <v>127.93333333333334</v>
      </c>
      <c r="S1309" s="7" t="s">
        <v>8319</v>
      </c>
      <c r="T1309" t="s">
        <v>8321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>
        <f t="shared" si="80"/>
        <v>42611.405231481483</v>
      </c>
      <c r="O1310" s="11">
        <f t="shared" si="81"/>
        <v>42651.405231481483</v>
      </c>
      <c r="P1310" t="s">
        <v>8273</v>
      </c>
      <c r="Q1310" s="6">
        <f t="shared" si="82"/>
        <v>0.11360000000000001</v>
      </c>
      <c r="R1310">
        <f t="shared" si="83"/>
        <v>29.894736842105264</v>
      </c>
      <c r="S1310" s="7" t="s">
        <v>8319</v>
      </c>
      <c r="T1310" t="s">
        <v>8321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>
        <f t="shared" si="80"/>
        <v>42257.674398148149</v>
      </c>
      <c r="O1311" s="11">
        <f t="shared" si="81"/>
        <v>42292.674398148149</v>
      </c>
      <c r="P1311" t="s">
        <v>8273</v>
      </c>
      <c r="Q1311" s="6">
        <f t="shared" si="82"/>
        <v>1.1199130434782609</v>
      </c>
      <c r="R1311">
        <f t="shared" si="83"/>
        <v>367.97142857142859</v>
      </c>
      <c r="S1311" s="7" t="s">
        <v>8319</v>
      </c>
      <c r="T1311" t="s">
        <v>8321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>
        <f t="shared" si="80"/>
        <v>42556.458912037029</v>
      </c>
      <c r="O1312" s="11">
        <f t="shared" si="81"/>
        <v>42601.458912037029</v>
      </c>
      <c r="P1312" t="s">
        <v>8273</v>
      </c>
      <c r="Q1312" s="6">
        <f t="shared" si="82"/>
        <v>0.155</v>
      </c>
      <c r="R1312">
        <f t="shared" si="83"/>
        <v>129.16666666666666</v>
      </c>
      <c r="S1312" s="7" t="s">
        <v>8319</v>
      </c>
      <c r="T1312" t="s">
        <v>8321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>
        <f t="shared" si="80"/>
        <v>42669.593969907401</v>
      </c>
      <c r="O1313" s="11">
        <f t="shared" si="81"/>
        <v>42704.635636574072</v>
      </c>
      <c r="P1313" t="s">
        <v>8273</v>
      </c>
      <c r="Q1313" s="6">
        <f t="shared" si="82"/>
        <v>0.32028000000000001</v>
      </c>
      <c r="R1313">
        <f t="shared" si="83"/>
        <v>800.7</v>
      </c>
      <c r="S1313" s="7" t="s">
        <v>8319</v>
      </c>
      <c r="T1313" t="s">
        <v>8321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>
        <f t="shared" si="80"/>
        <v>42082.494467592587</v>
      </c>
      <c r="O1314" s="11">
        <f t="shared" si="81"/>
        <v>42112.494467592587</v>
      </c>
      <c r="P1314" t="s">
        <v>8273</v>
      </c>
      <c r="Q1314" s="6">
        <f t="shared" si="82"/>
        <v>6.0869565217391303E-3</v>
      </c>
      <c r="R1314">
        <f t="shared" si="83"/>
        <v>28</v>
      </c>
      <c r="S1314" s="7" t="s">
        <v>8319</v>
      </c>
      <c r="T1314" t="s">
        <v>8321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>
        <f t="shared" si="80"/>
        <v>42402.50131944444</v>
      </c>
      <c r="O1315" s="11">
        <f t="shared" si="81"/>
        <v>42432.50131944444</v>
      </c>
      <c r="P1315" t="s">
        <v>8273</v>
      </c>
      <c r="Q1315" s="6">
        <f t="shared" si="82"/>
        <v>0.31114999999999998</v>
      </c>
      <c r="R1315">
        <f t="shared" si="83"/>
        <v>102.01639344262296</v>
      </c>
      <c r="S1315" s="7" t="s">
        <v>8319</v>
      </c>
      <c r="T1315" t="s">
        <v>8321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>
        <f t="shared" si="80"/>
        <v>42604.461342592585</v>
      </c>
      <c r="O1316" s="11">
        <f t="shared" si="81"/>
        <v>42664.461342592585</v>
      </c>
      <c r="P1316" t="s">
        <v>8273</v>
      </c>
      <c r="Q1316" s="6">
        <f t="shared" si="82"/>
        <v>1.1266666666666666E-2</v>
      </c>
      <c r="R1316">
        <f t="shared" si="83"/>
        <v>184.36363636363637</v>
      </c>
      <c r="S1316" s="7" t="s">
        <v>8319</v>
      </c>
      <c r="T1316" t="s">
        <v>8321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>
        <f t="shared" si="80"/>
        <v>42278.289907407401</v>
      </c>
      <c r="O1317" s="11">
        <f t="shared" si="81"/>
        <v>42313.833333333336</v>
      </c>
      <c r="P1317" t="s">
        <v>8273</v>
      </c>
      <c r="Q1317" s="6">
        <f t="shared" si="82"/>
        <v>0.40404000000000001</v>
      </c>
      <c r="R1317">
        <f t="shared" si="83"/>
        <v>162.91935483870967</v>
      </c>
      <c r="S1317" s="7" t="s">
        <v>8319</v>
      </c>
      <c r="T1317" t="s">
        <v>8321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>
        <f t="shared" si="80"/>
        <v>42393.753576388881</v>
      </c>
      <c r="O1318" s="11">
        <f t="shared" si="81"/>
        <v>42428.753576388881</v>
      </c>
      <c r="P1318" t="s">
        <v>8273</v>
      </c>
      <c r="Q1318" s="6">
        <f t="shared" si="82"/>
        <v>1.3333333333333333E-5</v>
      </c>
      <c r="R1318">
        <f t="shared" si="83"/>
        <v>1</v>
      </c>
      <c r="S1318" s="7" t="s">
        <v>8319</v>
      </c>
      <c r="T1318" t="s">
        <v>8321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>
        <f t="shared" si="80"/>
        <v>42520.027152777773</v>
      </c>
      <c r="O1319" s="11">
        <f t="shared" si="81"/>
        <v>42572.374999999993</v>
      </c>
      <c r="P1319" t="s">
        <v>8273</v>
      </c>
      <c r="Q1319" s="6">
        <f t="shared" si="82"/>
        <v>5.7334999999999997E-2</v>
      </c>
      <c r="R1319">
        <f t="shared" si="83"/>
        <v>603.52631578947364</v>
      </c>
      <c r="S1319" s="7" t="s">
        <v>8319</v>
      </c>
      <c r="T1319" t="s">
        <v>8321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>
        <f t="shared" si="80"/>
        <v>41984.835324074076</v>
      </c>
      <c r="O1320" s="11">
        <f t="shared" si="81"/>
        <v>42014.835324074076</v>
      </c>
      <c r="P1320" t="s">
        <v>8273</v>
      </c>
      <c r="Q1320" s="6">
        <f t="shared" si="82"/>
        <v>0.15325</v>
      </c>
      <c r="R1320">
        <f t="shared" si="83"/>
        <v>45.407407407407405</v>
      </c>
      <c r="S1320" s="7" t="s">
        <v>8319</v>
      </c>
      <c r="T1320" t="s">
        <v>8321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>
        <f t="shared" si="80"/>
        <v>41816.603761574072</v>
      </c>
      <c r="O1321" s="11">
        <f t="shared" si="81"/>
        <v>41831.458333333328</v>
      </c>
      <c r="P1321" t="s">
        <v>8273</v>
      </c>
      <c r="Q1321" s="6">
        <f t="shared" si="82"/>
        <v>0.15103448275862069</v>
      </c>
      <c r="R1321">
        <f t="shared" si="83"/>
        <v>97.333333333333329</v>
      </c>
      <c r="S1321" s="7" t="s">
        <v>8319</v>
      </c>
      <c r="T1321" t="s">
        <v>8321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>
        <f t="shared" si="80"/>
        <v>42705.482013888883</v>
      </c>
      <c r="O1322" s="11">
        <f t="shared" si="81"/>
        <v>42734.749999999993</v>
      </c>
      <c r="P1322" t="s">
        <v>8273</v>
      </c>
      <c r="Q1322" s="6">
        <f t="shared" si="82"/>
        <v>5.0299999999999997E-3</v>
      </c>
      <c r="R1322">
        <f t="shared" si="83"/>
        <v>167.66666666666666</v>
      </c>
      <c r="S1322" s="7" t="s">
        <v>8319</v>
      </c>
      <c r="T1322" t="s">
        <v>8321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>
        <f t="shared" si="80"/>
        <v>42697.540937499994</v>
      </c>
      <c r="O1323" s="11">
        <f t="shared" si="81"/>
        <v>42727.540937499994</v>
      </c>
      <c r="P1323" t="s">
        <v>8273</v>
      </c>
      <c r="Q1323" s="6">
        <f t="shared" si="82"/>
        <v>1.3028138528138528E-2</v>
      </c>
      <c r="R1323">
        <f t="shared" si="83"/>
        <v>859.85714285714289</v>
      </c>
      <c r="S1323" s="7" t="s">
        <v>8319</v>
      </c>
      <c r="T1323" t="s">
        <v>8321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>
        <f t="shared" si="80"/>
        <v>42115.448206018518</v>
      </c>
      <c r="O1324" s="11">
        <f t="shared" si="81"/>
        <v>42145.448206018518</v>
      </c>
      <c r="P1324" t="s">
        <v>8273</v>
      </c>
      <c r="Q1324" s="6">
        <f t="shared" si="82"/>
        <v>3.0285714285714286E-3</v>
      </c>
      <c r="R1324">
        <f t="shared" si="83"/>
        <v>26.5</v>
      </c>
      <c r="S1324" s="7" t="s">
        <v>8319</v>
      </c>
      <c r="T1324" t="s">
        <v>8321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>
        <f t="shared" si="80"/>
        <v>42451.490115740737</v>
      </c>
      <c r="O1325" s="11">
        <f t="shared" si="81"/>
        <v>42486.079861111109</v>
      </c>
      <c r="P1325" t="s">
        <v>8273</v>
      </c>
      <c r="Q1325" s="6">
        <f t="shared" si="82"/>
        <v>8.8800000000000004E-2</v>
      </c>
      <c r="R1325">
        <f t="shared" si="83"/>
        <v>30.272727272727273</v>
      </c>
      <c r="S1325" s="7" t="s">
        <v>8319</v>
      </c>
      <c r="T1325" t="s">
        <v>8321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>
        <f t="shared" si="80"/>
        <v>42626.425370370365</v>
      </c>
      <c r="O1326" s="11">
        <f t="shared" si="81"/>
        <v>42656.425370370365</v>
      </c>
      <c r="P1326" t="s">
        <v>8273</v>
      </c>
      <c r="Q1326" s="6">
        <f t="shared" si="82"/>
        <v>9.8400000000000001E-2</v>
      </c>
      <c r="R1326">
        <f t="shared" si="83"/>
        <v>54.666666666666664</v>
      </c>
      <c r="S1326" s="7" t="s">
        <v>8319</v>
      </c>
      <c r="T1326" t="s">
        <v>8321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>
        <f t="shared" si="80"/>
        <v>42703.877719907403</v>
      </c>
      <c r="O1327" s="11">
        <f t="shared" si="81"/>
        <v>42733.877719907403</v>
      </c>
      <c r="P1327" t="s">
        <v>8273</v>
      </c>
      <c r="Q1327" s="6">
        <f t="shared" si="82"/>
        <v>2.4299999999999999E-2</v>
      </c>
      <c r="R1327">
        <f t="shared" si="83"/>
        <v>60.75</v>
      </c>
      <c r="S1327" s="7" t="s">
        <v>8319</v>
      </c>
      <c r="T1327" t="s">
        <v>8321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>
        <f t="shared" si="80"/>
        <v>41974.583657407398</v>
      </c>
      <c r="O1328" s="11">
        <f t="shared" si="81"/>
        <v>42019.583657407398</v>
      </c>
      <c r="P1328" t="s">
        <v>8273</v>
      </c>
      <c r="Q1328" s="6">
        <f t="shared" si="82"/>
        <v>1.1299999999999999E-2</v>
      </c>
      <c r="R1328">
        <f t="shared" si="83"/>
        <v>102.72727272727273</v>
      </c>
      <c r="S1328" s="7" t="s">
        <v>8319</v>
      </c>
      <c r="T1328" t="s">
        <v>8321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>
        <f t="shared" si="80"/>
        <v>42123.470312500001</v>
      </c>
      <c r="O1329" s="11">
        <f t="shared" si="81"/>
        <v>42153.470312500001</v>
      </c>
      <c r="P1329" t="s">
        <v>8273</v>
      </c>
      <c r="Q1329" s="6">
        <f t="shared" si="82"/>
        <v>3.5520833333333335E-2</v>
      </c>
      <c r="R1329">
        <f t="shared" si="83"/>
        <v>41.585365853658537</v>
      </c>
      <c r="S1329" s="7" t="s">
        <v>8319</v>
      </c>
      <c r="T1329" t="s">
        <v>8321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>
        <f t="shared" si="80"/>
        <v>42612.434421296297</v>
      </c>
      <c r="O1330" s="11">
        <f t="shared" si="81"/>
        <v>42657.434421296297</v>
      </c>
      <c r="P1330" t="s">
        <v>8273</v>
      </c>
      <c r="Q1330" s="6">
        <f t="shared" si="82"/>
        <v>2.3306666666666667E-2</v>
      </c>
      <c r="R1330">
        <f t="shared" si="83"/>
        <v>116.53333333333333</v>
      </c>
      <c r="S1330" s="7" t="s">
        <v>8319</v>
      </c>
      <c r="T1330" t="s">
        <v>8321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>
        <f t="shared" si="80"/>
        <v>41935.013252314813</v>
      </c>
      <c r="O1331" s="11">
        <f t="shared" si="81"/>
        <v>41975.054918981477</v>
      </c>
      <c r="P1331" t="s">
        <v>8273</v>
      </c>
      <c r="Q1331" s="6">
        <f t="shared" si="82"/>
        <v>8.1600000000000006E-3</v>
      </c>
      <c r="R1331">
        <f t="shared" si="83"/>
        <v>45.333333333333336</v>
      </c>
      <c r="S1331" s="7" t="s">
        <v>8319</v>
      </c>
      <c r="T1331" t="s">
        <v>8321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>
        <f t="shared" si="80"/>
        <v>42522.068391203698</v>
      </c>
      <c r="O1332" s="11">
        <f t="shared" si="81"/>
        <v>42552.958333333336</v>
      </c>
      <c r="P1332" t="s">
        <v>8273</v>
      </c>
      <c r="Q1332" s="6">
        <f t="shared" si="82"/>
        <v>0.22494285714285714</v>
      </c>
      <c r="R1332">
        <f t="shared" si="83"/>
        <v>157.46</v>
      </c>
      <c r="S1332" s="7" t="s">
        <v>8319</v>
      </c>
      <c r="T1332" t="s">
        <v>8321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>
        <f t="shared" si="80"/>
        <v>42569.295763888884</v>
      </c>
      <c r="O1333" s="11">
        <f t="shared" si="81"/>
        <v>42599.295763888884</v>
      </c>
      <c r="P1333" t="s">
        <v>8273</v>
      </c>
      <c r="Q1333" s="6">
        <f t="shared" si="82"/>
        <v>1.3668E-2</v>
      </c>
      <c r="R1333">
        <f t="shared" si="83"/>
        <v>100.5</v>
      </c>
      <c r="S1333" s="7" t="s">
        <v>8319</v>
      </c>
      <c r="T1333" t="s">
        <v>8321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>
        <f t="shared" si="80"/>
        <v>42731.851944444446</v>
      </c>
      <c r="O1334" s="11">
        <f t="shared" si="81"/>
        <v>42761.851944444446</v>
      </c>
      <c r="P1334" t="s">
        <v>8273</v>
      </c>
      <c r="Q1334" s="6">
        <f t="shared" si="82"/>
        <v>0</v>
      </c>
      <c r="R1334" t="e">
        <f t="shared" si="83"/>
        <v>#DIV/0!</v>
      </c>
      <c r="S1334" s="7" t="s">
        <v>8319</v>
      </c>
      <c r="T1334" t="s">
        <v>8321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>
        <f t="shared" si="80"/>
        <v>41805.8984375</v>
      </c>
      <c r="O1335" s="11">
        <f t="shared" si="81"/>
        <v>41835.8984375</v>
      </c>
      <c r="P1335" t="s">
        <v>8273</v>
      </c>
      <c r="Q1335" s="6">
        <f t="shared" si="82"/>
        <v>0</v>
      </c>
      <c r="R1335" t="e">
        <f t="shared" si="83"/>
        <v>#DIV/0!</v>
      </c>
      <c r="S1335" s="7" t="s">
        <v>8319</v>
      </c>
      <c r="T1335" t="s">
        <v>8321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>
        <f t="shared" si="80"/>
        <v>42410.565821759257</v>
      </c>
      <c r="O1336" s="11">
        <f t="shared" si="81"/>
        <v>42440.565821759257</v>
      </c>
      <c r="P1336" t="s">
        <v>8273</v>
      </c>
      <c r="Q1336" s="6">
        <f t="shared" si="82"/>
        <v>0.10754135338345865</v>
      </c>
      <c r="R1336">
        <f t="shared" si="83"/>
        <v>51.822463768115945</v>
      </c>
      <c r="S1336" s="7" t="s">
        <v>8319</v>
      </c>
      <c r="T1336" t="s">
        <v>8321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>
        <f t="shared" si="80"/>
        <v>42313.728032407402</v>
      </c>
      <c r="O1337" s="11">
        <f t="shared" si="81"/>
        <v>42343.728032407402</v>
      </c>
      <c r="P1337" t="s">
        <v>8273</v>
      </c>
      <c r="Q1337" s="6">
        <f t="shared" si="82"/>
        <v>0.1976</v>
      </c>
      <c r="R1337">
        <f t="shared" si="83"/>
        <v>308.75</v>
      </c>
      <c r="S1337" s="7" t="s">
        <v>8319</v>
      </c>
      <c r="T1337" t="s">
        <v>8321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>
        <f t="shared" si="80"/>
        <v>41955.655416666668</v>
      </c>
      <c r="O1338" s="11">
        <f t="shared" si="81"/>
        <v>41990.655416666668</v>
      </c>
      <c r="P1338" t="s">
        <v>8273</v>
      </c>
      <c r="Q1338" s="6">
        <f t="shared" si="82"/>
        <v>0.84946999999999995</v>
      </c>
      <c r="R1338">
        <f t="shared" si="83"/>
        <v>379.22767857142856</v>
      </c>
      <c r="S1338" s="7" t="s">
        <v>8319</v>
      </c>
      <c r="T1338" t="s">
        <v>8321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>
        <f t="shared" si="80"/>
        <v>42767.368969907409</v>
      </c>
      <c r="O1339" s="11">
        <f t="shared" si="81"/>
        <v>42797.368969907409</v>
      </c>
      <c r="P1339" t="s">
        <v>8273</v>
      </c>
      <c r="Q1339" s="6">
        <f t="shared" si="82"/>
        <v>0.49381999999999998</v>
      </c>
      <c r="R1339">
        <f t="shared" si="83"/>
        <v>176.36428571428573</v>
      </c>
      <c r="S1339" s="7" t="s">
        <v>8319</v>
      </c>
      <c r="T1339" t="s">
        <v>8321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>
        <f t="shared" si="80"/>
        <v>42188.595289351848</v>
      </c>
      <c r="O1340" s="11">
        <f t="shared" si="81"/>
        <v>42218.595289351848</v>
      </c>
      <c r="P1340" t="s">
        <v>8273</v>
      </c>
      <c r="Q1340" s="6">
        <f t="shared" si="82"/>
        <v>3.3033333333333331E-2</v>
      </c>
      <c r="R1340">
        <f t="shared" si="83"/>
        <v>66.066666666666663</v>
      </c>
      <c r="S1340" s="7" t="s">
        <v>8319</v>
      </c>
      <c r="T1340" t="s">
        <v>8321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>
        <f t="shared" si="80"/>
        <v>41936.438831018517</v>
      </c>
      <c r="O1341" s="11">
        <f t="shared" si="81"/>
        <v>41981.480497685181</v>
      </c>
      <c r="P1341" t="s">
        <v>8273</v>
      </c>
      <c r="Q1341" s="6">
        <f t="shared" si="82"/>
        <v>6.6339999999999996E-2</v>
      </c>
      <c r="R1341">
        <f t="shared" si="83"/>
        <v>89.648648648648646</v>
      </c>
      <c r="S1341" s="7" t="s">
        <v>8319</v>
      </c>
      <c r="T1341" t="s">
        <v>8321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>
        <f t="shared" si="80"/>
        <v>41836.387187499997</v>
      </c>
      <c r="O1342" s="11">
        <f t="shared" si="81"/>
        <v>41866.387187499997</v>
      </c>
      <c r="P1342" t="s">
        <v>8273</v>
      </c>
      <c r="Q1342" s="6">
        <f t="shared" si="82"/>
        <v>0</v>
      </c>
      <c r="R1342" t="e">
        <f t="shared" si="83"/>
        <v>#DIV/0!</v>
      </c>
      <c r="S1342" s="7" t="s">
        <v>8319</v>
      </c>
      <c r="T1342" t="s">
        <v>8321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>
        <f t="shared" si="80"/>
        <v>42612.415706018517</v>
      </c>
      <c r="O1343" s="11">
        <f t="shared" si="81"/>
        <v>42644.415706018517</v>
      </c>
      <c r="P1343" t="s">
        <v>8273</v>
      </c>
      <c r="Q1343" s="6">
        <f t="shared" si="82"/>
        <v>0.7036</v>
      </c>
      <c r="R1343">
        <f t="shared" si="83"/>
        <v>382.39130434782606</v>
      </c>
      <c r="S1343" s="7" t="s">
        <v>8319</v>
      </c>
      <c r="T1343" t="s">
        <v>8321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>
        <f t="shared" si="80"/>
        <v>42172.608090277768</v>
      </c>
      <c r="O1344" s="11">
        <f t="shared" si="81"/>
        <v>42202.608090277768</v>
      </c>
      <c r="P1344" t="s">
        <v>8273</v>
      </c>
      <c r="Q1344" s="6">
        <f t="shared" si="82"/>
        <v>2E-3</v>
      </c>
      <c r="R1344">
        <f t="shared" si="83"/>
        <v>100</v>
      </c>
      <c r="S1344" s="7" t="s">
        <v>8319</v>
      </c>
      <c r="T1344" t="s">
        <v>8321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>
        <f t="shared" si="80"/>
        <v>42542.318090277775</v>
      </c>
      <c r="O1345" s="11">
        <f t="shared" si="81"/>
        <v>42600.957638888889</v>
      </c>
      <c r="P1345" t="s">
        <v>8273</v>
      </c>
      <c r="Q1345" s="6">
        <f t="shared" si="82"/>
        <v>1.02298</v>
      </c>
      <c r="R1345">
        <f t="shared" si="83"/>
        <v>158.35603715170279</v>
      </c>
      <c r="S1345" s="7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>
        <f t="shared" si="80"/>
        <v>42522.581469907404</v>
      </c>
      <c r="O1346" s="11">
        <f t="shared" si="81"/>
        <v>42551.581469907404</v>
      </c>
      <c r="P1346" t="s">
        <v>8274</v>
      </c>
      <c r="Q1346" s="6">
        <f t="shared" si="82"/>
        <v>3.7773333333333334</v>
      </c>
      <c r="R1346">
        <f t="shared" si="83"/>
        <v>40.762589928057551</v>
      </c>
      <c r="S1346" s="7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>
        <f t="shared" ref="N1347:N1410" si="84">((($J1347/60)/60)/24)+DATE(1970,1,1)+(-5/24)</f>
        <v>41799.606006944443</v>
      </c>
      <c r="O1347" s="11">
        <f t="shared" ref="O1347:O1410" si="85">((($I1347/60)/60)/24)+DATE(1970,1,1)+(-5/24)</f>
        <v>41834.606006944443</v>
      </c>
      <c r="P1347" t="s">
        <v>8274</v>
      </c>
      <c r="Q1347" s="6">
        <f t="shared" ref="Q1347:Q1410" si="86">E1347/D1347</f>
        <v>1.25</v>
      </c>
      <c r="R1347">
        <f t="shared" ref="R1347:R1410" si="87">E1347/L1347</f>
        <v>53.571428571428569</v>
      </c>
      <c r="S1347" s="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>
        <f t="shared" si="84"/>
        <v>41421.867488425924</v>
      </c>
      <c r="O1348" s="11">
        <f t="shared" si="85"/>
        <v>41451.867488425924</v>
      </c>
      <c r="P1348" t="s">
        <v>8274</v>
      </c>
      <c r="Q1348" s="6">
        <f t="shared" si="86"/>
        <v>1.473265306122449</v>
      </c>
      <c r="R1348">
        <f t="shared" si="87"/>
        <v>48.449664429530202</v>
      </c>
      <c r="S1348" s="7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>
        <f t="shared" si="84"/>
        <v>42040.429687499993</v>
      </c>
      <c r="O1349" s="11">
        <f t="shared" si="85"/>
        <v>42070.429687499993</v>
      </c>
      <c r="P1349" t="s">
        <v>8274</v>
      </c>
      <c r="Q1349" s="6">
        <f t="shared" si="86"/>
        <v>1.022</v>
      </c>
      <c r="R1349">
        <f t="shared" si="87"/>
        <v>82.41935483870968</v>
      </c>
      <c r="S1349" s="7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>
        <f t="shared" si="84"/>
        <v>41963.29783564814</v>
      </c>
      <c r="O1350" s="11">
        <f t="shared" si="85"/>
        <v>41991.29783564814</v>
      </c>
      <c r="P1350" t="s">
        <v>8274</v>
      </c>
      <c r="Q1350" s="6">
        <f t="shared" si="86"/>
        <v>1.018723404255319</v>
      </c>
      <c r="R1350">
        <f t="shared" si="87"/>
        <v>230.19230769230768</v>
      </c>
      <c r="S1350" s="7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>
        <f t="shared" si="84"/>
        <v>42317.124247685184</v>
      </c>
      <c r="O1351" s="11">
        <f t="shared" si="85"/>
        <v>42354.082638888889</v>
      </c>
      <c r="P1351" t="s">
        <v>8274</v>
      </c>
      <c r="Q1351" s="6">
        <f t="shared" si="86"/>
        <v>2.0419999999999998</v>
      </c>
      <c r="R1351">
        <f t="shared" si="87"/>
        <v>59.360465116279073</v>
      </c>
      <c r="S1351" s="7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>
        <f t="shared" si="84"/>
        <v>42333.804791666662</v>
      </c>
      <c r="O1352" s="11">
        <f t="shared" si="85"/>
        <v>42363.804791666662</v>
      </c>
      <c r="P1352" t="s">
        <v>8274</v>
      </c>
      <c r="Q1352" s="6">
        <f t="shared" si="86"/>
        <v>1.0405</v>
      </c>
      <c r="R1352">
        <f t="shared" si="87"/>
        <v>66.698717948717942</v>
      </c>
      <c r="S1352" s="7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>
        <f t="shared" si="84"/>
        <v>42382.531759259255</v>
      </c>
      <c r="O1353" s="11">
        <f t="shared" si="85"/>
        <v>42412.531759259255</v>
      </c>
      <c r="P1353" t="s">
        <v>8274</v>
      </c>
      <c r="Q1353" s="6">
        <f t="shared" si="86"/>
        <v>1.0126500000000001</v>
      </c>
      <c r="R1353">
        <f t="shared" si="87"/>
        <v>168.77500000000001</v>
      </c>
      <c r="S1353" s="7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>
        <f t="shared" si="84"/>
        <v>42200.369976851849</v>
      </c>
      <c r="O1354" s="11">
        <f t="shared" si="85"/>
        <v>42251.957638888889</v>
      </c>
      <c r="P1354" t="s">
        <v>8274</v>
      </c>
      <c r="Q1354" s="6">
        <f t="shared" si="86"/>
        <v>1.3613999999999999</v>
      </c>
      <c r="R1354">
        <f t="shared" si="87"/>
        <v>59.973568281938327</v>
      </c>
      <c r="S1354" s="7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>
        <f t="shared" si="84"/>
        <v>41308.909583333334</v>
      </c>
      <c r="O1355" s="11">
        <f t="shared" si="85"/>
        <v>41343.791666666664</v>
      </c>
      <c r="P1355" t="s">
        <v>8274</v>
      </c>
      <c r="Q1355" s="6">
        <f t="shared" si="86"/>
        <v>1.3360000000000001</v>
      </c>
      <c r="R1355">
        <f t="shared" si="87"/>
        <v>31.80952380952381</v>
      </c>
      <c r="S1355" s="7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>
        <f t="shared" si="84"/>
        <v>42502.599293981482</v>
      </c>
      <c r="O1356" s="11">
        <f t="shared" si="85"/>
        <v>42532.599293981482</v>
      </c>
      <c r="P1356" t="s">
        <v>8274</v>
      </c>
      <c r="Q1356" s="6">
        <f t="shared" si="86"/>
        <v>1.3025</v>
      </c>
      <c r="R1356">
        <f t="shared" si="87"/>
        <v>24.421875</v>
      </c>
      <c r="S1356" s="7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>
        <f t="shared" si="84"/>
        <v>41213.046354166661</v>
      </c>
      <c r="O1357" s="11">
        <f t="shared" si="85"/>
        <v>41243.208333333328</v>
      </c>
      <c r="P1357" t="s">
        <v>8274</v>
      </c>
      <c r="Q1357" s="6">
        <f t="shared" si="86"/>
        <v>1.2267999999999999</v>
      </c>
      <c r="R1357">
        <f t="shared" si="87"/>
        <v>25.347107438016529</v>
      </c>
      <c r="S1357" s="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>
        <f t="shared" si="84"/>
        <v>41429.830555555556</v>
      </c>
      <c r="O1358" s="11">
        <f t="shared" si="85"/>
        <v>41459.830555555556</v>
      </c>
      <c r="P1358" t="s">
        <v>8274</v>
      </c>
      <c r="Q1358" s="6">
        <f t="shared" si="86"/>
        <v>1.8281058823529412</v>
      </c>
      <c r="R1358">
        <f t="shared" si="87"/>
        <v>71.443218390804603</v>
      </c>
      <c r="S1358" s="7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>
        <f t="shared" si="84"/>
        <v>41304.753900462958</v>
      </c>
      <c r="O1359" s="11">
        <f t="shared" si="85"/>
        <v>41334.040972222218</v>
      </c>
      <c r="P1359" t="s">
        <v>8274</v>
      </c>
      <c r="Q1359" s="6">
        <f t="shared" si="86"/>
        <v>1.2529999999999999</v>
      </c>
      <c r="R1359">
        <f t="shared" si="87"/>
        <v>38.553846153846152</v>
      </c>
      <c r="S1359" s="7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>
        <f t="shared" si="84"/>
        <v>40689.362534722219</v>
      </c>
      <c r="O1360" s="11">
        <f t="shared" si="85"/>
        <v>40719.362534722219</v>
      </c>
      <c r="P1360" t="s">
        <v>8274</v>
      </c>
      <c r="Q1360" s="6">
        <f t="shared" si="86"/>
        <v>1.1166666666666667</v>
      </c>
      <c r="R1360">
        <f t="shared" si="87"/>
        <v>68.367346938775512</v>
      </c>
      <c r="S1360" s="7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>
        <f t="shared" si="84"/>
        <v>40668.606365740736</v>
      </c>
      <c r="O1361" s="11">
        <f t="shared" si="85"/>
        <v>40730.606365740736</v>
      </c>
      <c r="P1361" t="s">
        <v>8274</v>
      </c>
      <c r="Q1361" s="6">
        <f t="shared" si="86"/>
        <v>1.1575757575757575</v>
      </c>
      <c r="R1361">
        <f t="shared" si="87"/>
        <v>40.210526315789473</v>
      </c>
      <c r="S1361" s="7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>
        <f t="shared" si="84"/>
        <v>41095.692361111105</v>
      </c>
      <c r="O1362" s="11">
        <f t="shared" si="85"/>
        <v>41123.692361111105</v>
      </c>
      <c r="P1362" t="s">
        <v>8274</v>
      </c>
      <c r="Q1362" s="6">
        <f t="shared" si="86"/>
        <v>1.732</v>
      </c>
      <c r="R1362">
        <f t="shared" si="87"/>
        <v>32.074074074074076</v>
      </c>
      <c r="S1362" s="7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>
        <f t="shared" si="84"/>
        <v>41781.508935185186</v>
      </c>
      <c r="O1363" s="11">
        <f t="shared" si="85"/>
        <v>41811.508935185186</v>
      </c>
      <c r="P1363" t="s">
        <v>8274</v>
      </c>
      <c r="Q1363" s="6">
        <f t="shared" si="86"/>
        <v>1.2598333333333334</v>
      </c>
      <c r="R1363">
        <f t="shared" si="87"/>
        <v>28.632575757575758</v>
      </c>
      <c r="S1363" s="7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>
        <f t="shared" si="84"/>
        <v>41464.726053240738</v>
      </c>
      <c r="O1364" s="11">
        <f t="shared" si="85"/>
        <v>41524.726053240738</v>
      </c>
      <c r="P1364" t="s">
        <v>8274</v>
      </c>
      <c r="Q1364" s="6">
        <f t="shared" si="86"/>
        <v>1.091</v>
      </c>
      <c r="R1364">
        <f t="shared" si="87"/>
        <v>43.64</v>
      </c>
      <c r="S1364" s="7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>
        <f t="shared" si="84"/>
        <v>42396.635729166665</v>
      </c>
      <c r="O1365" s="11">
        <f t="shared" si="85"/>
        <v>42415.124305555553</v>
      </c>
      <c r="P1365" t="s">
        <v>8274</v>
      </c>
      <c r="Q1365" s="6">
        <f t="shared" si="86"/>
        <v>1</v>
      </c>
      <c r="R1365">
        <f t="shared" si="87"/>
        <v>40</v>
      </c>
      <c r="S1365" s="7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>
        <f t="shared" si="84"/>
        <v>41951.487337962957</v>
      </c>
      <c r="O1366" s="11">
        <f t="shared" si="85"/>
        <v>42011.487337962964</v>
      </c>
      <c r="P1366" t="s">
        <v>8276</v>
      </c>
      <c r="Q1366" s="6">
        <f t="shared" si="86"/>
        <v>1.1864285714285714</v>
      </c>
      <c r="R1366">
        <f t="shared" si="87"/>
        <v>346.04166666666669</v>
      </c>
      <c r="S1366" s="7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>
        <f t="shared" si="84"/>
        <v>42049.524907407402</v>
      </c>
      <c r="O1367" s="11">
        <f t="shared" si="85"/>
        <v>42079.483240740738</v>
      </c>
      <c r="P1367" t="s">
        <v>8276</v>
      </c>
      <c r="Q1367" s="6">
        <f t="shared" si="86"/>
        <v>1.0026666666666666</v>
      </c>
      <c r="R1367">
        <f t="shared" si="87"/>
        <v>81.739130434782609</v>
      </c>
      <c r="S1367" s="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>
        <f t="shared" si="84"/>
        <v>41924.787766203699</v>
      </c>
      <c r="O1368" s="11">
        <f t="shared" si="85"/>
        <v>41969.829432870371</v>
      </c>
      <c r="P1368" t="s">
        <v>8276</v>
      </c>
      <c r="Q1368" s="6">
        <f t="shared" si="86"/>
        <v>1.2648920000000001</v>
      </c>
      <c r="R1368">
        <f t="shared" si="87"/>
        <v>64.535306122448986</v>
      </c>
      <c r="S1368" s="7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>
        <f t="shared" si="84"/>
        <v>42291.794560185182</v>
      </c>
      <c r="O1369" s="11">
        <f t="shared" si="85"/>
        <v>42321.836226851847</v>
      </c>
      <c r="P1369" t="s">
        <v>8276</v>
      </c>
      <c r="Q1369" s="6">
        <f t="shared" si="86"/>
        <v>1.1426000000000001</v>
      </c>
      <c r="R1369">
        <f t="shared" si="87"/>
        <v>63.477777777777774</v>
      </c>
      <c r="S1369" s="7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>
        <f t="shared" si="84"/>
        <v>42145.982569444437</v>
      </c>
      <c r="O1370" s="11">
        <f t="shared" si="85"/>
        <v>42169.982569444437</v>
      </c>
      <c r="P1370" t="s">
        <v>8276</v>
      </c>
      <c r="Q1370" s="6">
        <f t="shared" si="86"/>
        <v>1.107</v>
      </c>
      <c r="R1370">
        <f t="shared" si="87"/>
        <v>63.620689655172413</v>
      </c>
      <c r="S1370" s="7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>
        <f t="shared" si="84"/>
        <v>41710.385949074072</v>
      </c>
      <c r="O1371" s="11">
        <f t="shared" si="85"/>
        <v>41740.385949074072</v>
      </c>
      <c r="P1371" t="s">
        <v>8276</v>
      </c>
      <c r="Q1371" s="6">
        <f t="shared" si="86"/>
        <v>1.0534805315203954</v>
      </c>
      <c r="R1371">
        <f t="shared" si="87"/>
        <v>83.967068965517228</v>
      </c>
      <c r="S1371" s="7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>
        <f t="shared" si="84"/>
        <v>41547.795023148145</v>
      </c>
      <c r="O1372" s="11">
        <f t="shared" si="85"/>
        <v>41562.795023148145</v>
      </c>
      <c r="P1372" t="s">
        <v>8276</v>
      </c>
      <c r="Q1372" s="6">
        <f t="shared" si="86"/>
        <v>1.0366666666666666</v>
      </c>
      <c r="R1372">
        <f t="shared" si="87"/>
        <v>77.75</v>
      </c>
      <c r="S1372" s="7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>
        <f t="shared" si="84"/>
        <v>42101.550254629627</v>
      </c>
      <c r="O1373" s="11">
        <f t="shared" si="85"/>
        <v>42131.550254629627</v>
      </c>
      <c r="P1373" t="s">
        <v>8276</v>
      </c>
      <c r="Q1373" s="6">
        <f t="shared" si="86"/>
        <v>1.0708672667523933</v>
      </c>
      <c r="R1373">
        <f t="shared" si="87"/>
        <v>107.07142857142857</v>
      </c>
      <c r="S1373" s="7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>
        <f t="shared" si="84"/>
        <v>41072.53162037037</v>
      </c>
      <c r="O1374" s="11">
        <f t="shared" si="85"/>
        <v>41102.53162037037</v>
      </c>
      <c r="P1374" t="s">
        <v>8276</v>
      </c>
      <c r="Q1374" s="6">
        <f t="shared" si="86"/>
        <v>1.24</v>
      </c>
      <c r="R1374">
        <f t="shared" si="87"/>
        <v>38.75</v>
      </c>
      <c r="S1374" s="7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>
        <f t="shared" si="84"/>
        <v>42704.743437499994</v>
      </c>
      <c r="O1375" s="11">
        <f t="shared" si="85"/>
        <v>42734.743437499994</v>
      </c>
      <c r="P1375" t="s">
        <v>8276</v>
      </c>
      <c r="Q1375" s="6">
        <f t="shared" si="86"/>
        <v>1.0501</v>
      </c>
      <c r="R1375">
        <f t="shared" si="87"/>
        <v>201.94230769230768</v>
      </c>
      <c r="S1375" s="7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>
        <f t="shared" si="84"/>
        <v>42423.953564814808</v>
      </c>
      <c r="O1376" s="11">
        <f t="shared" si="85"/>
        <v>42453.911898148144</v>
      </c>
      <c r="P1376" t="s">
        <v>8276</v>
      </c>
      <c r="Q1376" s="6">
        <f t="shared" si="86"/>
        <v>1.8946666666666667</v>
      </c>
      <c r="R1376">
        <f t="shared" si="87"/>
        <v>43.060606060606062</v>
      </c>
      <c r="S1376" s="7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>
        <f t="shared" si="84"/>
        <v>42719.857858796291</v>
      </c>
      <c r="O1377" s="11">
        <f t="shared" si="85"/>
        <v>42749.857858796291</v>
      </c>
      <c r="P1377" t="s">
        <v>8276</v>
      </c>
      <c r="Q1377" s="6">
        <f t="shared" si="86"/>
        <v>1.7132499999999999</v>
      </c>
      <c r="R1377">
        <f t="shared" si="87"/>
        <v>62.871559633027523</v>
      </c>
      <c r="S1377" s="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>
        <f t="shared" si="84"/>
        <v>42677.460717592585</v>
      </c>
      <c r="O1378" s="11">
        <f t="shared" si="85"/>
        <v>42707.502384259256</v>
      </c>
      <c r="P1378" t="s">
        <v>8276</v>
      </c>
      <c r="Q1378" s="6">
        <f t="shared" si="86"/>
        <v>2.5248648648648651</v>
      </c>
      <c r="R1378">
        <f t="shared" si="87"/>
        <v>55.607142857142854</v>
      </c>
      <c r="S1378" s="7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>
        <f t="shared" si="84"/>
        <v>42747.01122685185</v>
      </c>
      <c r="O1379" s="11">
        <f t="shared" si="85"/>
        <v>42768.96597222222</v>
      </c>
      <c r="P1379" t="s">
        <v>8276</v>
      </c>
      <c r="Q1379" s="6">
        <f t="shared" si="86"/>
        <v>1.1615384615384616</v>
      </c>
      <c r="R1379">
        <f t="shared" si="87"/>
        <v>48.70967741935484</v>
      </c>
      <c r="S1379" s="7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>
        <f t="shared" si="84"/>
        <v>42568.551041666658</v>
      </c>
      <c r="O1380" s="11">
        <f t="shared" si="85"/>
        <v>42583.551041666658</v>
      </c>
      <c r="P1380" t="s">
        <v>8276</v>
      </c>
      <c r="Q1380" s="6">
        <f t="shared" si="86"/>
        <v>2.0335000000000001</v>
      </c>
      <c r="R1380">
        <f t="shared" si="87"/>
        <v>30.578947368421051</v>
      </c>
      <c r="S1380" s="7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>
        <f t="shared" si="84"/>
        <v>42130.28328703704</v>
      </c>
      <c r="O1381" s="11">
        <f t="shared" si="85"/>
        <v>42160.28328703704</v>
      </c>
      <c r="P1381" t="s">
        <v>8276</v>
      </c>
      <c r="Q1381" s="6">
        <f t="shared" si="86"/>
        <v>1.1160000000000001</v>
      </c>
      <c r="R1381">
        <f t="shared" si="87"/>
        <v>73.907284768211923</v>
      </c>
      <c r="S1381" s="7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>
        <f t="shared" si="84"/>
        <v>42141.554467592585</v>
      </c>
      <c r="O1382" s="11">
        <f t="shared" si="85"/>
        <v>42163.874999999993</v>
      </c>
      <c r="P1382" t="s">
        <v>8276</v>
      </c>
      <c r="Q1382" s="6">
        <f t="shared" si="86"/>
        <v>4.24</v>
      </c>
      <c r="R1382">
        <f t="shared" si="87"/>
        <v>21.2</v>
      </c>
      <c r="S1382" s="7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>
        <f t="shared" si="84"/>
        <v>42703.006076388883</v>
      </c>
      <c r="O1383" s="11">
        <f t="shared" si="85"/>
        <v>42733.006076388883</v>
      </c>
      <c r="P1383" t="s">
        <v>8276</v>
      </c>
      <c r="Q1383" s="6">
        <f t="shared" si="86"/>
        <v>1.071</v>
      </c>
      <c r="R1383">
        <f t="shared" si="87"/>
        <v>73.356164383561648</v>
      </c>
      <c r="S1383" s="7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>
        <f t="shared" si="84"/>
        <v>41370.591851851852</v>
      </c>
      <c r="O1384" s="11">
        <f t="shared" si="85"/>
        <v>41400.591851851852</v>
      </c>
      <c r="P1384" t="s">
        <v>8276</v>
      </c>
      <c r="Q1384" s="6">
        <f t="shared" si="86"/>
        <v>1.043625</v>
      </c>
      <c r="R1384">
        <f t="shared" si="87"/>
        <v>56.412162162162161</v>
      </c>
      <c r="S1384" s="7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>
        <f t="shared" si="84"/>
        <v>42706.866643518515</v>
      </c>
      <c r="O1385" s="11">
        <f t="shared" si="85"/>
        <v>42726.866643518515</v>
      </c>
      <c r="P1385" t="s">
        <v>8276</v>
      </c>
      <c r="Q1385" s="6">
        <f t="shared" si="86"/>
        <v>2.124090909090909</v>
      </c>
      <c r="R1385">
        <f t="shared" si="87"/>
        <v>50.247311827956992</v>
      </c>
      <c r="S1385" s="7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>
        <f t="shared" si="84"/>
        <v>42160.526874999996</v>
      </c>
      <c r="O1386" s="11">
        <f t="shared" si="85"/>
        <v>42190.526874999996</v>
      </c>
      <c r="P1386" t="s">
        <v>8276</v>
      </c>
      <c r="Q1386" s="6">
        <f t="shared" si="86"/>
        <v>1.2408571428571429</v>
      </c>
      <c r="R1386">
        <f t="shared" si="87"/>
        <v>68.936507936507937</v>
      </c>
      <c r="S1386" s="7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>
        <f t="shared" si="84"/>
        <v>42433.480567129627</v>
      </c>
      <c r="O1387" s="11">
        <f t="shared" si="85"/>
        <v>42489.299305555549</v>
      </c>
      <c r="P1387" t="s">
        <v>8276</v>
      </c>
      <c r="Q1387" s="6">
        <f t="shared" si="86"/>
        <v>1.10406125</v>
      </c>
      <c r="R1387">
        <f t="shared" si="87"/>
        <v>65.914104477611943</v>
      </c>
      <c r="S1387" s="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>
        <f t="shared" si="84"/>
        <v>42184.438530092586</v>
      </c>
      <c r="O1388" s="11">
        <f t="shared" si="85"/>
        <v>42214.438530092586</v>
      </c>
      <c r="P1388" t="s">
        <v>8276</v>
      </c>
      <c r="Q1388" s="6">
        <f t="shared" si="86"/>
        <v>2.1875</v>
      </c>
      <c r="R1388">
        <f t="shared" si="87"/>
        <v>62.5</v>
      </c>
      <c r="S1388" s="7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>
        <f t="shared" si="84"/>
        <v>42126.712905092594</v>
      </c>
      <c r="O1389" s="11">
        <f t="shared" si="85"/>
        <v>42157.979166666664</v>
      </c>
      <c r="P1389" t="s">
        <v>8276</v>
      </c>
      <c r="Q1389" s="6">
        <f t="shared" si="86"/>
        <v>1.36625</v>
      </c>
      <c r="R1389">
        <f t="shared" si="87"/>
        <v>70.064102564102569</v>
      </c>
      <c r="S1389" s="7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>
        <f t="shared" si="84"/>
        <v>42634.406446759262</v>
      </c>
      <c r="O1390" s="11">
        <f t="shared" si="85"/>
        <v>42660.468055555553</v>
      </c>
      <c r="P1390" t="s">
        <v>8276</v>
      </c>
      <c r="Q1390" s="6">
        <f t="shared" si="86"/>
        <v>1.348074</v>
      </c>
      <c r="R1390">
        <f t="shared" si="87"/>
        <v>60.181874999999998</v>
      </c>
      <c r="S1390" s="7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>
        <f t="shared" si="84"/>
        <v>42565.272650462961</v>
      </c>
      <c r="O1391" s="11">
        <f t="shared" si="85"/>
        <v>42595.272650462961</v>
      </c>
      <c r="P1391" t="s">
        <v>8276</v>
      </c>
      <c r="Q1391" s="6">
        <f t="shared" si="86"/>
        <v>1.454</v>
      </c>
      <c r="R1391">
        <f t="shared" si="87"/>
        <v>21.382352941176471</v>
      </c>
      <c r="S1391" s="7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>
        <f t="shared" si="84"/>
        <v>42087.594976851848</v>
      </c>
      <c r="O1392" s="11">
        <f t="shared" si="85"/>
        <v>42121.508333333331</v>
      </c>
      <c r="P1392" t="s">
        <v>8276</v>
      </c>
      <c r="Q1392" s="6">
        <f t="shared" si="86"/>
        <v>1.0910714285714285</v>
      </c>
      <c r="R1392">
        <f t="shared" si="87"/>
        <v>160.78947368421052</v>
      </c>
      <c r="S1392" s="7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>
        <f t="shared" si="84"/>
        <v>42193.442337962959</v>
      </c>
      <c r="O1393" s="11">
        <f t="shared" si="85"/>
        <v>42237.999305555553</v>
      </c>
      <c r="P1393" t="s">
        <v>8276</v>
      </c>
      <c r="Q1393" s="6">
        <f t="shared" si="86"/>
        <v>1.1020000000000001</v>
      </c>
      <c r="R1393">
        <f t="shared" si="87"/>
        <v>42.384615384615387</v>
      </c>
      <c r="S1393" s="7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>
        <f t="shared" si="84"/>
        <v>42400.946597222217</v>
      </c>
      <c r="O1394" s="11">
        <f t="shared" si="85"/>
        <v>42431.946597222217</v>
      </c>
      <c r="P1394" t="s">
        <v>8276</v>
      </c>
      <c r="Q1394" s="6">
        <f t="shared" si="86"/>
        <v>1.1364000000000001</v>
      </c>
      <c r="R1394">
        <f t="shared" si="87"/>
        <v>27.317307692307693</v>
      </c>
      <c r="S1394" s="7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>
        <f t="shared" si="84"/>
        <v>42553.473645833328</v>
      </c>
      <c r="O1395" s="11">
        <f t="shared" si="85"/>
        <v>42583.473645833328</v>
      </c>
      <c r="P1395" t="s">
        <v>8276</v>
      </c>
      <c r="Q1395" s="6">
        <f t="shared" si="86"/>
        <v>1.0235000000000001</v>
      </c>
      <c r="R1395">
        <f t="shared" si="87"/>
        <v>196.82692307692307</v>
      </c>
      <c r="S1395" s="7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>
        <f t="shared" si="84"/>
        <v>42751.936643518515</v>
      </c>
      <c r="O1396" s="11">
        <f t="shared" si="85"/>
        <v>42794.916666666664</v>
      </c>
      <c r="P1396" t="s">
        <v>8276</v>
      </c>
      <c r="Q1396" s="6">
        <f t="shared" si="86"/>
        <v>1.2213333333333334</v>
      </c>
      <c r="R1396">
        <f t="shared" si="87"/>
        <v>53.882352941176471</v>
      </c>
      <c r="S1396" s="7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>
        <f t="shared" si="84"/>
        <v>42719.700011574074</v>
      </c>
      <c r="O1397" s="11">
        <f t="shared" si="85"/>
        <v>42749.700011574074</v>
      </c>
      <c r="P1397" t="s">
        <v>8276</v>
      </c>
      <c r="Q1397" s="6">
        <f t="shared" si="86"/>
        <v>1.1188571428571428</v>
      </c>
      <c r="R1397">
        <f t="shared" si="87"/>
        <v>47.756097560975611</v>
      </c>
      <c r="S1397" s="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>
        <f t="shared" si="84"/>
        <v>42018.790300925924</v>
      </c>
      <c r="O1398" s="11">
        <f t="shared" si="85"/>
        <v>42048.790300925924</v>
      </c>
      <c r="P1398" t="s">
        <v>8276</v>
      </c>
      <c r="Q1398" s="6">
        <f t="shared" si="86"/>
        <v>1.073</v>
      </c>
      <c r="R1398">
        <f t="shared" si="87"/>
        <v>88.191780821917803</v>
      </c>
      <c r="S1398" s="7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>
        <f t="shared" si="84"/>
        <v>42640.709606481476</v>
      </c>
      <c r="O1399" s="11">
        <f t="shared" si="85"/>
        <v>42670.679861111108</v>
      </c>
      <c r="P1399" t="s">
        <v>8276</v>
      </c>
      <c r="Q1399" s="6">
        <f t="shared" si="86"/>
        <v>1.1385000000000001</v>
      </c>
      <c r="R1399">
        <f t="shared" si="87"/>
        <v>72.056962025316452</v>
      </c>
      <c r="S1399" s="7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>
        <f t="shared" si="84"/>
        <v>42526.665902777771</v>
      </c>
      <c r="O1400" s="11">
        <f t="shared" si="85"/>
        <v>42556.665902777771</v>
      </c>
      <c r="P1400" t="s">
        <v>8276</v>
      </c>
      <c r="Q1400" s="6">
        <f t="shared" si="86"/>
        <v>1.0968181818181819</v>
      </c>
      <c r="R1400">
        <f t="shared" si="87"/>
        <v>74.246153846153845</v>
      </c>
      <c r="S1400" s="7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>
        <f t="shared" si="84"/>
        <v>41888.795983796292</v>
      </c>
      <c r="O1401" s="11">
        <f t="shared" si="85"/>
        <v>41918.795983796292</v>
      </c>
      <c r="P1401" t="s">
        <v>8276</v>
      </c>
      <c r="Q1401" s="6">
        <f t="shared" si="86"/>
        <v>1.2614444444444444</v>
      </c>
      <c r="R1401">
        <f t="shared" si="87"/>
        <v>61.701086956521742</v>
      </c>
      <c r="S1401" s="7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>
        <f t="shared" si="84"/>
        <v>42498.132789351854</v>
      </c>
      <c r="O1402" s="11">
        <f t="shared" si="85"/>
        <v>42533.020833333336</v>
      </c>
      <c r="P1402" t="s">
        <v>8276</v>
      </c>
      <c r="Q1402" s="6">
        <f t="shared" si="86"/>
        <v>1.6742857142857144</v>
      </c>
      <c r="R1402">
        <f t="shared" si="87"/>
        <v>17.235294117647058</v>
      </c>
      <c r="S1402" s="7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>
        <f t="shared" si="84"/>
        <v>41399.787893518514</v>
      </c>
      <c r="O1403" s="11">
        <f t="shared" si="85"/>
        <v>41420.787893518514</v>
      </c>
      <c r="P1403" t="s">
        <v>8276</v>
      </c>
      <c r="Q1403" s="6">
        <f t="shared" si="86"/>
        <v>4.9652000000000003</v>
      </c>
      <c r="R1403">
        <f t="shared" si="87"/>
        <v>51.720833333333331</v>
      </c>
      <c r="S1403" s="7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>
        <f t="shared" si="84"/>
        <v>42064.845034722217</v>
      </c>
      <c r="O1404" s="11">
        <f t="shared" si="85"/>
        <v>42124.80336805556</v>
      </c>
      <c r="P1404" t="s">
        <v>8276</v>
      </c>
      <c r="Q1404" s="6">
        <f t="shared" si="86"/>
        <v>1.0915999999999999</v>
      </c>
      <c r="R1404">
        <f t="shared" si="87"/>
        <v>24.150442477876105</v>
      </c>
      <c r="S1404" s="7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>
        <f t="shared" si="84"/>
        <v>41450.854571759257</v>
      </c>
      <c r="O1405" s="11">
        <f t="shared" si="85"/>
        <v>41480.854571759257</v>
      </c>
      <c r="P1405" t="s">
        <v>8276</v>
      </c>
      <c r="Q1405" s="6">
        <f t="shared" si="86"/>
        <v>1.0257499999999999</v>
      </c>
      <c r="R1405">
        <f t="shared" si="87"/>
        <v>62.166666666666664</v>
      </c>
      <c r="S1405" s="7" t="s">
        <v>8325</v>
      </c>
      <c r="T1405" t="s">
        <v>8326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>
        <f t="shared" si="84"/>
        <v>42032.30190972222</v>
      </c>
      <c r="O1406" s="11">
        <f t="shared" si="85"/>
        <v>42057.30190972222</v>
      </c>
      <c r="P1406" t="s">
        <v>8287</v>
      </c>
      <c r="Q1406" s="6">
        <f t="shared" si="86"/>
        <v>1.6620689655172414E-2</v>
      </c>
      <c r="R1406">
        <f t="shared" si="87"/>
        <v>48.2</v>
      </c>
      <c r="S1406" s="7" t="s">
        <v>8322</v>
      </c>
      <c r="T1406" t="s">
        <v>8341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>
        <f t="shared" si="84"/>
        <v>41941.472233796296</v>
      </c>
      <c r="O1407" s="11">
        <f t="shared" si="85"/>
        <v>41971.51390046296</v>
      </c>
      <c r="P1407" t="s">
        <v>8287</v>
      </c>
      <c r="Q1407" s="6">
        <f t="shared" si="86"/>
        <v>4.1999999999999997E-3</v>
      </c>
      <c r="R1407">
        <f t="shared" si="87"/>
        <v>6.1764705882352944</v>
      </c>
      <c r="S1407" s="7" t="s">
        <v>8322</v>
      </c>
      <c r="T1407" t="s">
        <v>8341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>
        <f t="shared" si="84"/>
        <v>42297.224618055552</v>
      </c>
      <c r="O1408" s="11">
        <f t="shared" si="85"/>
        <v>42350.208333333336</v>
      </c>
      <c r="P1408" t="s">
        <v>8287</v>
      </c>
      <c r="Q1408" s="6">
        <f t="shared" si="86"/>
        <v>1.25E-3</v>
      </c>
      <c r="R1408">
        <f t="shared" si="87"/>
        <v>5</v>
      </c>
      <c r="S1408" s="7" t="s">
        <v>8322</v>
      </c>
      <c r="T1408" t="s">
        <v>8341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>
        <f t="shared" si="84"/>
        <v>41838.32844907407</v>
      </c>
      <c r="O1409" s="11">
        <f t="shared" si="85"/>
        <v>41863.32844907407</v>
      </c>
      <c r="P1409" t="s">
        <v>8287</v>
      </c>
      <c r="Q1409" s="6">
        <f t="shared" si="86"/>
        <v>5.0000000000000001E-3</v>
      </c>
      <c r="R1409">
        <f t="shared" si="87"/>
        <v>7.5</v>
      </c>
      <c r="S1409" s="7" t="s">
        <v>8322</v>
      </c>
      <c r="T1409" t="s">
        <v>8341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>
        <f t="shared" si="84"/>
        <v>42291.663842592585</v>
      </c>
      <c r="O1410" s="11">
        <f t="shared" si="85"/>
        <v>42321.705509259256</v>
      </c>
      <c r="P1410" t="s">
        <v>8287</v>
      </c>
      <c r="Q1410" s="6">
        <f t="shared" si="86"/>
        <v>7.1999999999999995E-2</v>
      </c>
      <c r="R1410">
        <f t="shared" si="87"/>
        <v>12</v>
      </c>
      <c r="S1410" s="7" t="s">
        <v>8322</v>
      </c>
      <c r="T1410" t="s">
        <v>8341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>
        <f t="shared" ref="N1411:N1474" si="88">((($J1411/60)/60)/24)+DATE(1970,1,1)+(-5/24)</f>
        <v>41944.925173611111</v>
      </c>
      <c r="O1411" s="11">
        <f t="shared" ref="O1411:O1474" si="89">((($I1411/60)/60)/24)+DATE(1970,1,1)+(-5/24)</f>
        <v>42004.966840277775</v>
      </c>
      <c r="P1411" t="s">
        <v>8287</v>
      </c>
      <c r="Q1411" s="6">
        <f t="shared" ref="Q1411:Q1474" si="90">E1411/D1411</f>
        <v>0</v>
      </c>
      <c r="R1411" t="e">
        <f t="shared" ref="R1411:R1474" si="91">E1411/L1411</f>
        <v>#DIV/0!</v>
      </c>
      <c r="S1411" s="7" t="s">
        <v>8322</v>
      </c>
      <c r="T1411" t="s">
        <v>8341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>
        <f t="shared" si="88"/>
        <v>42479.110185185178</v>
      </c>
      <c r="O1412" s="11">
        <f t="shared" si="89"/>
        <v>42524.110185185178</v>
      </c>
      <c r="P1412" t="s">
        <v>8287</v>
      </c>
      <c r="Q1412" s="6">
        <f t="shared" si="90"/>
        <v>1.6666666666666666E-4</v>
      </c>
      <c r="R1412">
        <f t="shared" si="91"/>
        <v>1</v>
      </c>
      <c r="S1412" s="7" t="s">
        <v>8322</v>
      </c>
      <c r="T1412" t="s">
        <v>8341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>
        <f t="shared" si="88"/>
        <v>42012.850694444445</v>
      </c>
      <c r="O1413" s="11">
        <f t="shared" si="89"/>
        <v>42040.850694444445</v>
      </c>
      <c r="P1413" t="s">
        <v>8287</v>
      </c>
      <c r="Q1413" s="6">
        <f t="shared" si="90"/>
        <v>2.3333333333333335E-3</v>
      </c>
      <c r="R1413">
        <f t="shared" si="91"/>
        <v>2.3333333333333335</v>
      </c>
      <c r="S1413" s="7" t="s">
        <v>8322</v>
      </c>
      <c r="T1413" t="s">
        <v>8341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>
        <f t="shared" si="88"/>
        <v>41946.855312499996</v>
      </c>
      <c r="O1414" s="11">
        <f t="shared" si="89"/>
        <v>41976.855312499996</v>
      </c>
      <c r="P1414" t="s">
        <v>8287</v>
      </c>
      <c r="Q1414" s="6">
        <f t="shared" si="90"/>
        <v>4.5714285714285714E-2</v>
      </c>
      <c r="R1414">
        <f t="shared" si="91"/>
        <v>24.615384615384617</v>
      </c>
      <c r="S1414" s="7" t="s">
        <v>8322</v>
      </c>
      <c r="T1414" t="s">
        <v>8341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>
        <f t="shared" si="88"/>
        <v>42360.228819444441</v>
      </c>
      <c r="O1415" s="11">
        <f t="shared" si="89"/>
        <v>42420.228819444441</v>
      </c>
      <c r="P1415" t="s">
        <v>8287</v>
      </c>
      <c r="Q1415" s="6">
        <f t="shared" si="90"/>
        <v>0.05</v>
      </c>
      <c r="R1415">
        <f t="shared" si="91"/>
        <v>100</v>
      </c>
      <c r="S1415" s="7" t="s">
        <v>8322</v>
      </c>
      <c r="T1415" t="s">
        <v>8341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>
        <f t="shared" si="88"/>
        <v>42708.044756944444</v>
      </c>
      <c r="O1416" s="11">
        <f t="shared" si="89"/>
        <v>42738.044756944444</v>
      </c>
      <c r="P1416" t="s">
        <v>8287</v>
      </c>
      <c r="Q1416" s="6">
        <f t="shared" si="90"/>
        <v>2E-3</v>
      </c>
      <c r="R1416">
        <f t="shared" si="91"/>
        <v>1</v>
      </c>
      <c r="S1416" s="7" t="s">
        <v>8322</v>
      </c>
      <c r="T1416" t="s">
        <v>8341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>
        <f t="shared" si="88"/>
        <v>42192.467488425922</v>
      </c>
      <c r="O1417" s="11">
        <f t="shared" si="89"/>
        <v>42232.467488425922</v>
      </c>
      <c r="P1417" t="s">
        <v>8287</v>
      </c>
      <c r="Q1417" s="6">
        <f t="shared" si="90"/>
        <v>0.18181818181818182</v>
      </c>
      <c r="R1417">
        <f t="shared" si="91"/>
        <v>88.888888888888886</v>
      </c>
      <c r="S1417" s="7" t="s">
        <v>8322</v>
      </c>
      <c r="T1417" t="s">
        <v>8341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>
        <f t="shared" si="88"/>
        <v>42299.717812499999</v>
      </c>
      <c r="O1418" s="11">
        <f t="shared" si="89"/>
        <v>42329.759479166663</v>
      </c>
      <c r="P1418" t="s">
        <v>8287</v>
      </c>
      <c r="Q1418" s="6">
        <f t="shared" si="90"/>
        <v>0</v>
      </c>
      <c r="R1418" t="e">
        <f t="shared" si="91"/>
        <v>#DIV/0!</v>
      </c>
      <c r="S1418" s="7" t="s">
        <v>8322</v>
      </c>
      <c r="T1418" t="s">
        <v>8341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>
        <f t="shared" si="88"/>
        <v>42231.941828703704</v>
      </c>
      <c r="O1419" s="11">
        <f t="shared" si="89"/>
        <v>42262.257638888892</v>
      </c>
      <c r="P1419" t="s">
        <v>8287</v>
      </c>
      <c r="Q1419" s="6">
        <f t="shared" si="90"/>
        <v>1.2222222222222223E-2</v>
      </c>
      <c r="R1419">
        <f t="shared" si="91"/>
        <v>27.5</v>
      </c>
      <c r="S1419" s="7" t="s">
        <v>8322</v>
      </c>
      <c r="T1419" t="s">
        <v>8341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>
        <f t="shared" si="88"/>
        <v>42395.248078703698</v>
      </c>
      <c r="O1420" s="11">
        <f t="shared" si="89"/>
        <v>42425.248078703698</v>
      </c>
      <c r="P1420" t="s">
        <v>8287</v>
      </c>
      <c r="Q1420" s="6">
        <f t="shared" si="90"/>
        <v>2E-3</v>
      </c>
      <c r="R1420">
        <f t="shared" si="91"/>
        <v>6</v>
      </c>
      <c r="S1420" s="7" t="s">
        <v>8322</v>
      </c>
      <c r="T1420" t="s">
        <v>8341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>
        <f t="shared" si="88"/>
        <v>42622.24790509259</v>
      </c>
      <c r="O1421" s="11">
        <f t="shared" si="89"/>
        <v>42652.24790509259</v>
      </c>
      <c r="P1421" t="s">
        <v>8287</v>
      </c>
      <c r="Q1421" s="6">
        <f t="shared" si="90"/>
        <v>7.0634920634920634E-2</v>
      </c>
      <c r="R1421">
        <f t="shared" si="91"/>
        <v>44.5</v>
      </c>
      <c r="S1421" s="7" t="s">
        <v>8322</v>
      </c>
      <c r="T1421" t="s">
        <v>8341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>
        <f t="shared" si="88"/>
        <v>42524.459328703706</v>
      </c>
      <c r="O1422" s="11">
        <f t="shared" si="89"/>
        <v>42549.459328703706</v>
      </c>
      <c r="P1422" t="s">
        <v>8287</v>
      </c>
      <c r="Q1422" s="6">
        <f t="shared" si="90"/>
        <v>2.7272727272727271E-2</v>
      </c>
      <c r="R1422">
        <f t="shared" si="91"/>
        <v>1</v>
      </c>
      <c r="S1422" s="7" t="s">
        <v>8322</v>
      </c>
      <c r="T1422" t="s">
        <v>8341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>
        <f t="shared" si="88"/>
        <v>42013.707280092589</v>
      </c>
      <c r="O1423" s="11">
        <f t="shared" si="89"/>
        <v>42043.707280092589</v>
      </c>
      <c r="P1423" t="s">
        <v>8287</v>
      </c>
      <c r="Q1423" s="6">
        <f t="shared" si="90"/>
        <v>1E-3</v>
      </c>
      <c r="R1423">
        <f t="shared" si="91"/>
        <v>100</v>
      </c>
      <c r="S1423" s="7" t="s">
        <v>8322</v>
      </c>
      <c r="T1423" t="s">
        <v>8341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>
        <f t="shared" si="88"/>
        <v>42604.031296296293</v>
      </c>
      <c r="O1424" s="11">
        <f t="shared" si="89"/>
        <v>42634.031296296293</v>
      </c>
      <c r="P1424" t="s">
        <v>8287</v>
      </c>
      <c r="Q1424" s="6">
        <f t="shared" si="90"/>
        <v>1.0399999999999999E-3</v>
      </c>
      <c r="R1424">
        <f t="shared" si="91"/>
        <v>13</v>
      </c>
      <c r="S1424" s="7" t="s">
        <v>8322</v>
      </c>
      <c r="T1424" t="s">
        <v>8341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>
        <f t="shared" si="88"/>
        <v>42340.151979166665</v>
      </c>
      <c r="O1425" s="11">
        <f t="shared" si="89"/>
        <v>42370.151979166665</v>
      </c>
      <c r="P1425" t="s">
        <v>8287</v>
      </c>
      <c r="Q1425" s="6">
        <f t="shared" si="90"/>
        <v>3.3333333333333335E-3</v>
      </c>
      <c r="R1425">
        <f t="shared" si="91"/>
        <v>100</v>
      </c>
      <c r="S1425" s="7" t="s">
        <v>8322</v>
      </c>
      <c r="T1425" t="s">
        <v>8341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>
        <f t="shared" si="88"/>
        <v>42676.509282407402</v>
      </c>
      <c r="O1426" s="11">
        <f t="shared" si="89"/>
        <v>42689.550949074073</v>
      </c>
      <c r="P1426" t="s">
        <v>8287</v>
      </c>
      <c r="Q1426" s="6">
        <f t="shared" si="90"/>
        <v>0.2036</v>
      </c>
      <c r="R1426">
        <f t="shared" si="91"/>
        <v>109.07142857142857</v>
      </c>
      <c r="S1426" s="7" t="s">
        <v>8322</v>
      </c>
      <c r="T1426" t="s">
        <v>8341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>
        <f t="shared" si="88"/>
        <v>42092.923136574071</v>
      </c>
      <c r="O1427" s="11">
        <f t="shared" si="89"/>
        <v>42122.923136574071</v>
      </c>
      <c r="P1427" t="s">
        <v>8287</v>
      </c>
      <c r="Q1427" s="6">
        <f t="shared" si="90"/>
        <v>0</v>
      </c>
      <c r="R1427" t="e">
        <f t="shared" si="91"/>
        <v>#DIV/0!</v>
      </c>
      <c r="S1427" s="7" t="s">
        <v>8322</v>
      </c>
      <c r="T1427" t="s">
        <v>8341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>
        <f t="shared" si="88"/>
        <v>42180.181944444441</v>
      </c>
      <c r="O1428" s="11">
        <f t="shared" si="89"/>
        <v>42240.181944444441</v>
      </c>
      <c r="P1428" t="s">
        <v>8287</v>
      </c>
      <c r="Q1428" s="6">
        <f t="shared" si="90"/>
        <v>0</v>
      </c>
      <c r="R1428" t="e">
        <f t="shared" si="91"/>
        <v>#DIV/0!</v>
      </c>
      <c r="S1428" s="7" t="s">
        <v>8322</v>
      </c>
      <c r="T1428" t="s">
        <v>8341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>
        <f t="shared" si="88"/>
        <v>42601.643344907403</v>
      </c>
      <c r="O1429" s="11">
        <f t="shared" si="89"/>
        <v>42631.643344907403</v>
      </c>
      <c r="P1429" t="s">
        <v>8287</v>
      </c>
      <c r="Q1429" s="6">
        <f t="shared" si="90"/>
        <v>8.3799999999999999E-2</v>
      </c>
      <c r="R1429">
        <f t="shared" si="91"/>
        <v>104.75</v>
      </c>
      <c r="S1429" s="7" t="s">
        <v>8322</v>
      </c>
      <c r="T1429" t="s">
        <v>8341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>
        <f t="shared" si="88"/>
        <v>42432.171493055554</v>
      </c>
      <c r="O1430" s="11">
        <f t="shared" si="89"/>
        <v>42462.129826388882</v>
      </c>
      <c r="P1430" t="s">
        <v>8287</v>
      </c>
      <c r="Q1430" s="6">
        <f t="shared" si="90"/>
        <v>4.4999999999999998E-2</v>
      </c>
      <c r="R1430">
        <f t="shared" si="91"/>
        <v>15</v>
      </c>
      <c r="S1430" s="7" t="s">
        <v>8322</v>
      </c>
      <c r="T1430" t="s">
        <v>8341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>
        <f t="shared" si="88"/>
        <v>42073.852337962955</v>
      </c>
      <c r="O1431" s="11">
        <f t="shared" si="89"/>
        <v>42103.852337962955</v>
      </c>
      <c r="P1431" t="s">
        <v>8287</v>
      </c>
      <c r="Q1431" s="6">
        <f t="shared" si="90"/>
        <v>0</v>
      </c>
      <c r="R1431" t="e">
        <f t="shared" si="91"/>
        <v>#DIV/0!</v>
      </c>
      <c r="S1431" s="7" t="s">
        <v>8322</v>
      </c>
      <c r="T1431" t="s">
        <v>8341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>
        <f t="shared" si="88"/>
        <v>41961.605185185181</v>
      </c>
      <c r="O1432" s="11">
        <f t="shared" si="89"/>
        <v>41992.605185185181</v>
      </c>
      <c r="P1432" t="s">
        <v>8287</v>
      </c>
      <c r="Q1432" s="6">
        <f t="shared" si="90"/>
        <v>8.0600000000000005E-2</v>
      </c>
      <c r="R1432">
        <f t="shared" si="91"/>
        <v>80.599999999999994</v>
      </c>
      <c r="S1432" s="7" t="s">
        <v>8322</v>
      </c>
      <c r="T1432" t="s">
        <v>8341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>
        <f t="shared" si="88"/>
        <v>42304.002499999995</v>
      </c>
      <c r="O1433" s="11">
        <f t="shared" si="89"/>
        <v>42334.044166666667</v>
      </c>
      <c r="P1433" t="s">
        <v>8287</v>
      </c>
      <c r="Q1433" s="6">
        <f t="shared" si="90"/>
        <v>0.31947058823529412</v>
      </c>
      <c r="R1433">
        <f t="shared" si="91"/>
        <v>115.55319148936171</v>
      </c>
      <c r="S1433" s="7" t="s">
        <v>8322</v>
      </c>
      <c r="T1433" t="s">
        <v>8341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>
        <f t="shared" si="88"/>
        <v>42175.572083333333</v>
      </c>
      <c r="O1434" s="11">
        <f t="shared" si="89"/>
        <v>42205.572083333333</v>
      </c>
      <c r="P1434" t="s">
        <v>8287</v>
      </c>
      <c r="Q1434" s="6">
        <f t="shared" si="90"/>
        <v>0</v>
      </c>
      <c r="R1434" t="e">
        <f t="shared" si="91"/>
        <v>#DIV/0!</v>
      </c>
      <c r="S1434" s="7" t="s">
        <v>8322</v>
      </c>
      <c r="T1434" t="s">
        <v>8341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>
        <f t="shared" si="88"/>
        <v>42673.417534722219</v>
      </c>
      <c r="O1435" s="11">
        <f t="shared" si="89"/>
        <v>42714.249999999993</v>
      </c>
      <c r="P1435" t="s">
        <v>8287</v>
      </c>
      <c r="Q1435" s="6">
        <f t="shared" si="90"/>
        <v>6.7083333333333328E-2</v>
      </c>
      <c r="R1435">
        <f t="shared" si="91"/>
        <v>80.5</v>
      </c>
      <c r="S1435" s="7" t="s">
        <v>8322</v>
      </c>
      <c r="T1435" t="s">
        <v>8341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>
        <f t="shared" si="88"/>
        <v>42142.558773148143</v>
      </c>
      <c r="O1436" s="11">
        <f t="shared" si="89"/>
        <v>42163.416666666664</v>
      </c>
      <c r="P1436" t="s">
        <v>8287</v>
      </c>
      <c r="Q1436" s="6">
        <f t="shared" si="90"/>
        <v>9.987804878048781E-2</v>
      </c>
      <c r="R1436">
        <f t="shared" si="91"/>
        <v>744.5454545454545</v>
      </c>
      <c r="S1436" s="7" t="s">
        <v>8322</v>
      </c>
      <c r="T1436" t="s">
        <v>8341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>
        <f t="shared" si="88"/>
        <v>42258.57199074074</v>
      </c>
      <c r="O1437" s="11">
        <f t="shared" si="89"/>
        <v>42288.57199074074</v>
      </c>
      <c r="P1437" t="s">
        <v>8287</v>
      </c>
      <c r="Q1437" s="6">
        <f t="shared" si="90"/>
        <v>1E-3</v>
      </c>
      <c r="R1437">
        <f t="shared" si="91"/>
        <v>7.5</v>
      </c>
      <c r="S1437" s="7" t="s">
        <v>8322</v>
      </c>
      <c r="T1437" t="s">
        <v>8341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>
        <f t="shared" si="88"/>
        <v>42391.141863425924</v>
      </c>
      <c r="O1438" s="11">
        <f t="shared" si="89"/>
        <v>42421.141863425924</v>
      </c>
      <c r="P1438" t="s">
        <v>8287</v>
      </c>
      <c r="Q1438" s="6">
        <f t="shared" si="90"/>
        <v>7.7000000000000002E-3</v>
      </c>
      <c r="R1438">
        <f t="shared" si="91"/>
        <v>38.5</v>
      </c>
      <c r="S1438" s="7" t="s">
        <v>8322</v>
      </c>
      <c r="T1438" t="s">
        <v>8341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>
        <f t="shared" si="88"/>
        <v>41796.32336805555</v>
      </c>
      <c r="O1439" s="11">
        <f t="shared" si="89"/>
        <v>41832.999305555553</v>
      </c>
      <c r="P1439" t="s">
        <v>8287</v>
      </c>
      <c r="Q1439" s="6">
        <f t="shared" si="90"/>
        <v>0.26900000000000002</v>
      </c>
      <c r="R1439">
        <f t="shared" si="91"/>
        <v>36.68181818181818</v>
      </c>
      <c r="S1439" s="7" t="s">
        <v>8322</v>
      </c>
      <c r="T1439" t="s">
        <v>8341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>
        <f t="shared" si="88"/>
        <v>42457.663182870368</v>
      </c>
      <c r="O1440" s="11">
        <f t="shared" si="89"/>
        <v>42487.371527777774</v>
      </c>
      <c r="P1440" t="s">
        <v>8287</v>
      </c>
      <c r="Q1440" s="6">
        <f t="shared" si="90"/>
        <v>0.03</v>
      </c>
      <c r="R1440">
        <f t="shared" si="91"/>
        <v>75</v>
      </c>
      <c r="S1440" s="7" t="s">
        <v>8322</v>
      </c>
      <c r="T1440" t="s">
        <v>8341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>
        <f t="shared" si="88"/>
        <v>42040.621539351843</v>
      </c>
      <c r="O1441" s="11">
        <f t="shared" si="89"/>
        <v>42070.621539351843</v>
      </c>
      <c r="P1441" t="s">
        <v>8287</v>
      </c>
      <c r="Q1441" s="6">
        <f t="shared" si="90"/>
        <v>6.6055045871559637E-2</v>
      </c>
      <c r="R1441">
        <f t="shared" si="91"/>
        <v>30</v>
      </c>
      <c r="S1441" s="7" t="s">
        <v>8322</v>
      </c>
      <c r="T1441" t="s">
        <v>8341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>
        <f t="shared" si="88"/>
        <v>42486.540081018517</v>
      </c>
      <c r="O1442" s="11">
        <f t="shared" si="89"/>
        <v>42516.540081018517</v>
      </c>
      <c r="P1442" t="s">
        <v>8287</v>
      </c>
      <c r="Q1442" s="6">
        <f t="shared" si="90"/>
        <v>7.6923076923076926E-5</v>
      </c>
      <c r="R1442">
        <f t="shared" si="91"/>
        <v>1</v>
      </c>
      <c r="S1442" s="7" t="s">
        <v>8322</v>
      </c>
      <c r="T1442" t="s">
        <v>8341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>
        <f t="shared" si="88"/>
        <v>42198.557511574072</v>
      </c>
      <c r="O1443" s="11">
        <f t="shared" si="89"/>
        <v>42258.557511574072</v>
      </c>
      <c r="P1443" t="s">
        <v>8287</v>
      </c>
      <c r="Q1443" s="6">
        <f t="shared" si="90"/>
        <v>1.1222222222222222E-2</v>
      </c>
      <c r="R1443">
        <f t="shared" si="91"/>
        <v>673.33333333333337</v>
      </c>
      <c r="S1443" s="7" t="s">
        <v>8322</v>
      </c>
      <c r="T1443" t="s">
        <v>8341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>
        <f t="shared" si="88"/>
        <v>42485.437013888884</v>
      </c>
      <c r="O1444" s="11">
        <f t="shared" si="89"/>
        <v>42515.437013888884</v>
      </c>
      <c r="P1444" t="s">
        <v>8287</v>
      </c>
      <c r="Q1444" s="6">
        <f t="shared" si="90"/>
        <v>0</v>
      </c>
      <c r="R1444" t="e">
        <f t="shared" si="91"/>
        <v>#DIV/0!</v>
      </c>
      <c r="S1444" s="7" t="s">
        <v>8322</v>
      </c>
      <c r="T1444" t="s">
        <v>8341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>
        <f t="shared" si="88"/>
        <v>42707.71769675926</v>
      </c>
      <c r="O1445" s="11">
        <f t="shared" si="89"/>
        <v>42737.71769675926</v>
      </c>
      <c r="P1445" t="s">
        <v>8287</v>
      </c>
      <c r="Q1445" s="6">
        <f t="shared" si="90"/>
        <v>0</v>
      </c>
      <c r="R1445" t="e">
        <f t="shared" si="91"/>
        <v>#DIV/0!</v>
      </c>
      <c r="S1445" s="7" t="s">
        <v>8322</v>
      </c>
      <c r="T1445" t="s">
        <v>8341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>
        <f t="shared" si="88"/>
        <v>42199.665069444447</v>
      </c>
      <c r="O1446" s="11">
        <f t="shared" si="89"/>
        <v>42259.665069444447</v>
      </c>
      <c r="P1446" t="s">
        <v>8287</v>
      </c>
      <c r="Q1446" s="6">
        <f t="shared" si="90"/>
        <v>0</v>
      </c>
      <c r="R1446" t="e">
        <f t="shared" si="91"/>
        <v>#DIV/0!</v>
      </c>
      <c r="S1446" s="7" t="s">
        <v>8322</v>
      </c>
      <c r="T1446" t="s">
        <v>8341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>
        <f t="shared" si="88"/>
        <v>42139.333969907406</v>
      </c>
      <c r="O1447" s="11">
        <f t="shared" si="89"/>
        <v>42169.333969907406</v>
      </c>
      <c r="P1447" t="s">
        <v>8287</v>
      </c>
      <c r="Q1447" s="6">
        <f t="shared" si="90"/>
        <v>0</v>
      </c>
      <c r="R1447" t="e">
        <f t="shared" si="91"/>
        <v>#DIV/0!</v>
      </c>
      <c r="S1447" s="7" t="s">
        <v>8322</v>
      </c>
      <c r="T1447" t="s">
        <v>8341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>
        <f t="shared" si="88"/>
        <v>42461.239328703705</v>
      </c>
      <c r="O1448" s="11">
        <f t="shared" si="89"/>
        <v>42481.239328703705</v>
      </c>
      <c r="P1448" t="s">
        <v>8287</v>
      </c>
      <c r="Q1448" s="6">
        <f t="shared" si="90"/>
        <v>0</v>
      </c>
      <c r="R1448" t="e">
        <f t="shared" si="91"/>
        <v>#DIV/0!</v>
      </c>
      <c r="S1448" s="7" t="s">
        <v>8322</v>
      </c>
      <c r="T1448" t="s">
        <v>8341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>
        <f t="shared" si="88"/>
        <v>42529.52238425926</v>
      </c>
      <c r="O1449" s="11">
        <f t="shared" si="89"/>
        <v>42559.52238425926</v>
      </c>
      <c r="P1449" t="s">
        <v>8287</v>
      </c>
      <c r="Q1449" s="6">
        <f t="shared" si="90"/>
        <v>1.4999999999999999E-4</v>
      </c>
      <c r="R1449">
        <f t="shared" si="91"/>
        <v>25</v>
      </c>
      <c r="S1449" s="7" t="s">
        <v>8322</v>
      </c>
      <c r="T1449" t="s">
        <v>8341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>
        <f t="shared" si="88"/>
        <v>42115.728217592587</v>
      </c>
      <c r="O1450" s="11">
        <f t="shared" si="89"/>
        <v>42146.017361111109</v>
      </c>
      <c r="P1450" t="s">
        <v>8287</v>
      </c>
      <c r="Q1450" s="6">
        <f t="shared" si="90"/>
        <v>0</v>
      </c>
      <c r="R1450" t="e">
        <f t="shared" si="91"/>
        <v>#DIV/0!</v>
      </c>
      <c r="S1450" s="7" t="s">
        <v>8322</v>
      </c>
      <c r="T1450" t="s">
        <v>8341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>
        <f t="shared" si="88"/>
        <v>42086.603067129625</v>
      </c>
      <c r="O1451" s="11">
        <f t="shared" si="89"/>
        <v>42134.603067129625</v>
      </c>
      <c r="P1451" t="s">
        <v>8287</v>
      </c>
      <c r="Q1451" s="6">
        <f t="shared" si="90"/>
        <v>0</v>
      </c>
      <c r="R1451" t="e">
        <f t="shared" si="91"/>
        <v>#DIV/0!</v>
      </c>
      <c r="S1451" s="7" t="s">
        <v>8322</v>
      </c>
      <c r="T1451" t="s">
        <v>8341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>
        <f t="shared" si="88"/>
        <v>42389.962928240733</v>
      </c>
      <c r="O1452" s="11">
        <f t="shared" si="89"/>
        <v>42419.962928240733</v>
      </c>
      <c r="P1452" t="s">
        <v>8287</v>
      </c>
      <c r="Q1452" s="6">
        <f t="shared" si="90"/>
        <v>1.0000000000000001E-5</v>
      </c>
      <c r="R1452">
        <f t="shared" si="91"/>
        <v>1</v>
      </c>
      <c r="S1452" s="7" t="s">
        <v>8322</v>
      </c>
      <c r="T1452" t="s">
        <v>8341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>
        <f t="shared" si="88"/>
        <v>41931.75068287037</v>
      </c>
      <c r="O1453" s="11">
        <f t="shared" si="89"/>
        <v>41961.792349537034</v>
      </c>
      <c r="P1453" t="s">
        <v>8287</v>
      </c>
      <c r="Q1453" s="6">
        <f t="shared" si="90"/>
        <v>1.0554089709762533E-4</v>
      </c>
      <c r="R1453">
        <f t="shared" si="91"/>
        <v>1</v>
      </c>
      <c r="S1453" s="7" t="s">
        <v>8322</v>
      </c>
      <c r="T1453" t="s">
        <v>8341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>
        <f t="shared" si="88"/>
        <v>41818.494942129626</v>
      </c>
      <c r="O1454" s="11">
        <f t="shared" si="89"/>
        <v>41848.494942129626</v>
      </c>
      <c r="P1454" t="s">
        <v>8287</v>
      </c>
      <c r="Q1454" s="6">
        <f t="shared" si="90"/>
        <v>0</v>
      </c>
      <c r="R1454" t="e">
        <f t="shared" si="91"/>
        <v>#DIV/0!</v>
      </c>
      <c r="S1454" s="7" t="s">
        <v>8322</v>
      </c>
      <c r="T1454" t="s">
        <v>8341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>
        <f t="shared" si="88"/>
        <v>42795.487812499996</v>
      </c>
      <c r="O1455" s="11">
        <f t="shared" si="89"/>
        <v>42840.446145833332</v>
      </c>
      <c r="P1455" t="s">
        <v>8287</v>
      </c>
      <c r="Q1455" s="6">
        <f t="shared" si="90"/>
        <v>0</v>
      </c>
      <c r="R1455" t="e">
        <f t="shared" si="91"/>
        <v>#DIV/0!</v>
      </c>
      <c r="S1455" s="7" t="s">
        <v>8322</v>
      </c>
      <c r="T1455" t="s">
        <v>8341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>
        <f t="shared" si="88"/>
        <v>42463.658333333333</v>
      </c>
      <c r="O1456" s="11">
        <f t="shared" si="89"/>
        <v>42484.707638888889</v>
      </c>
      <c r="P1456" t="s">
        <v>8287</v>
      </c>
      <c r="Q1456" s="6">
        <f t="shared" si="90"/>
        <v>8.5714285714285719E-3</v>
      </c>
      <c r="R1456">
        <f t="shared" si="91"/>
        <v>15</v>
      </c>
      <c r="S1456" s="7" t="s">
        <v>8322</v>
      </c>
      <c r="T1456" t="s">
        <v>8341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>
        <f t="shared" si="88"/>
        <v>41832.46435185185</v>
      </c>
      <c r="O1457" s="11">
        <f t="shared" si="89"/>
        <v>41887.360416666663</v>
      </c>
      <c r="P1457" t="s">
        <v>8287</v>
      </c>
      <c r="Q1457" s="6">
        <f t="shared" si="90"/>
        <v>0.105</v>
      </c>
      <c r="R1457">
        <f t="shared" si="91"/>
        <v>225</v>
      </c>
      <c r="S1457" s="7" t="s">
        <v>8322</v>
      </c>
      <c r="T1457" t="s">
        <v>8341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>
        <f t="shared" si="88"/>
        <v>42708.460243055553</v>
      </c>
      <c r="O1458" s="11">
        <f t="shared" si="89"/>
        <v>42738.460243055553</v>
      </c>
      <c r="P1458" t="s">
        <v>8287</v>
      </c>
      <c r="Q1458" s="6">
        <f t="shared" si="90"/>
        <v>2.9000000000000001E-2</v>
      </c>
      <c r="R1458">
        <f t="shared" si="91"/>
        <v>48.333333333333336</v>
      </c>
      <c r="S1458" s="7" t="s">
        <v>8322</v>
      </c>
      <c r="T1458" t="s">
        <v>8341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>
        <f t="shared" si="88"/>
        <v>42289.688009259255</v>
      </c>
      <c r="O1459" s="11">
        <f t="shared" si="89"/>
        <v>42319.729675925926</v>
      </c>
      <c r="P1459" t="s">
        <v>8287</v>
      </c>
      <c r="Q1459" s="6">
        <f t="shared" si="90"/>
        <v>0</v>
      </c>
      <c r="R1459" t="e">
        <f t="shared" si="91"/>
        <v>#DIV/0!</v>
      </c>
      <c r="S1459" s="7" t="s">
        <v>8322</v>
      </c>
      <c r="T1459" t="s">
        <v>8341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>
        <f t="shared" si="88"/>
        <v>41831.49722222222</v>
      </c>
      <c r="O1460" s="11">
        <f t="shared" si="89"/>
        <v>41861.958333333328</v>
      </c>
      <c r="P1460" t="s">
        <v>8287</v>
      </c>
      <c r="Q1460" s="6">
        <f t="shared" si="90"/>
        <v>0</v>
      </c>
      <c r="R1460" t="e">
        <f t="shared" si="91"/>
        <v>#DIV/0!</v>
      </c>
      <c r="S1460" s="7" t="s">
        <v>8322</v>
      </c>
      <c r="T1460" t="s">
        <v>8341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>
        <f t="shared" si="88"/>
        <v>42311.996481481481</v>
      </c>
      <c r="O1461" s="11">
        <f t="shared" si="89"/>
        <v>42340.517361111109</v>
      </c>
      <c r="P1461" t="s">
        <v>8287</v>
      </c>
      <c r="Q1461" s="6">
        <f t="shared" si="90"/>
        <v>0</v>
      </c>
      <c r="R1461" t="e">
        <f t="shared" si="91"/>
        <v>#DIV/0!</v>
      </c>
      <c r="S1461" s="7" t="s">
        <v>8322</v>
      </c>
      <c r="T1461" t="s">
        <v>8341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>
        <f t="shared" si="88"/>
        <v>41915.688634259255</v>
      </c>
      <c r="O1462" s="11">
        <f t="shared" si="89"/>
        <v>41973.781249999993</v>
      </c>
      <c r="P1462" t="s">
        <v>8287</v>
      </c>
      <c r="Q1462" s="6">
        <f t="shared" si="90"/>
        <v>0</v>
      </c>
      <c r="R1462" t="e">
        <f t="shared" si="91"/>
        <v>#DIV/0!</v>
      </c>
      <c r="S1462" s="7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>
        <f t="shared" si="88"/>
        <v>41899.436967592592</v>
      </c>
      <c r="O1463" s="11">
        <f t="shared" si="89"/>
        <v>41932.791666666664</v>
      </c>
      <c r="P1463" t="s">
        <v>8288</v>
      </c>
      <c r="Q1463" s="6">
        <f t="shared" si="90"/>
        <v>1.012446</v>
      </c>
      <c r="R1463">
        <f t="shared" si="91"/>
        <v>44.66673529411765</v>
      </c>
      <c r="S1463" s="7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>
        <f t="shared" si="88"/>
        <v>41344.454525462963</v>
      </c>
      <c r="O1464" s="11">
        <f t="shared" si="89"/>
        <v>41374.454525462963</v>
      </c>
      <c r="P1464" t="s">
        <v>8288</v>
      </c>
      <c r="Q1464" s="6">
        <f t="shared" si="90"/>
        <v>1.085175</v>
      </c>
      <c r="R1464">
        <f t="shared" si="91"/>
        <v>28.937999999999999</v>
      </c>
      <c r="S1464" s="7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>
        <f t="shared" si="88"/>
        <v>41326.702986111108</v>
      </c>
      <c r="O1465" s="11">
        <f t="shared" si="89"/>
        <v>41371.661319444444</v>
      </c>
      <c r="P1465" t="s">
        <v>8288</v>
      </c>
      <c r="Q1465" s="6">
        <f t="shared" si="90"/>
        <v>1.4766666666666666</v>
      </c>
      <c r="R1465">
        <f t="shared" si="91"/>
        <v>35.44</v>
      </c>
      <c r="S1465" s="7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>
        <f t="shared" si="88"/>
        <v>41291.453217592592</v>
      </c>
      <c r="O1466" s="11">
        <f t="shared" si="89"/>
        <v>41321.453217592592</v>
      </c>
      <c r="P1466" t="s">
        <v>8288</v>
      </c>
      <c r="Q1466" s="6">
        <f t="shared" si="90"/>
        <v>1.6319999999999999</v>
      </c>
      <c r="R1466">
        <f t="shared" si="91"/>
        <v>34.871794871794869</v>
      </c>
      <c r="S1466" s="7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>
        <f t="shared" si="88"/>
        <v>40959.526064814811</v>
      </c>
      <c r="O1467" s="11">
        <f t="shared" si="89"/>
        <v>40989.916666666664</v>
      </c>
      <c r="P1467" t="s">
        <v>8288</v>
      </c>
      <c r="Q1467" s="6">
        <f t="shared" si="90"/>
        <v>4.5641449999999999</v>
      </c>
      <c r="R1467">
        <f t="shared" si="91"/>
        <v>52.622732513451197</v>
      </c>
      <c r="S1467" s="7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>
        <f t="shared" si="88"/>
        <v>42339.963726851849</v>
      </c>
      <c r="O1468" s="11">
        <f t="shared" si="89"/>
        <v>42380.999999999993</v>
      </c>
      <c r="P1468" t="s">
        <v>8288</v>
      </c>
      <c r="Q1468" s="6">
        <f t="shared" si="90"/>
        <v>1.0787731249999999</v>
      </c>
      <c r="R1468">
        <f t="shared" si="91"/>
        <v>69.598266129032254</v>
      </c>
      <c r="S1468" s="7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>
        <f t="shared" si="88"/>
        <v>40933.593576388885</v>
      </c>
      <c r="O1469" s="11">
        <f t="shared" si="89"/>
        <v>40993.55190972222</v>
      </c>
      <c r="P1469" t="s">
        <v>8288</v>
      </c>
      <c r="Q1469" s="6">
        <f t="shared" si="90"/>
        <v>1.1508</v>
      </c>
      <c r="R1469">
        <f t="shared" si="91"/>
        <v>76.72</v>
      </c>
      <c r="S1469" s="7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>
        <f t="shared" si="88"/>
        <v>40645.806122685186</v>
      </c>
      <c r="O1470" s="11">
        <f t="shared" si="89"/>
        <v>40705.806122685186</v>
      </c>
      <c r="P1470" t="s">
        <v>8288</v>
      </c>
      <c r="Q1470" s="6">
        <f t="shared" si="90"/>
        <v>1.0236842105263158</v>
      </c>
      <c r="R1470">
        <f t="shared" si="91"/>
        <v>33.191126279863482</v>
      </c>
      <c r="S1470" s="7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>
        <f t="shared" si="88"/>
        <v>41290.390150462961</v>
      </c>
      <c r="O1471" s="11">
        <f t="shared" si="89"/>
        <v>41320.390150462961</v>
      </c>
      <c r="P1471" t="s">
        <v>8288</v>
      </c>
      <c r="Q1471" s="6">
        <f t="shared" si="90"/>
        <v>1.0842485875706214</v>
      </c>
      <c r="R1471">
        <f t="shared" si="91"/>
        <v>149.46417445482865</v>
      </c>
      <c r="S1471" s="7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>
        <f t="shared" si="88"/>
        <v>41250.618784722217</v>
      </c>
      <c r="O1472" s="11">
        <f t="shared" si="89"/>
        <v>41271.618784722217</v>
      </c>
      <c r="P1472" t="s">
        <v>8288</v>
      </c>
      <c r="Q1472" s="6">
        <f t="shared" si="90"/>
        <v>1.2513333333333334</v>
      </c>
      <c r="R1472">
        <f t="shared" si="91"/>
        <v>23.172839506172838</v>
      </c>
      <c r="S1472" s="7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>
        <f t="shared" si="88"/>
        <v>42073.749236111107</v>
      </c>
      <c r="O1473" s="11">
        <f t="shared" si="89"/>
        <v>42103.749236111107</v>
      </c>
      <c r="P1473" t="s">
        <v>8288</v>
      </c>
      <c r="Q1473" s="6">
        <f t="shared" si="90"/>
        <v>1.03840625</v>
      </c>
      <c r="R1473">
        <f t="shared" si="91"/>
        <v>96.877551020408163</v>
      </c>
      <c r="S1473" s="7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>
        <f t="shared" si="88"/>
        <v>41533.33452546296</v>
      </c>
      <c r="O1474" s="11">
        <f t="shared" si="89"/>
        <v>41563.33452546296</v>
      </c>
      <c r="P1474" t="s">
        <v>8288</v>
      </c>
      <c r="Q1474" s="6">
        <f t="shared" si="90"/>
        <v>1.3870400000000001</v>
      </c>
      <c r="R1474">
        <f t="shared" si="91"/>
        <v>103.20238095238095</v>
      </c>
      <c r="S1474" s="7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>
        <f t="shared" ref="N1475:N1538" si="92">((($J1475/60)/60)/24)+DATE(1970,1,1)+(-5/24)</f>
        <v>40939.771284722221</v>
      </c>
      <c r="O1475" s="11">
        <f t="shared" ref="O1475:O1538" si="93">((($I1475/60)/60)/24)+DATE(1970,1,1)+(-5/24)</f>
        <v>40969.771284722221</v>
      </c>
      <c r="P1475" t="s">
        <v>8288</v>
      </c>
      <c r="Q1475" s="6">
        <f t="shared" ref="Q1475:Q1538" si="94">E1475/D1475</f>
        <v>1.20516</v>
      </c>
      <c r="R1475">
        <f t="shared" ref="R1475:R1538" si="95">E1475/L1475</f>
        <v>38.462553191489363</v>
      </c>
      <c r="S1475" s="7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>
        <f t="shared" si="92"/>
        <v>41500.519583333327</v>
      </c>
      <c r="O1476" s="11">
        <f t="shared" si="93"/>
        <v>41530.519583333327</v>
      </c>
      <c r="P1476" t="s">
        <v>8288</v>
      </c>
      <c r="Q1476" s="6">
        <f t="shared" si="94"/>
        <v>1.1226666666666667</v>
      </c>
      <c r="R1476">
        <f t="shared" si="95"/>
        <v>44.315789473684212</v>
      </c>
      <c r="S1476" s="7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>
        <f t="shared" si="92"/>
        <v>41960.514618055553</v>
      </c>
      <c r="O1477" s="11">
        <f t="shared" si="93"/>
        <v>41992.999305555553</v>
      </c>
      <c r="P1477" t="s">
        <v>8288</v>
      </c>
      <c r="Q1477" s="6">
        <f t="shared" si="94"/>
        <v>1.8866966666666667</v>
      </c>
      <c r="R1477">
        <f t="shared" si="95"/>
        <v>64.173356009070289</v>
      </c>
      <c r="S1477" s="7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>
        <f t="shared" si="92"/>
        <v>40765.833587962959</v>
      </c>
      <c r="O1478" s="11">
        <f t="shared" si="93"/>
        <v>40795.833587962959</v>
      </c>
      <c r="P1478" t="s">
        <v>8288</v>
      </c>
      <c r="Q1478" s="6">
        <f t="shared" si="94"/>
        <v>6.6155466666666669</v>
      </c>
      <c r="R1478">
        <f t="shared" si="95"/>
        <v>43.333275109170302</v>
      </c>
      <c r="S1478" s="7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>
        <f t="shared" si="92"/>
        <v>40840.407453703701</v>
      </c>
      <c r="O1479" s="11">
        <f t="shared" si="93"/>
        <v>40899.916666666664</v>
      </c>
      <c r="P1479" t="s">
        <v>8288</v>
      </c>
      <c r="Q1479" s="6">
        <f t="shared" si="94"/>
        <v>1.1131</v>
      </c>
      <c r="R1479">
        <f t="shared" si="95"/>
        <v>90.495934959349597</v>
      </c>
      <c r="S1479" s="7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>
        <f t="shared" si="92"/>
        <v>41394.663344907407</v>
      </c>
      <c r="O1480" s="11">
        <f t="shared" si="93"/>
        <v>41408.663344907407</v>
      </c>
      <c r="P1480" t="s">
        <v>8288</v>
      </c>
      <c r="Q1480" s="6">
        <f t="shared" si="94"/>
        <v>11.8161422</v>
      </c>
      <c r="R1480">
        <f t="shared" si="95"/>
        <v>29.187190495010373</v>
      </c>
      <c r="S1480" s="7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>
        <f t="shared" si="92"/>
        <v>41754.536909722221</v>
      </c>
      <c r="O1481" s="11">
        <f t="shared" si="93"/>
        <v>41768.957638888889</v>
      </c>
      <c r="P1481" t="s">
        <v>8288</v>
      </c>
      <c r="Q1481" s="6">
        <f t="shared" si="94"/>
        <v>1.37375</v>
      </c>
      <c r="R1481">
        <f t="shared" si="95"/>
        <v>30.95774647887324</v>
      </c>
      <c r="S1481" s="7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>
        <f t="shared" si="92"/>
        <v>41464.725682870368</v>
      </c>
      <c r="O1482" s="11">
        <f t="shared" si="93"/>
        <v>41481.5</v>
      </c>
      <c r="P1482" t="s">
        <v>8288</v>
      </c>
      <c r="Q1482" s="6">
        <f t="shared" si="94"/>
        <v>1.170404</v>
      </c>
      <c r="R1482">
        <f t="shared" si="95"/>
        <v>92.157795275590544</v>
      </c>
      <c r="S1482" s="7" t="s">
        <v>8322</v>
      </c>
      <c r="T1482" t="s">
        <v>8342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>
        <f t="shared" si="92"/>
        <v>41550.714641203704</v>
      </c>
      <c r="O1483" s="11">
        <f t="shared" si="93"/>
        <v>41580.714641203704</v>
      </c>
      <c r="P1483" t="s">
        <v>8275</v>
      </c>
      <c r="Q1483" s="6">
        <f t="shared" si="94"/>
        <v>2.1000000000000001E-2</v>
      </c>
      <c r="R1483">
        <f t="shared" si="95"/>
        <v>17.5</v>
      </c>
      <c r="S1483" s="7" t="s">
        <v>8322</v>
      </c>
      <c r="T1483" t="s">
        <v>8324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>
        <f t="shared" si="92"/>
        <v>41136.649722222224</v>
      </c>
      <c r="O1484" s="11">
        <f t="shared" si="93"/>
        <v>41159.118749999994</v>
      </c>
      <c r="P1484" t="s">
        <v>8275</v>
      </c>
      <c r="Q1484" s="6">
        <f t="shared" si="94"/>
        <v>1E-3</v>
      </c>
      <c r="R1484">
        <f t="shared" si="95"/>
        <v>5</v>
      </c>
      <c r="S1484" s="7" t="s">
        <v>8322</v>
      </c>
      <c r="T1484" t="s">
        <v>8324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>
        <f t="shared" si="92"/>
        <v>42547.984664351847</v>
      </c>
      <c r="O1485" s="11">
        <f t="shared" si="93"/>
        <v>42572.984664351847</v>
      </c>
      <c r="P1485" t="s">
        <v>8275</v>
      </c>
      <c r="Q1485" s="6">
        <f t="shared" si="94"/>
        <v>7.1428571428571426E-3</v>
      </c>
      <c r="R1485">
        <f t="shared" si="95"/>
        <v>25</v>
      </c>
      <c r="S1485" s="7" t="s">
        <v>8322</v>
      </c>
      <c r="T1485" t="s">
        <v>8324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>
        <f t="shared" si="92"/>
        <v>41052.992627314808</v>
      </c>
      <c r="O1486" s="11">
        <f t="shared" si="93"/>
        <v>41111.410416666666</v>
      </c>
      <c r="P1486" t="s">
        <v>8275</v>
      </c>
      <c r="Q1486" s="6">
        <f t="shared" si="94"/>
        <v>0</v>
      </c>
      <c r="R1486" t="e">
        <f t="shared" si="95"/>
        <v>#DIV/0!</v>
      </c>
      <c r="S1486" s="7" t="s">
        <v>8322</v>
      </c>
      <c r="T1486" t="s">
        <v>8324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>
        <f t="shared" si="92"/>
        <v>42130.587650462963</v>
      </c>
      <c r="O1487" s="11">
        <f t="shared" si="93"/>
        <v>42175.587650462963</v>
      </c>
      <c r="P1487" t="s">
        <v>8275</v>
      </c>
      <c r="Q1487" s="6">
        <f t="shared" si="94"/>
        <v>2.2388059701492536E-2</v>
      </c>
      <c r="R1487">
        <f t="shared" si="95"/>
        <v>50</v>
      </c>
      <c r="S1487" s="7" t="s">
        <v>8322</v>
      </c>
      <c r="T1487" t="s">
        <v>8324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>
        <f t="shared" si="92"/>
        <v>42031.960196759253</v>
      </c>
      <c r="O1488" s="11">
        <f t="shared" si="93"/>
        <v>42061.960196759253</v>
      </c>
      <c r="P1488" t="s">
        <v>8275</v>
      </c>
      <c r="Q1488" s="6">
        <f t="shared" si="94"/>
        <v>2.3999999999999998E-3</v>
      </c>
      <c r="R1488">
        <f t="shared" si="95"/>
        <v>16</v>
      </c>
      <c r="S1488" s="7" t="s">
        <v>8322</v>
      </c>
      <c r="T1488" t="s">
        <v>8324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>
        <f t="shared" si="92"/>
        <v>42554.709155092591</v>
      </c>
      <c r="O1489" s="11">
        <f t="shared" si="93"/>
        <v>42584.709155092591</v>
      </c>
      <c r="P1489" t="s">
        <v>8275</v>
      </c>
      <c r="Q1489" s="6">
        <f t="shared" si="94"/>
        <v>0</v>
      </c>
      <c r="R1489" t="e">
        <f t="shared" si="95"/>
        <v>#DIV/0!</v>
      </c>
      <c r="S1489" s="7" t="s">
        <v>8322</v>
      </c>
      <c r="T1489" t="s">
        <v>8324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>
        <f t="shared" si="92"/>
        <v>41614.354861111111</v>
      </c>
      <c r="O1490" s="11">
        <f t="shared" si="93"/>
        <v>41644.354861111111</v>
      </c>
      <c r="P1490" t="s">
        <v>8275</v>
      </c>
      <c r="Q1490" s="6">
        <f t="shared" si="94"/>
        <v>2.4E-2</v>
      </c>
      <c r="R1490">
        <f t="shared" si="95"/>
        <v>60</v>
      </c>
      <c r="S1490" s="7" t="s">
        <v>8322</v>
      </c>
      <c r="T1490" t="s">
        <v>8324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>
        <f t="shared" si="92"/>
        <v>41198.403379629628</v>
      </c>
      <c r="O1491" s="11">
        <f t="shared" si="93"/>
        <v>41228.445046296292</v>
      </c>
      <c r="P1491" t="s">
        <v>8275</v>
      </c>
      <c r="Q1491" s="6">
        <f t="shared" si="94"/>
        <v>0</v>
      </c>
      <c r="R1491" t="e">
        <f t="shared" si="95"/>
        <v>#DIV/0!</v>
      </c>
      <c r="S1491" s="7" t="s">
        <v>8322</v>
      </c>
      <c r="T1491" t="s">
        <v>8324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>
        <f t="shared" si="92"/>
        <v>41520.352708333332</v>
      </c>
      <c r="O1492" s="11">
        <f t="shared" si="93"/>
        <v>41549.352708333332</v>
      </c>
      <c r="P1492" t="s">
        <v>8275</v>
      </c>
      <c r="Q1492" s="6">
        <f t="shared" si="94"/>
        <v>0.30862068965517242</v>
      </c>
      <c r="R1492">
        <f t="shared" si="95"/>
        <v>47.10526315789474</v>
      </c>
      <c r="S1492" s="7" t="s">
        <v>8322</v>
      </c>
      <c r="T1492" t="s">
        <v>8324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>
        <f t="shared" si="92"/>
        <v>41991.505127314813</v>
      </c>
      <c r="O1493" s="11">
        <f t="shared" si="93"/>
        <v>42050.443055555552</v>
      </c>
      <c r="P1493" t="s">
        <v>8275</v>
      </c>
      <c r="Q1493" s="6">
        <f t="shared" si="94"/>
        <v>8.3333333333333329E-2</v>
      </c>
      <c r="R1493">
        <f t="shared" si="95"/>
        <v>100</v>
      </c>
      <c r="S1493" s="7" t="s">
        <v>8322</v>
      </c>
      <c r="T1493" t="s">
        <v>8324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>
        <f t="shared" si="92"/>
        <v>40682.676458333335</v>
      </c>
      <c r="O1494" s="11">
        <f t="shared" si="93"/>
        <v>40712.676458333335</v>
      </c>
      <c r="P1494" t="s">
        <v>8275</v>
      </c>
      <c r="Q1494" s="6">
        <f t="shared" si="94"/>
        <v>7.4999999999999997E-3</v>
      </c>
      <c r="R1494">
        <f t="shared" si="95"/>
        <v>15</v>
      </c>
      <c r="S1494" s="7" t="s">
        <v>8322</v>
      </c>
      <c r="T1494" t="s">
        <v>8324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>
        <f t="shared" si="92"/>
        <v>41411.658275462964</v>
      </c>
      <c r="O1495" s="11">
        <f t="shared" si="93"/>
        <v>41441.658275462964</v>
      </c>
      <c r="P1495" t="s">
        <v>8275</v>
      </c>
      <c r="Q1495" s="6">
        <f t="shared" si="94"/>
        <v>0</v>
      </c>
      <c r="R1495" t="e">
        <f t="shared" si="95"/>
        <v>#DIV/0!</v>
      </c>
      <c r="S1495" s="7" t="s">
        <v>8322</v>
      </c>
      <c r="T1495" t="s">
        <v>8324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>
        <f t="shared" si="92"/>
        <v>42067.514039351845</v>
      </c>
      <c r="O1496" s="11">
        <f t="shared" si="93"/>
        <v>42097.443055555552</v>
      </c>
      <c r="P1496" t="s">
        <v>8275</v>
      </c>
      <c r="Q1496" s="6">
        <f t="shared" si="94"/>
        <v>8.8999999999999996E-2</v>
      </c>
      <c r="R1496">
        <f t="shared" si="95"/>
        <v>40.454545454545453</v>
      </c>
      <c r="S1496" s="7" t="s">
        <v>8322</v>
      </c>
      <c r="T1496" t="s">
        <v>8324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>
        <f t="shared" si="92"/>
        <v>40752.581377314811</v>
      </c>
      <c r="O1497" s="11">
        <f t="shared" si="93"/>
        <v>40782.581377314811</v>
      </c>
      <c r="P1497" t="s">
        <v>8275</v>
      </c>
      <c r="Q1497" s="6">
        <f t="shared" si="94"/>
        <v>0</v>
      </c>
      <c r="R1497" t="e">
        <f t="shared" si="95"/>
        <v>#DIV/0!</v>
      </c>
      <c r="S1497" s="7" t="s">
        <v>8322</v>
      </c>
      <c r="T1497" t="s">
        <v>8324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>
        <f t="shared" si="92"/>
        <v>41838.266886574071</v>
      </c>
      <c r="O1498" s="11">
        <f t="shared" si="93"/>
        <v>41898.266886574071</v>
      </c>
      <c r="P1498" t="s">
        <v>8275</v>
      </c>
      <c r="Q1498" s="6">
        <f t="shared" si="94"/>
        <v>0</v>
      </c>
      <c r="R1498" t="e">
        <f t="shared" si="95"/>
        <v>#DIV/0!</v>
      </c>
      <c r="S1498" s="7" t="s">
        <v>8322</v>
      </c>
      <c r="T1498" t="s">
        <v>8324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>
        <f t="shared" si="92"/>
        <v>41444.434282407405</v>
      </c>
      <c r="O1499" s="11">
        <f t="shared" si="93"/>
        <v>41486.613194444442</v>
      </c>
      <c r="P1499" t="s">
        <v>8275</v>
      </c>
      <c r="Q1499" s="6">
        <f t="shared" si="94"/>
        <v>6.666666666666667E-5</v>
      </c>
      <c r="R1499">
        <f t="shared" si="95"/>
        <v>1</v>
      </c>
      <c r="S1499" s="7" t="s">
        <v>8322</v>
      </c>
      <c r="T1499" t="s">
        <v>8324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>
        <f t="shared" si="92"/>
        <v>41840.775208333333</v>
      </c>
      <c r="O1500" s="11">
        <f t="shared" si="93"/>
        <v>41885.775208333333</v>
      </c>
      <c r="P1500" t="s">
        <v>8275</v>
      </c>
      <c r="Q1500" s="6">
        <f t="shared" si="94"/>
        <v>1.9E-2</v>
      </c>
      <c r="R1500">
        <f t="shared" si="95"/>
        <v>19</v>
      </c>
      <c r="S1500" s="7" t="s">
        <v>8322</v>
      </c>
      <c r="T1500" t="s">
        <v>8324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>
        <f t="shared" si="92"/>
        <v>42526.798993055556</v>
      </c>
      <c r="O1501" s="11">
        <f t="shared" si="93"/>
        <v>42586.798993055556</v>
      </c>
      <c r="P1501" t="s">
        <v>8275</v>
      </c>
      <c r="Q1501" s="6">
        <f t="shared" si="94"/>
        <v>2.5000000000000001E-3</v>
      </c>
      <c r="R1501">
        <f t="shared" si="95"/>
        <v>5</v>
      </c>
      <c r="S1501" s="7" t="s">
        <v>8322</v>
      </c>
      <c r="T1501" t="s">
        <v>8324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>
        <f t="shared" si="92"/>
        <v>41365.69626157407</v>
      </c>
      <c r="O1502" s="11">
        <f t="shared" si="93"/>
        <v>41395.69626157407</v>
      </c>
      <c r="P1502" t="s">
        <v>8275</v>
      </c>
      <c r="Q1502" s="6">
        <f t="shared" si="94"/>
        <v>0.25035714285714283</v>
      </c>
      <c r="R1502">
        <f t="shared" si="95"/>
        <v>46.733333333333334</v>
      </c>
      <c r="S1502" s="7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>
        <f t="shared" si="92"/>
        <v>42163.3752662037</v>
      </c>
      <c r="O1503" s="11">
        <f t="shared" si="93"/>
        <v>42193.3752662037</v>
      </c>
      <c r="P1503" t="s">
        <v>8285</v>
      </c>
      <c r="Q1503" s="6">
        <f t="shared" si="94"/>
        <v>1.6633076923076924</v>
      </c>
      <c r="R1503">
        <f t="shared" si="95"/>
        <v>97.731073446327684</v>
      </c>
      <c r="S1503" s="7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>
        <f t="shared" si="92"/>
        <v>42426.33425925926</v>
      </c>
      <c r="O1504" s="11">
        <f t="shared" si="93"/>
        <v>42454.708333333336</v>
      </c>
      <c r="P1504" t="s">
        <v>8285</v>
      </c>
      <c r="Q1504" s="6">
        <f t="shared" si="94"/>
        <v>1.0144545454545455</v>
      </c>
      <c r="R1504">
        <f t="shared" si="95"/>
        <v>67.835866261398181</v>
      </c>
      <c r="S1504" s="7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>
        <f t="shared" si="92"/>
        <v>42606.13890046296</v>
      </c>
      <c r="O1505" s="11">
        <f t="shared" si="93"/>
        <v>42666.13890046296</v>
      </c>
      <c r="P1505" t="s">
        <v>8285</v>
      </c>
      <c r="Q1505" s="6">
        <f t="shared" si="94"/>
        <v>1.0789146666666667</v>
      </c>
      <c r="R1505">
        <f t="shared" si="95"/>
        <v>56.98492957746479</v>
      </c>
      <c r="S1505" s="7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>
        <f t="shared" si="92"/>
        <v>41772.44935185185</v>
      </c>
      <c r="O1506" s="11">
        <f t="shared" si="93"/>
        <v>41800.147916666661</v>
      </c>
      <c r="P1506" t="s">
        <v>8285</v>
      </c>
      <c r="Q1506" s="6">
        <f t="shared" si="94"/>
        <v>2.7793846153846156</v>
      </c>
      <c r="R1506">
        <f t="shared" si="95"/>
        <v>67.159851301115239</v>
      </c>
      <c r="S1506" s="7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>
        <f t="shared" si="92"/>
        <v>42414.234988425924</v>
      </c>
      <c r="O1507" s="11">
        <f t="shared" si="93"/>
        <v>42451.625694444439</v>
      </c>
      <c r="P1507" t="s">
        <v>8285</v>
      </c>
      <c r="Q1507" s="6">
        <f t="shared" si="94"/>
        <v>1.0358125</v>
      </c>
      <c r="R1507">
        <f t="shared" si="95"/>
        <v>48.037681159420288</v>
      </c>
      <c r="S1507" s="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>
        <f t="shared" si="92"/>
        <v>41814.577592592592</v>
      </c>
      <c r="O1508" s="11">
        <f t="shared" si="93"/>
        <v>41844.577592592592</v>
      </c>
      <c r="P1508" t="s">
        <v>8285</v>
      </c>
      <c r="Q1508" s="6">
        <f t="shared" si="94"/>
        <v>1.1140000000000001</v>
      </c>
      <c r="R1508">
        <f t="shared" si="95"/>
        <v>38.860465116279073</v>
      </c>
      <c r="S1508" s="7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>
        <f t="shared" si="92"/>
        <v>40254.242002314815</v>
      </c>
      <c r="O1509" s="11">
        <f t="shared" si="93"/>
        <v>40313.131944444445</v>
      </c>
      <c r="P1509" t="s">
        <v>8285</v>
      </c>
      <c r="Q1509" s="6">
        <f t="shared" si="94"/>
        <v>2.15</v>
      </c>
      <c r="R1509">
        <f t="shared" si="95"/>
        <v>78.181818181818187</v>
      </c>
      <c r="S1509" s="7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>
        <f t="shared" si="92"/>
        <v>41786.406030092592</v>
      </c>
      <c r="O1510" s="11">
        <f t="shared" si="93"/>
        <v>41817.406030092592</v>
      </c>
      <c r="P1510" t="s">
        <v>8285</v>
      </c>
      <c r="Q1510" s="6">
        <f t="shared" si="94"/>
        <v>1.1076216216216217</v>
      </c>
      <c r="R1510">
        <f t="shared" si="95"/>
        <v>97.113744075829388</v>
      </c>
      <c r="S1510" s="7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>
        <f t="shared" si="92"/>
        <v>42751.325057870366</v>
      </c>
      <c r="O1511" s="11">
        <f t="shared" si="93"/>
        <v>42780.749305555553</v>
      </c>
      <c r="P1511" t="s">
        <v>8285</v>
      </c>
      <c r="Q1511" s="6">
        <f t="shared" si="94"/>
        <v>1.2364125714285714</v>
      </c>
      <c r="R1511">
        <f t="shared" si="95"/>
        <v>110.39397959183674</v>
      </c>
      <c r="S1511" s="7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>
        <f t="shared" si="92"/>
        <v>41809.176828703698</v>
      </c>
      <c r="O1512" s="11">
        <f t="shared" si="93"/>
        <v>41839.176828703698</v>
      </c>
      <c r="P1512" t="s">
        <v>8285</v>
      </c>
      <c r="Q1512" s="6">
        <f t="shared" si="94"/>
        <v>1.0103500000000001</v>
      </c>
      <c r="R1512">
        <f t="shared" si="95"/>
        <v>39.91506172839506</v>
      </c>
      <c r="S1512" s="7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>
        <f t="shared" si="92"/>
        <v>42296.375046296293</v>
      </c>
      <c r="O1513" s="11">
        <f t="shared" si="93"/>
        <v>42326.416712962957</v>
      </c>
      <c r="P1513" t="s">
        <v>8285</v>
      </c>
      <c r="Q1513" s="6">
        <f t="shared" si="94"/>
        <v>1.1179285714285714</v>
      </c>
      <c r="R1513">
        <f t="shared" si="95"/>
        <v>75.975728155339809</v>
      </c>
      <c r="S1513" s="7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>
        <f t="shared" si="92"/>
        <v>42741.476145833331</v>
      </c>
      <c r="O1514" s="11">
        <f t="shared" si="93"/>
        <v>42771.476145833331</v>
      </c>
      <c r="P1514" t="s">
        <v>8285</v>
      </c>
      <c r="Q1514" s="6">
        <f t="shared" si="94"/>
        <v>5.5877142857142861</v>
      </c>
      <c r="R1514">
        <f t="shared" si="95"/>
        <v>58.379104477611939</v>
      </c>
      <c r="S1514" s="7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>
        <f t="shared" si="92"/>
        <v>41806.42900462963</v>
      </c>
      <c r="O1515" s="11">
        <f t="shared" si="93"/>
        <v>41836.42900462963</v>
      </c>
      <c r="P1515" t="s">
        <v>8285</v>
      </c>
      <c r="Q1515" s="6">
        <f t="shared" si="94"/>
        <v>1.5001875</v>
      </c>
      <c r="R1515">
        <f t="shared" si="95"/>
        <v>55.82093023255814</v>
      </c>
      <c r="S1515" s="7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>
        <f t="shared" si="92"/>
        <v>42234.389351851853</v>
      </c>
      <c r="O1516" s="11">
        <f t="shared" si="93"/>
        <v>42274.389351851853</v>
      </c>
      <c r="P1516" t="s">
        <v>8285</v>
      </c>
      <c r="Q1516" s="6">
        <f t="shared" si="94"/>
        <v>1.0647599999999999</v>
      </c>
      <c r="R1516">
        <f t="shared" si="95"/>
        <v>151.24431818181819</v>
      </c>
      <c r="S1516" s="7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>
        <f t="shared" si="92"/>
        <v>42415.04510416666</v>
      </c>
      <c r="O1517" s="11">
        <f t="shared" si="93"/>
        <v>42445.003437499996</v>
      </c>
      <c r="P1517" t="s">
        <v>8285</v>
      </c>
      <c r="Q1517" s="6">
        <f t="shared" si="94"/>
        <v>1.57189</v>
      </c>
      <c r="R1517">
        <f t="shared" si="95"/>
        <v>849.67027027027029</v>
      </c>
      <c r="S1517" s="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>
        <f t="shared" si="92"/>
        <v>42619.258009259262</v>
      </c>
      <c r="O1518" s="11">
        <f t="shared" si="93"/>
        <v>42649.374999999993</v>
      </c>
      <c r="P1518" t="s">
        <v>8285</v>
      </c>
      <c r="Q1518" s="6">
        <f t="shared" si="94"/>
        <v>1.0865882352941176</v>
      </c>
      <c r="R1518">
        <f t="shared" si="95"/>
        <v>159.24137931034483</v>
      </c>
      <c r="S1518" s="7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>
        <f t="shared" si="92"/>
        <v>41948.358252314814</v>
      </c>
      <c r="O1519" s="11">
        <f t="shared" si="93"/>
        <v>41979.041666666664</v>
      </c>
      <c r="P1519" t="s">
        <v>8285</v>
      </c>
      <c r="Q1519" s="6">
        <f t="shared" si="94"/>
        <v>1.6197999999999999</v>
      </c>
      <c r="R1519">
        <f t="shared" si="95"/>
        <v>39.507317073170732</v>
      </c>
      <c r="S1519" s="7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>
        <f t="shared" si="92"/>
        <v>41760.611712962964</v>
      </c>
      <c r="O1520" s="11">
        <f t="shared" si="93"/>
        <v>41790.611712962964</v>
      </c>
      <c r="P1520" t="s">
        <v>8285</v>
      </c>
      <c r="Q1520" s="6">
        <f t="shared" si="94"/>
        <v>2.0536666666666665</v>
      </c>
      <c r="R1520">
        <f t="shared" si="95"/>
        <v>130.52966101694915</v>
      </c>
      <c r="S1520" s="7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>
        <f t="shared" si="92"/>
        <v>41782.533368055556</v>
      </c>
      <c r="O1521" s="11">
        <f t="shared" si="93"/>
        <v>41810.707638888889</v>
      </c>
      <c r="P1521" t="s">
        <v>8285</v>
      </c>
      <c r="Q1521" s="6">
        <f t="shared" si="94"/>
        <v>1.033638888888889</v>
      </c>
      <c r="R1521">
        <f t="shared" si="95"/>
        <v>64.156896551724131</v>
      </c>
      <c r="S1521" s="7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>
        <f t="shared" si="92"/>
        <v>41955.649456018517</v>
      </c>
      <c r="O1522" s="11">
        <f t="shared" si="93"/>
        <v>41991.958333333336</v>
      </c>
      <c r="P1522" t="s">
        <v>8285</v>
      </c>
      <c r="Q1522" s="6">
        <f t="shared" si="94"/>
        <v>1.0347222222222223</v>
      </c>
      <c r="R1522">
        <f t="shared" si="95"/>
        <v>111.52694610778443</v>
      </c>
      <c r="S1522" s="7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>
        <f t="shared" si="92"/>
        <v>42492.959386574068</v>
      </c>
      <c r="O1523" s="11">
        <f t="shared" si="93"/>
        <v>42527.959386574068</v>
      </c>
      <c r="P1523" t="s">
        <v>8285</v>
      </c>
      <c r="Q1523" s="6">
        <f t="shared" si="94"/>
        <v>1.0681333333333334</v>
      </c>
      <c r="R1523">
        <f t="shared" si="95"/>
        <v>170.44680851063831</v>
      </c>
      <c r="S1523" s="7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>
        <f t="shared" si="92"/>
        <v>41899.621979166666</v>
      </c>
      <c r="O1524" s="11">
        <f t="shared" si="93"/>
        <v>41929.621979166666</v>
      </c>
      <c r="P1524" t="s">
        <v>8285</v>
      </c>
      <c r="Q1524" s="6">
        <f t="shared" si="94"/>
        <v>1.3896574712643677</v>
      </c>
      <c r="R1524">
        <f t="shared" si="95"/>
        <v>133.7391592920354</v>
      </c>
      <c r="S1524" s="7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>
        <f t="shared" si="92"/>
        <v>41964.543009259258</v>
      </c>
      <c r="O1525" s="11">
        <f t="shared" si="93"/>
        <v>41995.791666666664</v>
      </c>
      <c r="P1525" t="s">
        <v>8285</v>
      </c>
      <c r="Q1525" s="6">
        <f t="shared" si="94"/>
        <v>1.2484324324324325</v>
      </c>
      <c r="R1525">
        <f t="shared" si="95"/>
        <v>95.834024896265561</v>
      </c>
      <c r="S1525" s="7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>
        <f t="shared" si="92"/>
        <v>42756.292708333327</v>
      </c>
      <c r="O1526" s="11">
        <f t="shared" si="93"/>
        <v>42786.292708333327</v>
      </c>
      <c r="P1526" t="s">
        <v>8285</v>
      </c>
      <c r="Q1526" s="6">
        <f t="shared" si="94"/>
        <v>2.0699999999999998</v>
      </c>
      <c r="R1526">
        <f t="shared" si="95"/>
        <v>221.78571428571428</v>
      </c>
      <c r="S1526" s="7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>
        <f t="shared" si="92"/>
        <v>42570.494652777772</v>
      </c>
      <c r="O1527" s="11">
        <f t="shared" si="93"/>
        <v>42600.494652777772</v>
      </c>
      <c r="P1527" t="s">
        <v>8285</v>
      </c>
      <c r="Q1527" s="6">
        <f t="shared" si="94"/>
        <v>1.7400576923076922</v>
      </c>
      <c r="R1527">
        <f t="shared" si="95"/>
        <v>32.315357142857138</v>
      </c>
      <c r="S1527" s="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>
        <f t="shared" si="92"/>
        <v>42339.067673611113</v>
      </c>
      <c r="O1528" s="11">
        <f t="shared" si="93"/>
        <v>42388.067673611113</v>
      </c>
      <c r="P1528" t="s">
        <v>8285</v>
      </c>
      <c r="Q1528" s="6">
        <f t="shared" si="94"/>
        <v>1.2032608695652174</v>
      </c>
      <c r="R1528">
        <f t="shared" si="95"/>
        <v>98.839285714285708</v>
      </c>
      <c r="S1528" s="7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>
        <f t="shared" si="92"/>
        <v>42780.392199074071</v>
      </c>
      <c r="O1529" s="11">
        <f t="shared" si="93"/>
        <v>42808.350532407399</v>
      </c>
      <c r="P1529" t="s">
        <v>8285</v>
      </c>
      <c r="Q1529" s="6">
        <f t="shared" si="94"/>
        <v>1.1044428571428573</v>
      </c>
      <c r="R1529">
        <f t="shared" si="95"/>
        <v>55.222142857142863</v>
      </c>
      <c r="S1529" s="7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>
        <f t="shared" si="92"/>
        <v>42736.524560185186</v>
      </c>
      <c r="O1530" s="11">
        <f t="shared" si="93"/>
        <v>42766.791666666664</v>
      </c>
      <c r="P1530" t="s">
        <v>8285</v>
      </c>
      <c r="Q1530" s="6">
        <f t="shared" si="94"/>
        <v>2.8156666666666665</v>
      </c>
      <c r="R1530">
        <f t="shared" si="95"/>
        <v>52.793750000000003</v>
      </c>
      <c r="S1530" s="7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>
        <f t="shared" si="92"/>
        <v>42052.420370370368</v>
      </c>
      <c r="O1531" s="11">
        <f t="shared" si="93"/>
        <v>42082.378703703704</v>
      </c>
      <c r="P1531" t="s">
        <v>8285</v>
      </c>
      <c r="Q1531" s="6">
        <f t="shared" si="94"/>
        <v>1.0067894736842105</v>
      </c>
      <c r="R1531">
        <f t="shared" si="95"/>
        <v>135.66666666666666</v>
      </c>
      <c r="S1531" s="7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>
        <f t="shared" si="92"/>
        <v>42275.558969907412</v>
      </c>
      <c r="O1532" s="11">
        <f t="shared" si="93"/>
        <v>42300.558969907412</v>
      </c>
      <c r="P1532" t="s">
        <v>8285</v>
      </c>
      <c r="Q1532" s="6">
        <f t="shared" si="94"/>
        <v>1.3482571428571428</v>
      </c>
      <c r="R1532">
        <f t="shared" si="95"/>
        <v>53.991990846681922</v>
      </c>
      <c r="S1532" s="7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>
        <f t="shared" si="92"/>
        <v>41941.594050925924</v>
      </c>
      <c r="O1533" s="11">
        <f t="shared" si="93"/>
        <v>41973.916666666664</v>
      </c>
      <c r="P1533" t="s">
        <v>8285</v>
      </c>
      <c r="Q1533" s="6">
        <f t="shared" si="94"/>
        <v>1.7595744680851064</v>
      </c>
      <c r="R1533">
        <f t="shared" si="95"/>
        <v>56.643835616438359</v>
      </c>
      <c r="S1533" s="7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>
        <f t="shared" si="92"/>
        <v>42391.266956018517</v>
      </c>
      <c r="O1534" s="11">
        <f t="shared" si="93"/>
        <v>42415.416666666664</v>
      </c>
      <c r="P1534" t="s">
        <v>8285</v>
      </c>
      <c r="Q1534" s="6">
        <f t="shared" si="94"/>
        <v>4.8402000000000003</v>
      </c>
      <c r="R1534">
        <f t="shared" si="95"/>
        <v>82.316326530612244</v>
      </c>
      <c r="S1534" s="7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>
        <f t="shared" si="92"/>
        <v>42442.793715277774</v>
      </c>
      <c r="O1535" s="11">
        <f t="shared" si="93"/>
        <v>42491.957638888889</v>
      </c>
      <c r="P1535" t="s">
        <v>8285</v>
      </c>
      <c r="Q1535" s="6">
        <f t="shared" si="94"/>
        <v>1.4514</v>
      </c>
      <c r="R1535">
        <f t="shared" si="95"/>
        <v>88.26081081081081</v>
      </c>
      <c r="S1535" s="7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>
        <f t="shared" si="92"/>
        <v>42221.465995370374</v>
      </c>
      <c r="O1536" s="11">
        <f t="shared" si="93"/>
        <v>42251.465995370374</v>
      </c>
      <c r="P1536" t="s">
        <v>8285</v>
      </c>
      <c r="Q1536" s="6">
        <f t="shared" si="94"/>
        <v>4.1773333333333333</v>
      </c>
      <c r="R1536">
        <f t="shared" si="95"/>
        <v>84.905149051490511</v>
      </c>
      <c r="S1536" s="7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>
        <f t="shared" si="92"/>
        <v>42484.620729166665</v>
      </c>
      <c r="O1537" s="11">
        <f t="shared" si="93"/>
        <v>42513.708333333336</v>
      </c>
      <c r="P1537" t="s">
        <v>8285</v>
      </c>
      <c r="Q1537" s="6">
        <f t="shared" si="94"/>
        <v>1.3242499999999999</v>
      </c>
      <c r="R1537">
        <f t="shared" si="95"/>
        <v>48.154545454545456</v>
      </c>
      <c r="S1537" s="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>
        <f t="shared" si="92"/>
        <v>42213.593865740739</v>
      </c>
      <c r="O1538" s="11">
        <f t="shared" si="93"/>
        <v>42243.593865740739</v>
      </c>
      <c r="P1538" t="s">
        <v>8285</v>
      </c>
      <c r="Q1538" s="6">
        <f t="shared" si="94"/>
        <v>2.5030841666666666</v>
      </c>
      <c r="R1538">
        <f t="shared" si="95"/>
        <v>66.015406593406595</v>
      </c>
      <c r="S1538" s="7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>
        <f t="shared" ref="N1539:N1602" si="96">((($J1539/60)/60)/24)+DATE(1970,1,1)+(-5/24)</f>
        <v>42552.106793981475</v>
      </c>
      <c r="O1539" s="11">
        <f t="shared" ref="O1539:O1602" si="97">((($I1539/60)/60)/24)+DATE(1970,1,1)+(-5/24)</f>
        <v>42588.541666666664</v>
      </c>
      <c r="P1539" t="s">
        <v>8285</v>
      </c>
      <c r="Q1539" s="6">
        <f t="shared" ref="Q1539:Q1602" si="98">E1539/D1539</f>
        <v>1.7989999999999999</v>
      </c>
      <c r="R1539">
        <f t="shared" ref="R1539:R1602" si="99">E1539/L1539</f>
        <v>96.375</v>
      </c>
      <c r="S1539" s="7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>
        <f t="shared" si="96"/>
        <v>41981.57372685185</v>
      </c>
      <c r="O1540" s="11">
        <f t="shared" si="97"/>
        <v>42026.57372685185</v>
      </c>
      <c r="P1540" t="s">
        <v>8285</v>
      </c>
      <c r="Q1540" s="6">
        <f t="shared" si="98"/>
        <v>1.0262857142857142</v>
      </c>
      <c r="R1540">
        <f t="shared" si="99"/>
        <v>156.17391304347825</v>
      </c>
      <c r="S1540" s="7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>
        <f t="shared" si="96"/>
        <v>42705.710868055547</v>
      </c>
      <c r="O1541" s="11">
        <f t="shared" si="97"/>
        <v>42738.710868055547</v>
      </c>
      <c r="P1541" t="s">
        <v>8285</v>
      </c>
      <c r="Q1541" s="6">
        <f t="shared" si="98"/>
        <v>1.359861</v>
      </c>
      <c r="R1541">
        <f t="shared" si="99"/>
        <v>95.764859154929582</v>
      </c>
      <c r="S1541" s="7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>
        <f t="shared" si="96"/>
        <v>41938.798796296294</v>
      </c>
      <c r="O1542" s="11">
        <f t="shared" si="97"/>
        <v>41968.843749999993</v>
      </c>
      <c r="P1542" t="s">
        <v>8285</v>
      </c>
      <c r="Q1542" s="6">
        <f t="shared" si="98"/>
        <v>1.1786666666666668</v>
      </c>
      <c r="R1542">
        <f t="shared" si="99"/>
        <v>180.40816326530611</v>
      </c>
      <c r="S1542" s="7" t="s">
        <v>8338</v>
      </c>
      <c r="T1542" t="s">
        <v>8339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>
        <f t="shared" si="96"/>
        <v>41974.503912037035</v>
      </c>
      <c r="O1543" s="11">
        <f t="shared" si="97"/>
        <v>42004.503912037035</v>
      </c>
      <c r="P1543" t="s">
        <v>8289</v>
      </c>
      <c r="Q1543" s="6">
        <f t="shared" si="98"/>
        <v>3.3333333333333332E-4</v>
      </c>
      <c r="R1543">
        <f t="shared" si="99"/>
        <v>3</v>
      </c>
      <c r="S1543" s="7" t="s">
        <v>8338</v>
      </c>
      <c r="T1543" t="s">
        <v>8343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>
        <f t="shared" si="96"/>
        <v>42170.788194444445</v>
      </c>
      <c r="O1544" s="11">
        <f t="shared" si="97"/>
        <v>42185.788194444445</v>
      </c>
      <c r="P1544" t="s">
        <v>8289</v>
      </c>
      <c r="Q1544" s="6">
        <f t="shared" si="98"/>
        <v>0.04</v>
      </c>
      <c r="R1544">
        <f t="shared" si="99"/>
        <v>20</v>
      </c>
      <c r="S1544" s="7" t="s">
        <v>8338</v>
      </c>
      <c r="T1544" t="s">
        <v>8343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>
        <f t="shared" si="96"/>
        <v>41935.301319444443</v>
      </c>
      <c r="O1545" s="11">
        <f t="shared" si="97"/>
        <v>41965.342986111107</v>
      </c>
      <c r="P1545" t="s">
        <v>8289</v>
      </c>
      <c r="Q1545" s="6">
        <f t="shared" si="98"/>
        <v>4.4444444444444444E-3</v>
      </c>
      <c r="R1545">
        <f t="shared" si="99"/>
        <v>10</v>
      </c>
      <c r="S1545" s="7" t="s">
        <v>8338</v>
      </c>
      <c r="T1545" t="s">
        <v>8343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>
        <f t="shared" si="96"/>
        <v>42052.842870370368</v>
      </c>
      <c r="O1546" s="11">
        <f t="shared" si="97"/>
        <v>42094.804166666661</v>
      </c>
      <c r="P1546" t="s">
        <v>8289</v>
      </c>
      <c r="Q1546" s="6">
        <f t="shared" si="98"/>
        <v>0</v>
      </c>
      <c r="R1546" t="e">
        <f t="shared" si="99"/>
        <v>#DIV/0!</v>
      </c>
      <c r="S1546" s="7" t="s">
        <v>8338</v>
      </c>
      <c r="T1546" t="s">
        <v>8343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>
        <f t="shared" si="96"/>
        <v>42031.676319444443</v>
      </c>
      <c r="O1547" s="11">
        <f t="shared" si="97"/>
        <v>42065.677777777775</v>
      </c>
      <c r="P1547" t="s">
        <v>8289</v>
      </c>
      <c r="Q1547" s="6">
        <f t="shared" si="98"/>
        <v>3.3333333333333332E-4</v>
      </c>
      <c r="R1547">
        <f t="shared" si="99"/>
        <v>1</v>
      </c>
      <c r="S1547" s="7" t="s">
        <v>8338</v>
      </c>
      <c r="T1547" t="s">
        <v>8343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>
        <f t="shared" si="96"/>
        <v>41839.004618055551</v>
      </c>
      <c r="O1548" s="11">
        <f t="shared" si="97"/>
        <v>41899.004618055551</v>
      </c>
      <c r="P1548" t="s">
        <v>8289</v>
      </c>
      <c r="Q1548" s="6">
        <f t="shared" si="98"/>
        <v>0.28899999999999998</v>
      </c>
      <c r="R1548">
        <f t="shared" si="99"/>
        <v>26.272727272727273</v>
      </c>
      <c r="S1548" s="7" t="s">
        <v>8338</v>
      </c>
      <c r="T1548" t="s">
        <v>8343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>
        <f t="shared" si="96"/>
        <v>42782.218541666669</v>
      </c>
      <c r="O1549" s="11">
        <f t="shared" si="97"/>
        <v>42789.218541666669</v>
      </c>
      <c r="P1549" t="s">
        <v>8289</v>
      </c>
      <c r="Q1549" s="6">
        <f t="shared" si="98"/>
        <v>0</v>
      </c>
      <c r="R1549" t="e">
        <f t="shared" si="99"/>
        <v>#DIV/0!</v>
      </c>
      <c r="S1549" s="7" t="s">
        <v>8338</v>
      </c>
      <c r="T1549" t="s">
        <v>8343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>
        <f t="shared" si="96"/>
        <v>42286.673842592594</v>
      </c>
      <c r="O1550" s="11">
        <f t="shared" si="97"/>
        <v>42316.715509259251</v>
      </c>
      <c r="P1550" t="s">
        <v>8289</v>
      </c>
      <c r="Q1550" s="6">
        <f t="shared" si="98"/>
        <v>8.5714285714285715E-2</v>
      </c>
      <c r="R1550">
        <f t="shared" si="99"/>
        <v>60</v>
      </c>
      <c r="S1550" s="7" t="s">
        <v>8338</v>
      </c>
      <c r="T1550" t="s">
        <v>8343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>
        <f t="shared" si="96"/>
        <v>42280.927766203698</v>
      </c>
      <c r="O1551" s="11">
        <f t="shared" si="97"/>
        <v>42310.96943287037</v>
      </c>
      <c r="P1551" t="s">
        <v>8289</v>
      </c>
      <c r="Q1551" s="6">
        <f t="shared" si="98"/>
        <v>0.34</v>
      </c>
      <c r="R1551">
        <f t="shared" si="99"/>
        <v>28.333333333333332</v>
      </c>
      <c r="S1551" s="7" t="s">
        <v>8338</v>
      </c>
      <c r="T1551" t="s">
        <v>8343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>
        <f t="shared" si="96"/>
        <v>42472.24113425926</v>
      </c>
      <c r="O1552" s="11">
        <f t="shared" si="97"/>
        <v>42502.24113425926</v>
      </c>
      <c r="P1552" t="s">
        <v>8289</v>
      </c>
      <c r="Q1552" s="6">
        <f t="shared" si="98"/>
        <v>0.13466666666666666</v>
      </c>
      <c r="R1552">
        <f t="shared" si="99"/>
        <v>14.428571428571429</v>
      </c>
      <c r="S1552" s="7" t="s">
        <v>8338</v>
      </c>
      <c r="T1552" t="s">
        <v>8343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>
        <f t="shared" si="96"/>
        <v>42121.616192129623</v>
      </c>
      <c r="O1553" s="11">
        <f t="shared" si="97"/>
        <v>42151.616192129623</v>
      </c>
      <c r="P1553" t="s">
        <v>8289</v>
      </c>
      <c r="Q1553" s="6">
        <f t="shared" si="98"/>
        <v>0</v>
      </c>
      <c r="R1553" t="e">
        <f t="shared" si="99"/>
        <v>#DIV/0!</v>
      </c>
      <c r="S1553" s="7" t="s">
        <v>8338</v>
      </c>
      <c r="T1553" t="s">
        <v>8343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>
        <f t="shared" si="96"/>
        <v>41892.480416666665</v>
      </c>
      <c r="O1554" s="11">
        <f t="shared" si="97"/>
        <v>41912.957638888889</v>
      </c>
      <c r="P1554" t="s">
        <v>8289</v>
      </c>
      <c r="Q1554" s="6">
        <f t="shared" si="98"/>
        <v>0.49186046511627907</v>
      </c>
      <c r="R1554">
        <f t="shared" si="99"/>
        <v>132.1875</v>
      </c>
      <c r="S1554" s="7" t="s">
        <v>8338</v>
      </c>
      <c r="T1554" t="s">
        <v>8343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>
        <f t="shared" si="96"/>
        <v>42219.074618055551</v>
      </c>
      <c r="O1555" s="11">
        <f t="shared" si="97"/>
        <v>42249.074618055551</v>
      </c>
      <c r="P1555" t="s">
        <v>8289</v>
      </c>
      <c r="Q1555" s="6">
        <f t="shared" si="98"/>
        <v>0</v>
      </c>
      <c r="R1555" t="e">
        <f t="shared" si="99"/>
        <v>#DIV/0!</v>
      </c>
      <c r="S1555" s="7" t="s">
        <v>8338</v>
      </c>
      <c r="T1555" t="s">
        <v>8343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>
        <f t="shared" si="96"/>
        <v>42188.043865740743</v>
      </c>
      <c r="O1556" s="11">
        <f t="shared" si="97"/>
        <v>42218.043865740743</v>
      </c>
      <c r="P1556" t="s">
        <v>8289</v>
      </c>
      <c r="Q1556" s="6">
        <f t="shared" si="98"/>
        <v>0</v>
      </c>
      <c r="R1556" t="e">
        <f t="shared" si="99"/>
        <v>#DIV/0!</v>
      </c>
      <c r="S1556" s="7" t="s">
        <v>8338</v>
      </c>
      <c r="T1556" t="s">
        <v>8343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>
        <f t="shared" si="96"/>
        <v>42241.405462962961</v>
      </c>
      <c r="O1557" s="11">
        <f t="shared" si="97"/>
        <v>42264.499999999993</v>
      </c>
      <c r="P1557" t="s">
        <v>8289</v>
      </c>
      <c r="Q1557" s="6">
        <f t="shared" si="98"/>
        <v>0</v>
      </c>
      <c r="R1557" t="e">
        <f t="shared" si="99"/>
        <v>#DIV/0!</v>
      </c>
      <c r="S1557" s="7" t="s">
        <v>8338</v>
      </c>
      <c r="T1557" t="s">
        <v>8343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>
        <f t="shared" si="96"/>
        <v>42524.944722222215</v>
      </c>
      <c r="O1558" s="11">
        <f t="shared" si="97"/>
        <v>42554.944722222215</v>
      </c>
      <c r="P1558" t="s">
        <v>8289</v>
      </c>
      <c r="Q1558" s="6">
        <f t="shared" si="98"/>
        <v>0.45133333333333331</v>
      </c>
      <c r="R1558">
        <f t="shared" si="99"/>
        <v>56.416666666666664</v>
      </c>
      <c r="S1558" s="7" t="s">
        <v>8338</v>
      </c>
      <c r="T1558" t="s">
        <v>8343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>
        <f t="shared" si="96"/>
        <v>41871.444826388884</v>
      </c>
      <c r="O1559" s="11">
        <f t="shared" si="97"/>
        <v>41902.444826388884</v>
      </c>
      <c r="P1559" t="s">
        <v>8289</v>
      </c>
      <c r="Q1559" s="6">
        <f t="shared" si="98"/>
        <v>0.04</v>
      </c>
      <c r="R1559">
        <f t="shared" si="99"/>
        <v>100</v>
      </c>
      <c r="S1559" s="7" t="s">
        <v>8338</v>
      </c>
      <c r="T1559" t="s">
        <v>8343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>
        <f t="shared" si="96"/>
        <v>42185.189340277771</v>
      </c>
      <c r="O1560" s="11">
        <f t="shared" si="97"/>
        <v>42244.299999999996</v>
      </c>
      <c r="P1560" t="s">
        <v>8289</v>
      </c>
      <c r="Q1560" s="6">
        <f t="shared" si="98"/>
        <v>4.6666666666666669E-2</v>
      </c>
      <c r="R1560">
        <f t="shared" si="99"/>
        <v>11.666666666666666</v>
      </c>
      <c r="S1560" s="7" t="s">
        <v>8338</v>
      </c>
      <c r="T1560" t="s">
        <v>8343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>
        <f t="shared" si="96"/>
        <v>42107.844895833325</v>
      </c>
      <c r="O1561" s="11">
        <f t="shared" si="97"/>
        <v>42122.844895833325</v>
      </c>
      <c r="P1561" t="s">
        <v>8289</v>
      </c>
      <c r="Q1561" s="6">
        <f t="shared" si="98"/>
        <v>3.3333333333333335E-3</v>
      </c>
      <c r="R1561">
        <f t="shared" si="99"/>
        <v>50</v>
      </c>
      <c r="S1561" s="7" t="s">
        <v>8338</v>
      </c>
      <c r="T1561" t="s">
        <v>8343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>
        <f t="shared" si="96"/>
        <v>41935.812418981477</v>
      </c>
      <c r="O1562" s="11">
        <f t="shared" si="97"/>
        <v>41955.854085648149</v>
      </c>
      <c r="P1562" t="s">
        <v>8289</v>
      </c>
      <c r="Q1562" s="6">
        <f t="shared" si="98"/>
        <v>3.7600000000000001E-2</v>
      </c>
      <c r="R1562">
        <f t="shared" si="99"/>
        <v>23.5</v>
      </c>
      <c r="S1562" s="7" t="s">
        <v>8338</v>
      </c>
      <c r="T1562" t="s">
        <v>8343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>
        <f t="shared" si="96"/>
        <v>41554.833368055552</v>
      </c>
      <c r="O1563" s="11">
        <f t="shared" si="97"/>
        <v>41584.875034722223</v>
      </c>
      <c r="P1563" t="s">
        <v>8290</v>
      </c>
      <c r="Q1563" s="6">
        <f t="shared" si="98"/>
        <v>6.7000000000000002E-3</v>
      </c>
      <c r="R1563">
        <f t="shared" si="99"/>
        <v>67</v>
      </c>
      <c r="S1563" s="7" t="s">
        <v>8322</v>
      </c>
      <c r="T1563" t="s">
        <v>8344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>
        <f t="shared" si="96"/>
        <v>40079.357824074068</v>
      </c>
      <c r="O1564" s="11">
        <f t="shared" si="97"/>
        <v>40148.826388888883</v>
      </c>
      <c r="P1564" t="s">
        <v>8290</v>
      </c>
      <c r="Q1564" s="6">
        <f t="shared" si="98"/>
        <v>0</v>
      </c>
      <c r="R1564" t="e">
        <f t="shared" si="99"/>
        <v>#DIV/0!</v>
      </c>
      <c r="S1564" s="7" t="s">
        <v>8322</v>
      </c>
      <c r="T1564" t="s">
        <v>8344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>
        <f t="shared" si="96"/>
        <v>41652.534155092588</v>
      </c>
      <c r="O1565" s="11">
        <f t="shared" si="97"/>
        <v>41712.492488425924</v>
      </c>
      <c r="P1565" t="s">
        <v>8290</v>
      </c>
      <c r="Q1565" s="6">
        <f t="shared" si="98"/>
        <v>1.4166666666666666E-2</v>
      </c>
      <c r="R1565">
        <f t="shared" si="99"/>
        <v>42.5</v>
      </c>
      <c r="S1565" s="7" t="s">
        <v>8322</v>
      </c>
      <c r="T1565" t="s">
        <v>8344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>
        <f t="shared" si="96"/>
        <v>42121.158668981479</v>
      </c>
      <c r="O1566" s="11">
        <f t="shared" si="97"/>
        <v>42152.628472222219</v>
      </c>
      <c r="P1566" t="s">
        <v>8290</v>
      </c>
      <c r="Q1566" s="6">
        <f t="shared" si="98"/>
        <v>1E-3</v>
      </c>
      <c r="R1566">
        <f t="shared" si="99"/>
        <v>10</v>
      </c>
      <c r="S1566" s="7" t="s">
        <v>8322</v>
      </c>
      <c r="T1566" t="s">
        <v>8344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>
        <f t="shared" si="96"/>
        <v>40672.521539351852</v>
      </c>
      <c r="O1567" s="11">
        <f t="shared" si="97"/>
        <v>40702.521539351852</v>
      </c>
      <c r="P1567" t="s">
        <v>8290</v>
      </c>
      <c r="Q1567" s="6">
        <f t="shared" si="98"/>
        <v>2.5000000000000001E-2</v>
      </c>
      <c r="R1567">
        <f t="shared" si="99"/>
        <v>100</v>
      </c>
      <c r="S1567" s="7" t="s">
        <v>8322</v>
      </c>
      <c r="T1567" t="s">
        <v>8344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>
        <f t="shared" si="96"/>
        <v>42549.708379629628</v>
      </c>
      <c r="O1568" s="11">
        <f t="shared" si="97"/>
        <v>42578.708333333336</v>
      </c>
      <c r="P1568" t="s">
        <v>8290</v>
      </c>
      <c r="Q1568" s="6">
        <f t="shared" si="98"/>
        <v>0.21249999999999999</v>
      </c>
      <c r="R1568">
        <f t="shared" si="99"/>
        <v>108.05084745762711</v>
      </c>
      <c r="S1568" s="7" t="s">
        <v>8322</v>
      </c>
      <c r="T1568" t="s">
        <v>8344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>
        <f t="shared" si="96"/>
        <v>41671.728530092587</v>
      </c>
      <c r="O1569" s="11">
        <f t="shared" si="97"/>
        <v>41686.791666666664</v>
      </c>
      <c r="P1569" t="s">
        <v>8290</v>
      </c>
      <c r="Q1569" s="6">
        <f t="shared" si="98"/>
        <v>4.1176470588235294E-2</v>
      </c>
      <c r="R1569">
        <f t="shared" si="99"/>
        <v>26.923076923076923</v>
      </c>
      <c r="S1569" s="7" t="s">
        <v>8322</v>
      </c>
      <c r="T1569" t="s">
        <v>8344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>
        <f t="shared" si="96"/>
        <v>41961.853993055549</v>
      </c>
      <c r="O1570" s="11">
        <f t="shared" si="97"/>
        <v>41996.853993055549</v>
      </c>
      <c r="P1570" t="s">
        <v>8290</v>
      </c>
      <c r="Q1570" s="6">
        <f t="shared" si="98"/>
        <v>0.13639999999999999</v>
      </c>
      <c r="R1570">
        <f t="shared" si="99"/>
        <v>155</v>
      </c>
      <c r="S1570" s="7" t="s">
        <v>8322</v>
      </c>
      <c r="T1570" t="s">
        <v>8344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>
        <f t="shared" si="96"/>
        <v>41389.471226851849</v>
      </c>
      <c r="O1571" s="11">
        <f t="shared" si="97"/>
        <v>41419.471226851849</v>
      </c>
      <c r="P1571" t="s">
        <v>8290</v>
      </c>
      <c r="Q1571" s="6">
        <f t="shared" si="98"/>
        <v>0</v>
      </c>
      <c r="R1571" t="e">
        <f t="shared" si="99"/>
        <v>#DIV/0!</v>
      </c>
      <c r="S1571" s="7" t="s">
        <v>8322</v>
      </c>
      <c r="T1571" t="s">
        <v>8344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>
        <f t="shared" si="96"/>
        <v>42438.605115740742</v>
      </c>
      <c r="O1572" s="11">
        <f t="shared" si="97"/>
        <v>42468.56344907407</v>
      </c>
      <c r="P1572" t="s">
        <v>8290</v>
      </c>
      <c r="Q1572" s="6">
        <f t="shared" si="98"/>
        <v>0.41399999999999998</v>
      </c>
      <c r="R1572">
        <f t="shared" si="99"/>
        <v>47.769230769230766</v>
      </c>
      <c r="S1572" s="7" t="s">
        <v>8322</v>
      </c>
      <c r="T1572" t="s">
        <v>8344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>
        <f t="shared" si="96"/>
        <v>42144.561145833337</v>
      </c>
      <c r="O1573" s="11">
        <f t="shared" si="97"/>
        <v>42174.561145833337</v>
      </c>
      <c r="P1573" t="s">
        <v>8290</v>
      </c>
      <c r="Q1573" s="6">
        <f t="shared" si="98"/>
        <v>6.6115702479338841E-3</v>
      </c>
      <c r="R1573">
        <f t="shared" si="99"/>
        <v>20</v>
      </c>
      <c r="S1573" s="7" t="s">
        <v>8322</v>
      </c>
      <c r="T1573" t="s">
        <v>8344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>
        <f t="shared" si="96"/>
        <v>42403.824756944443</v>
      </c>
      <c r="O1574" s="11">
        <f t="shared" si="97"/>
        <v>42428.790972222218</v>
      </c>
      <c r="P1574" t="s">
        <v>8290</v>
      </c>
      <c r="Q1574" s="6">
        <f t="shared" si="98"/>
        <v>0.05</v>
      </c>
      <c r="R1574">
        <f t="shared" si="99"/>
        <v>41.666666666666664</v>
      </c>
      <c r="S1574" s="7" t="s">
        <v>8322</v>
      </c>
      <c r="T1574" t="s">
        <v>8344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>
        <f t="shared" si="96"/>
        <v>42785.791689814818</v>
      </c>
      <c r="O1575" s="11">
        <f t="shared" si="97"/>
        <v>42825.957638888889</v>
      </c>
      <c r="P1575" t="s">
        <v>8290</v>
      </c>
      <c r="Q1575" s="6">
        <f t="shared" si="98"/>
        <v>2.4777777777777777E-2</v>
      </c>
      <c r="R1575">
        <f t="shared" si="99"/>
        <v>74.333333333333329</v>
      </c>
      <c r="S1575" s="7" t="s">
        <v>8322</v>
      </c>
      <c r="T1575" t="s">
        <v>8344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>
        <f t="shared" si="96"/>
        <v>42017.719085648147</v>
      </c>
      <c r="O1576" s="11">
        <f t="shared" si="97"/>
        <v>42052.719085648147</v>
      </c>
      <c r="P1576" t="s">
        <v>8290</v>
      </c>
      <c r="Q1576" s="6">
        <f t="shared" si="98"/>
        <v>5.0599999999999999E-2</v>
      </c>
      <c r="R1576">
        <f t="shared" si="99"/>
        <v>84.333333333333329</v>
      </c>
      <c r="S1576" s="7" t="s">
        <v>8322</v>
      </c>
      <c r="T1576" t="s">
        <v>8344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>
        <f t="shared" si="96"/>
        <v>41799.315925925926</v>
      </c>
      <c r="O1577" s="11">
        <f t="shared" si="97"/>
        <v>41829.315925925926</v>
      </c>
      <c r="P1577" t="s">
        <v>8290</v>
      </c>
      <c r="Q1577" s="6">
        <f t="shared" si="98"/>
        <v>0.2291</v>
      </c>
      <c r="R1577">
        <f t="shared" si="99"/>
        <v>65.457142857142856</v>
      </c>
      <c r="S1577" s="7" t="s">
        <v>8322</v>
      </c>
      <c r="T1577" t="s">
        <v>8344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>
        <f t="shared" si="96"/>
        <v>42140.670925925922</v>
      </c>
      <c r="O1578" s="11">
        <f t="shared" si="97"/>
        <v>42185.670925925922</v>
      </c>
      <c r="P1578" t="s">
        <v>8290</v>
      </c>
      <c r="Q1578" s="6">
        <f t="shared" si="98"/>
        <v>0.13</v>
      </c>
      <c r="R1578">
        <f t="shared" si="99"/>
        <v>65</v>
      </c>
      <c r="S1578" s="7" t="s">
        <v>8322</v>
      </c>
      <c r="T1578" t="s">
        <v>8344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>
        <f t="shared" si="96"/>
        <v>41054.639444444445</v>
      </c>
      <c r="O1579" s="11">
        <f t="shared" si="97"/>
        <v>41114.639444444445</v>
      </c>
      <c r="P1579" t="s">
        <v>8290</v>
      </c>
      <c r="Q1579" s="6">
        <f t="shared" si="98"/>
        <v>5.4999999999999997E-3</v>
      </c>
      <c r="R1579">
        <f t="shared" si="99"/>
        <v>27.5</v>
      </c>
      <c r="S1579" s="7" t="s">
        <v>8322</v>
      </c>
      <c r="T1579" t="s">
        <v>8344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>
        <f t="shared" si="96"/>
        <v>40398.857534722221</v>
      </c>
      <c r="O1580" s="11">
        <f t="shared" si="97"/>
        <v>40422.875</v>
      </c>
      <c r="P1580" t="s">
        <v>8290</v>
      </c>
      <c r="Q1580" s="6">
        <f t="shared" si="98"/>
        <v>0.10806536636794939</v>
      </c>
      <c r="R1580">
        <f t="shared" si="99"/>
        <v>51.25</v>
      </c>
      <c r="S1580" s="7" t="s">
        <v>8322</v>
      </c>
      <c r="T1580" t="s">
        <v>8344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>
        <f t="shared" si="96"/>
        <v>41481.788090277776</v>
      </c>
      <c r="O1581" s="11">
        <f t="shared" si="97"/>
        <v>41514.788090277776</v>
      </c>
      <c r="P1581" t="s">
        <v>8290</v>
      </c>
      <c r="Q1581" s="6">
        <f t="shared" si="98"/>
        <v>8.4008400840084006E-3</v>
      </c>
      <c r="R1581">
        <f t="shared" si="99"/>
        <v>14</v>
      </c>
      <c r="S1581" s="7" t="s">
        <v>8322</v>
      </c>
      <c r="T1581" t="s">
        <v>8344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>
        <f t="shared" si="96"/>
        <v>40989.841736111113</v>
      </c>
      <c r="O1582" s="11">
        <f t="shared" si="97"/>
        <v>41049.841736111113</v>
      </c>
      <c r="P1582" t="s">
        <v>8290</v>
      </c>
      <c r="Q1582" s="6">
        <f t="shared" si="98"/>
        <v>0</v>
      </c>
      <c r="R1582" t="e">
        <f t="shared" si="99"/>
        <v>#DIV/0!</v>
      </c>
      <c r="S1582" s="7" t="s">
        <v>8322</v>
      </c>
      <c r="T1582" t="s">
        <v>8344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>
        <f t="shared" si="96"/>
        <v>42325.240624999999</v>
      </c>
      <c r="O1583" s="11">
        <f t="shared" si="97"/>
        <v>42357.240624999999</v>
      </c>
      <c r="P1583" t="s">
        <v>8291</v>
      </c>
      <c r="Q1583" s="6">
        <f t="shared" si="98"/>
        <v>5.0000000000000001E-3</v>
      </c>
      <c r="R1583">
        <f t="shared" si="99"/>
        <v>5</v>
      </c>
      <c r="S1583" s="7" t="s">
        <v>8338</v>
      </c>
      <c r="T1583" t="s">
        <v>8345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>
        <f t="shared" si="96"/>
        <v>42246.581631944442</v>
      </c>
      <c r="O1584" s="11">
        <f t="shared" si="97"/>
        <v>42303.680555555555</v>
      </c>
      <c r="P1584" t="s">
        <v>8291</v>
      </c>
      <c r="Q1584" s="6">
        <f t="shared" si="98"/>
        <v>9.2999999999999999E-2</v>
      </c>
      <c r="R1584">
        <f t="shared" si="99"/>
        <v>31</v>
      </c>
      <c r="S1584" s="7" t="s">
        <v>8338</v>
      </c>
      <c r="T1584" t="s">
        <v>8345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>
        <f t="shared" si="96"/>
        <v>41877.696655092594</v>
      </c>
      <c r="O1585" s="11">
        <f t="shared" si="97"/>
        <v>41907.696655092594</v>
      </c>
      <c r="P1585" t="s">
        <v>8291</v>
      </c>
      <c r="Q1585" s="6">
        <f t="shared" si="98"/>
        <v>7.5000000000000002E-4</v>
      </c>
      <c r="R1585">
        <f t="shared" si="99"/>
        <v>15</v>
      </c>
      <c r="S1585" s="7" t="s">
        <v>8338</v>
      </c>
      <c r="T1585" t="s">
        <v>8345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>
        <f t="shared" si="96"/>
        <v>41779.440983796296</v>
      </c>
      <c r="O1586" s="11">
        <f t="shared" si="97"/>
        <v>41789.440983796296</v>
      </c>
      <c r="P1586" t="s">
        <v>8291</v>
      </c>
      <c r="Q1586" s="6">
        <f t="shared" si="98"/>
        <v>0</v>
      </c>
      <c r="R1586" t="e">
        <f t="shared" si="99"/>
        <v>#DIV/0!</v>
      </c>
      <c r="S1586" s="7" t="s">
        <v>8338</v>
      </c>
      <c r="T1586" t="s">
        <v>8345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>
        <f t="shared" si="96"/>
        <v>42707.687129629623</v>
      </c>
      <c r="O1587" s="11">
        <f t="shared" si="97"/>
        <v>42729.249999999993</v>
      </c>
      <c r="P1587" t="s">
        <v>8291</v>
      </c>
      <c r="Q1587" s="6">
        <f t="shared" si="98"/>
        <v>0.79</v>
      </c>
      <c r="R1587">
        <f t="shared" si="99"/>
        <v>131.66666666666666</v>
      </c>
      <c r="S1587" s="7" t="s">
        <v>8338</v>
      </c>
      <c r="T1587" t="s">
        <v>8345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>
        <f t="shared" si="96"/>
        <v>42068.896087962967</v>
      </c>
      <c r="O1588" s="11">
        <f t="shared" si="97"/>
        <v>42098.854421296295</v>
      </c>
      <c r="P1588" t="s">
        <v>8291</v>
      </c>
      <c r="Q1588" s="6">
        <f t="shared" si="98"/>
        <v>0</v>
      </c>
      <c r="R1588" t="e">
        <f t="shared" si="99"/>
        <v>#DIV/0!</v>
      </c>
      <c r="S1588" s="7" t="s">
        <v>8338</v>
      </c>
      <c r="T1588" t="s">
        <v>8345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>
        <f t="shared" si="96"/>
        <v>41956.742650462962</v>
      </c>
      <c r="O1589" s="11">
        <f t="shared" si="97"/>
        <v>41986.742650462962</v>
      </c>
      <c r="P1589" t="s">
        <v>8291</v>
      </c>
      <c r="Q1589" s="6">
        <f t="shared" si="98"/>
        <v>1.3333333333333334E-4</v>
      </c>
      <c r="R1589">
        <f t="shared" si="99"/>
        <v>1</v>
      </c>
      <c r="S1589" s="7" t="s">
        <v>8338</v>
      </c>
      <c r="T1589" t="s">
        <v>8345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>
        <f t="shared" si="96"/>
        <v>42005.041655092595</v>
      </c>
      <c r="O1590" s="11">
        <f t="shared" si="97"/>
        <v>42035.633333333331</v>
      </c>
      <c r="P1590" t="s">
        <v>8291</v>
      </c>
      <c r="Q1590" s="6">
        <f t="shared" si="98"/>
        <v>0</v>
      </c>
      <c r="R1590" t="e">
        <f t="shared" si="99"/>
        <v>#DIV/0!</v>
      </c>
      <c r="S1590" s="7" t="s">
        <v>8338</v>
      </c>
      <c r="T1590" t="s">
        <v>8345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>
        <f t="shared" si="96"/>
        <v>42256.776458333326</v>
      </c>
      <c r="O1591" s="11">
        <f t="shared" si="97"/>
        <v>42286.776458333326</v>
      </c>
      <c r="P1591" t="s">
        <v>8291</v>
      </c>
      <c r="Q1591" s="6">
        <f t="shared" si="98"/>
        <v>0</v>
      </c>
      <c r="R1591" t="e">
        <f t="shared" si="99"/>
        <v>#DIV/0!</v>
      </c>
      <c r="S1591" s="7" t="s">
        <v>8338</v>
      </c>
      <c r="T1591" t="s">
        <v>8345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>
        <f t="shared" si="96"/>
        <v>42240.648888888885</v>
      </c>
      <c r="O1592" s="11">
        <f t="shared" si="97"/>
        <v>42270.648888888885</v>
      </c>
      <c r="P1592" t="s">
        <v>8291</v>
      </c>
      <c r="Q1592" s="6">
        <f t="shared" si="98"/>
        <v>1.7000000000000001E-2</v>
      </c>
      <c r="R1592">
        <f t="shared" si="99"/>
        <v>510</v>
      </c>
      <c r="S1592" s="7" t="s">
        <v>8338</v>
      </c>
      <c r="T1592" t="s">
        <v>8345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>
        <f t="shared" si="96"/>
        <v>42433.517835648141</v>
      </c>
      <c r="O1593" s="11">
        <f t="shared" si="97"/>
        <v>42463.476168981484</v>
      </c>
      <c r="P1593" t="s">
        <v>8291</v>
      </c>
      <c r="Q1593" s="6">
        <f t="shared" si="98"/>
        <v>0.29228571428571426</v>
      </c>
      <c r="R1593">
        <f t="shared" si="99"/>
        <v>44.478260869565219</v>
      </c>
      <c r="S1593" s="7" t="s">
        <v>8338</v>
      </c>
      <c r="T1593" t="s">
        <v>8345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>
        <f t="shared" si="96"/>
        <v>42045.86440972222</v>
      </c>
      <c r="O1594" s="11">
        <f t="shared" si="97"/>
        <v>42090.822743055549</v>
      </c>
      <c r="P1594" t="s">
        <v>8291</v>
      </c>
      <c r="Q1594" s="6">
        <f t="shared" si="98"/>
        <v>0</v>
      </c>
      <c r="R1594" t="e">
        <f t="shared" si="99"/>
        <v>#DIV/0!</v>
      </c>
      <c r="S1594" s="7" t="s">
        <v>8338</v>
      </c>
      <c r="T1594" t="s">
        <v>8345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>
        <f t="shared" si="96"/>
        <v>42033.63721064815</v>
      </c>
      <c r="O1595" s="11">
        <f t="shared" si="97"/>
        <v>42063.63721064815</v>
      </c>
      <c r="P1595" t="s">
        <v>8291</v>
      </c>
      <c r="Q1595" s="6">
        <f t="shared" si="98"/>
        <v>1.3636363636363637E-4</v>
      </c>
      <c r="R1595">
        <f t="shared" si="99"/>
        <v>1</v>
      </c>
      <c r="S1595" s="7" t="s">
        <v>8338</v>
      </c>
      <c r="T1595" t="s">
        <v>8345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>
        <f t="shared" si="96"/>
        <v>42445.504421296289</v>
      </c>
      <c r="O1596" s="11">
        <f t="shared" si="97"/>
        <v>42505.472916666658</v>
      </c>
      <c r="P1596" t="s">
        <v>8291</v>
      </c>
      <c r="Q1596" s="6">
        <f t="shared" si="98"/>
        <v>0.20499999999999999</v>
      </c>
      <c r="R1596">
        <f t="shared" si="99"/>
        <v>20.5</v>
      </c>
      <c r="S1596" s="7" t="s">
        <v>8338</v>
      </c>
      <c r="T1596" t="s">
        <v>8345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>
        <f t="shared" si="96"/>
        <v>41779.84175925926</v>
      </c>
      <c r="O1597" s="11">
        <f t="shared" si="97"/>
        <v>41808.634027777778</v>
      </c>
      <c r="P1597" t="s">
        <v>8291</v>
      </c>
      <c r="Q1597" s="6">
        <f t="shared" si="98"/>
        <v>2.8E-3</v>
      </c>
      <c r="R1597">
        <f t="shared" si="99"/>
        <v>40</v>
      </c>
      <c r="S1597" s="7" t="s">
        <v>8338</v>
      </c>
      <c r="T1597" t="s">
        <v>8345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>
        <f t="shared" si="96"/>
        <v>41941.221863425926</v>
      </c>
      <c r="O1598" s="11">
        <f t="shared" si="97"/>
        <v>41986.26353009259</v>
      </c>
      <c r="P1598" t="s">
        <v>8291</v>
      </c>
      <c r="Q1598" s="6">
        <f t="shared" si="98"/>
        <v>2.3076923076923078E-2</v>
      </c>
      <c r="R1598">
        <f t="shared" si="99"/>
        <v>25</v>
      </c>
      <c r="S1598" s="7" t="s">
        <v>8338</v>
      </c>
      <c r="T1598" t="s">
        <v>8345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>
        <f t="shared" si="96"/>
        <v>42603.145798611113</v>
      </c>
      <c r="O1599" s="11">
        <f t="shared" si="97"/>
        <v>42633.145798611113</v>
      </c>
      <c r="P1599" t="s">
        <v>8291</v>
      </c>
      <c r="Q1599" s="6">
        <f t="shared" si="98"/>
        <v>0</v>
      </c>
      <c r="R1599" t="e">
        <f t="shared" si="99"/>
        <v>#DIV/0!</v>
      </c>
      <c r="S1599" s="7" t="s">
        <v>8338</v>
      </c>
      <c r="T1599" t="s">
        <v>8345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>
        <f t="shared" si="96"/>
        <v>42151.459004629629</v>
      </c>
      <c r="O1600" s="11">
        <f t="shared" si="97"/>
        <v>42211.459004629629</v>
      </c>
      <c r="P1600" t="s">
        <v>8291</v>
      </c>
      <c r="Q1600" s="6">
        <f t="shared" si="98"/>
        <v>1.25E-3</v>
      </c>
      <c r="R1600">
        <f t="shared" si="99"/>
        <v>1</v>
      </c>
      <c r="S1600" s="7" t="s">
        <v>8338</v>
      </c>
      <c r="T1600" t="s">
        <v>8345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>
        <f t="shared" si="96"/>
        <v>42438.330740740734</v>
      </c>
      <c r="O1601" s="11">
        <f t="shared" si="97"/>
        <v>42468.289074074077</v>
      </c>
      <c r="P1601" t="s">
        <v>8291</v>
      </c>
      <c r="Q1601" s="6">
        <f t="shared" si="98"/>
        <v>0</v>
      </c>
      <c r="R1601" t="e">
        <f t="shared" si="99"/>
        <v>#DIV/0!</v>
      </c>
      <c r="S1601" s="7" t="s">
        <v>8338</v>
      </c>
      <c r="T1601" t="s">
        <v>8345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>
        <f t="shared" si="96"/>
        <v>41790.848981481482</v>
      </c>
      <c r="O1602" s="11">
        <f t="shared" si="97"/>
        <v>41835.007638888885</v>
      </c>
      <c r="P1602" t="s">
        <v>8291</v>
      </c>
      <c r="Q1602" s="6">
        <f t="shared" si="98"/>
        <v>7.3400000000000007E-2</v>
      </c>
      <c r="R1602">
        <f t="shared" si="99"/>
        <v>40.777777777777779</v>
      </c>
      <c r="S1602" s="7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>
        <f t="shared" ref="N1603:N1666" si="100">((($J1603/60)/60)/24)+DATE(1970,1,1)+(-5/24)</f>
        <v>40637.884641203702</v>
      </c>
      <c r="O1603" s="11">
        <f t="shared" ref="O1603:O1666" si="101">((($I1603/60)/60)/24)+DATE(1970,1,1)+(-5/24)</f>
        <v>40667.884641203702</v>
      </c>
      <c r="P1603" t="s">
        <v>8276</v>
      </c>
      <c r="Q1603" s="6">
        <f t="shared" ref="Q1603:Q1666" si="102">E1603/D1603</f>
        <v>1.082492</v>
      </c>
      <c r="R1603">
        <f t="shared" ref="R1603:R1666" si="103">E1603/L1603</f>
        <v>48.325535714285714</v>
      </c>
      <c r="S1603" s="7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>
        <f t="shared" si="100"/>
        <v>40788.089317129627</v>
      </c>
      <c r="O1604" s="11">
        <f t="shared" si="101"/>
        <v>40830.75</v>
      </c>
      <c r="P1604" t="s">
        <v>8276</v>
      </c>
      <c r="Q1604" s="6">
        <f t="shared" si="102"/>
        <v>1.0016666666666667</v>
      </c>
      <c r="R1604">
        <f t="shared" si="103"/>
        <v>46.953125</v>
      </c>
      <c r="S1604" s="7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>
        <f t="shared" si="100"/>
        <v>40875.961331018516</v>
      </c>
      <c r="O1605" s="11">
        <f t="shared" si="101"/>
        <v>40935.961331018516</v>
      </c>
      <c r="P1605" t="s">
        <v>8276</v>
      </c>
      <c r="Q1605" s="6">
        <f t="shared" si="102"/>
        <v>1.0003299999999999</v>
      </c>
      <c r="R1605">
        <f t="shared" si="103"/>
        <v>66.688666666666663</v>
      </c>
      <c r="S1605" s="7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>
        <f t="shared" si="100"/>
        <v>40945.636979166666</v>
      </c>
      <c r="O1606" s="11">
        <f t="shared" si="101"/>
        <v>40985.595312499994</v>
      </c>
      <c r="P1606" t="s">
        <v>8276</v>
      </c>
      <c r="Q1606" s="6">
        <f t="shared" si="102"/>
        <v>1.2210714285714286</v>
      </c>
      <c r="R1606">
        <f t="shared" si="103"/>
        <v>48.842857142857142</v>
      </c>
      <c r="S1606" s="7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>
        <f t="shared" si="100"/>
        <v>40746.804548611108</v>
      </c>
      <c r="O1607" s="11">
        <f t="shared" si="101"/>
        <v>40756.083333333328</v>
      </c>
      <c r="P1607" t="s">
        <v>8276</v>
      </c>
      <c r="Q1607" s="6">
        <f t="shared" si="102"/>
        <v>1.0069333333333335</v>
      </c>
      <c r="R1607">
        <f t="shared" si="103"/>
        <v>137.30909090909091</v>
      </c>
      <c r="S1607" s="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>
        <f t="shared" si="100"/>
        <v>40535.903217592589</v>
      </c>
      <c r="O1608" s="11">
        <f t="shared" si="101"/>
        <v>40625.861550925925</v>
      </c>
      <c r="P1608" t="s">
        <v>8276</v>
      </c>
      <c r="Q1608" s="6">
        <f t="shared" si="102"/>
        <v>1.01004125</v>
      </c>
      <c r="R1608">
        <f t="shared" si="103"/>
        <v>87.829673913043479</v>
      </c>
      <c r="S1608" s="7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>
        <f t="shared" si="100"/>
        <v>41053.600127314814</v>
      </c>
      <c r="O1609" s="11">
        <f t="shared" si="101"/>
        <v>41074.600127314814</v>
      </c>
      <c r="P1609" t="s">
        <v>8276</v>
      </c>
      <c r="Q1609" s="6">
        <f t="shared" si="102"/>
        <v>1.4511000000000001</v>
      </c>
      <c r="R1609">
        <f t="shared" si="103"/>
        <v>70.785365853658533</v>
      </c>
      <c r="S1609" s="7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>
        <f t="shared" si="100"/>
        <v>41607.622523148144</v>
      </c>
      <c r="O1610" s="11">
        <f t="shared" si="101"/>
        <v>41640.018055555556</v>
      </c>
      <c r="P1610" t="s">
        <v>8276</v>
      </c>
      <c r="Q1610" s="6">
        <f t="shared" si="102"/>
        <v>1.0125</v>
      </c>
      <c r="R1610">
        <f t="shared" si="103"/>
        <v>52.826086956521742</v>
      </c>
      <c r="S1610" s="7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>
        <f t="shared" si="100"/>
        <v>40795.792928240735</v>
      </c>
      <c r="O1611" s="11">
        <f t="shared" si="101"/>
        <v>40849.125</v>
      </c>
      <c r="P1611" t="s">
        <v>8276</v>
      </c>
      <c r="Q1611" s="6">
        <f t="shared" si="102"/>
        <v>1.1833333333333333</v>
      </c>
      <c r="R1611">
        <f t="shared" si="103"/>
        <v>443.75</v>
      </c>
      <c r="S1611" s="7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>
        <f t="shared" si="100"/>
        <v>41228.716550925921</v>
      </c>
      <c r="O1612" s="11">
        <f t="shared" si="101"/>
        <v>41258.716550925921</v>
      </c>
      <c r="P1612" t="s">
        <v>8276</v>
      </c>
      <c r="Q1612" s="6">
        <f t="shared" si="102"/>
        <v>2.7185000000000001</v>
      </c>
      <c r="R1612">
        <f t="shared" si="103"/>
        <v>48.544642857142854</v>
      </c>
      <c r="S1612" s="7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>
        <f t="shared" si="100"/>
        <v>41408.792037037034</v>
      </c>
      <c r="O1613" s="11">
        <f t="shared" si="101"/>
        <v>41429.792037037034</v>
      </c>
      <c r="P1613" t="s">
        <v>8276</v>
      </c>
      <c r="Q1613" s="6">
        <f t="shared" si="102"/>
        <v>1.25125</v>
      </c>
      <c r="R1613">
        <f t="shared" si="103"/>
        <v>37.074074074074076</v>
      </c>
      <c r="S1613" s="7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>
        <f t="shared" si="100"/>
        <v>41246.666481481479</v>
      </c>
      <c r="O1614" s="11">
        <f t="shared" si="101"/>
        <v>41276.666481481479</v>
      </c>
      <c r="P1614" t="s">
        <v>8276</v>
      </c>
      <c r="Q1614" s="6">
        <f t="shared" si="102"/>
        <v>1.1000000000000001</v>
      </c>
      <c r="R1614">
        <f t="shared" si="103"/>
        <v>50</v>
      </c>
      <c r="S1614" s="7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>
        <f t="shared" si="100"/>
        <v>41081.861134259256</v>
      </c>
      <c r="O1615" s="11">
        <f t="shared" si="101"/>
        <v>41111.861134259256</v>
      </c>
      <c r="P1615" t="s">
        <v>8276</v>
      </c>
      <c r="Q1615" s="6">
        <f t="shared" si="102"/>
        <v>1.0149999999999999</v>
      </c>
      <c r="R1615">
        <f t="shared" si="103"/>
        <v>39.03846153846154</v>
      </c>
      <c r="S1615" s="7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>
        <f t="shared" si="100"/>
        <v>41794.772789351846</v>
      </c>
      <c r="O1616" s="11">
        <f t="shared" si="101"/>
        <v>41854.5</v>
      </c>
      <c r="P1616" t="s">
        <v>8276</v>
      </c>
      <c r="Q1616" s="6">
        <f t="shared" si="102"/>
        <v>1.0269999999999999</v>
      </c>
      <c r="R1616">
        <f t="shared" si="103"/>
        <v>66.688311688311686</v>
      </c>
      <c r="S1616" s="7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>
        <f t="shared" si="100"/>
        <v>40844.842546296291</v>
      </c>
      <c r="O1617" s="11">
        <f t="shared" si="101"/>
        <v>40889.884212962963</v>
      </c>
      <c r="P1617" t="s">
        <v>8276</v>
      </c>
      <c r="Q1617" s="6">
        <f t="shared" si="102"/>
        <v>1.1412500000000001</v>
      </c>
      <c r="R1617">
        <f t="shared" si="103"/>
        <v>67.132352941176464</v>
      </c>
      <c r="S1617" s="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>
        <f t="shared" si="100"/>
        <v>41194.507187499999</v>
      </c>
      <c r="O1618" s="11">
        <f t="shared" si="101"/>
        <v>41235.708333333328</v>
      </c>
      <c r="P1618" t="s">
        <v>8276</v>
      </c>
      <c r="Q1618" s="6">
        <f t="shared" si="102"/>
        <v>1.042</v>
      </c>
      <c r="R1618">
        <f t="shared" si="103"/>
        <v>66.369426751592357</v>
      </c>
      <c r="S1618" s="7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>
        <f t="shared" si="100"/>
        <v>41546.455879629626</v>
      </c>
      <c r="O1619" s="11">
        <f t="shared" si="101"/>
        <v>41579.583333333328</v>
      </c>
      <c r="P1619" t="s">
        <v>8276</v>
      </c>
      <c r="Q1619" s="6">
        <f t="shared" si="102"/>
        <v>1.4585714285714286</v>
      </c>
      <c r="R1619">
        <f t="shared" si="103"/>
        <v>64.620253164556956</v>
      </c>
      <c r="S1619" s="7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>
        <f t="shared" si="100"/>
        <v>41301.446006944439</v>
      </c>
      <c r="O1620" s="11">
        <f t="shared" si="101"/>
        <v>41341.446006944439</v>
      </c>
      <c r="P1620" t="s">
        <v>8276</v>
      </c>
      <c r="Q1620" s="6">
        <f t="shared" si="102"/>
        <v>1.0506666666666666</v>
      </c>
      <c r="R1620">
        <f t="shared" si="103"/>
        <v>58.370370370370374</v>
      </c>
      <c r="S1620" s="7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>
        <f t="shared" si="100"/>
        <v>41875.977847222224</v>
      </c>
      <c r="O1621" s="11">
        <f t="shared" si="101"/>
        <v>41896.977847222224</v>
      </c>
      <c r="P1621" t="s">
        <v>8276</v>
      </c>
      <c r="Q1621" s="6">
        <f t="shared" si="102"/>
        <v>1.3333333333333333</v>
      </c>
      <c r="R1621">
        <f t="shared" si="103"/>
        <v>86.956521739130437</v>
      </c>
      <c r="S1621" s="7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>
        <f t="shared" si="100"/>
        <v>41321.131249999999</v>
      </c>
      <c r="O1622" s="11">
        <f t="shared" si="101"/>
        <v>41328.131249999999</v>
      </c>
      <c r="P1622" t="s">
        <v>8276</v>
      </c>
      <c r="Q1622" s="6">
        <f t="shared" si="102"/>
        <v>1.1299999999999999</v>
      </c>
      <c r="R1622">
        <f t="shared" si="103"/>
        <v>66.470588235294116</v>
      </c>
      <c r="S1622" s="7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>
        <f t="shared" si="100"/>
        <v>41003.398321759254</v>
      </c>
      <c r="O1623" s="11">
        <f t="shared" si="101"/>
        <v>41056.957638888889</v>
      </c>
      <c r="P1623" t="s">
        <v>8276</v>
      </c>
      <c r="Q1623" s="6">
        <f t="shared" si="102"/>
        <v>1.212</v>
      </c>
      <c r="R1623">
        <f t="shared" si="103"/>
        <v>163.78378378378378</v>
      </c>
      <c r="S1623" s="7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>
        <f t="shared" si="100"/>
        <v>41950.086504629624</v>
      </c>
      <c r="O1624" s="11">
        <f t="shared" si="101"/>
        <v>41990.124305555553</v>
      </c>
      <c r="P1624" t="s">
        <v>8276</v>
      </c>
      <c r="Q1624" s="6">
        <f t="shared" si="102"/>
        <v>1.0172463768115942</v>
      </c>
      <c r="R1624">
        <f t="shared" si="103"/>
        <v>107.98461538461538</v>
      </c>
      <c r="S1624" s="7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>
        <f t="shared" si="100"/>
        <v>41453.480196759258</v>
      </c>
      <c r="O1625" s="11">
        <f t="shared" si="101"/>
        <v>41513.480196759258</v>
      </c>
      <c r="P1625" t="s">
        <v>8276</v>
      </c>
      <c r="Q1625" s="6">
        <f t="shared" si="102"/>
        <v>1.0106666666666666</v>
      </c>
      <c r="R1625">
        <f t="shared" si="103"/>
        <v>42.111111111111114</v>
      </c>
      <c r="S1625" s="7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>
        <f t="shared" si="100"/>
        <v>41243.158969907403</v>
      </c>
      <c r="O1626" s="11">
        <f t="shared" si="101"/>
        <v>41283.158969907403</v>
      </c>
      <c r="P1626" t="s">
        <v>8276</v>
      </c>
      <c r="Q1626" s="6">
        <f t="shared" si="102"/>
        <v>1.18</v>
      </c>
      <c r="R1626">
        <f t="shared" si="103"/>
        <v>47.2</v>
      </c>
      <c r="S1626" s="7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>
        <f t="shared" si="100"/>
        <v>41135.491354166668</v>
      </c>
      <c r="O1627" s="11">
        <f t="shared" si="101"/>
        <v>41163.491354166668</v>
      </c>
      <c r="P1627" t="s">
        <v>8276</v>
      </c>
      <c r="Q1627" s="6">
        <f t="shared" si="102"/>
        <v>1.5533333333333332</v>
      </c>
      <c r="R1627">
        <f t="shared" si="103"/>
        <v>112.01923076923077</v>
      </c>
      <c r="S1627" s="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>
        <f t="shared" si="100"/>
        <v>41579.639664351853</v>
      </c>
      <c r="O1628" s="11">
        <f t="shared" si="101"/>
        <v>41609.681331018517</v>
      </c>
      <c r="P1628" t="s">
        <v>8276</v>
      </c>
      <c r="Q1628" s="6">
        <f t="shared" si="102"/>
        <v>1.0118750000000001</v>
      </c>
      <c r="R1628">
        <f t="shared" si="103"/>
        <v>74.953703703703709</v>
      </c>
      <c r="S1628" s="7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>
        <f t="shared" si="100"/>
        <v>41205.498715277776</v>
      </c>
      <c r="O1629" s="11">
        <f t="shared" si="101"/>
        <v>41238.999305555553</v>
      </c>
      <c r="P1629" t="s">
        <v>8276</v>
      </c>
      <c r="Q1629" s="6">
        <f t="shared" si="102"/>
        <v>1.17</v>
      </c>
      <c r="R1629">
        <f t="shared" si="103"/>
        <v>61.578947368421055</v>
      </c>
      <c r="S1629" s="7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>
        <f t="shared" si="100"/>
        <v>41774.528726851851</v>
      </c>
      <c r="O1630" s="11">
        <f t="shared" si="101"/>
        <v>41807.528726851851</v>
      </c>
      <c r="P1630" t="s">
        <v>8276</v>
      </c>
      <c r="Q1630" s="6">
        <f t="shared" si="102"/>
        <v>1.00925</v>
      </c>
      <c r="R1630">
        <f t="shared" si="103"/>
        <v>45.875</v>
      </c>
      <c r="S1630" s="7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>
        <f t="shared" si="100"/>
        <v>41645.658946759257</v>
      </c>
      <c r="O1631" s="11">
        <f t="shared" si="101"/>
        <v>41690.658946759257</v>
      </c>
      <c r="P1631" t="s">
        <v>8276</v>
      </c>
      <c r="Q1631" s="6">
        <f t="shared" si="102"/>
        <v>1.0366666666666666</v>
      </c>
      <c r="R1631">
        <f t="shared" si="103"/>
        <v>75.853658536585371</v>
      </c>
      <c r="S1631" s="7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>
        <f t="shared" si="100"/>
        <v>40939.629340277774</v>
      </c>
      <c r="O1632" s="11">
        <f t="shared" si="101"/>
        <v>40970.082638888889</v>
      </c>
      <c r="P1632" t="s">
        <v>8276</v>
      </c>
      <c r="Q1632" s="6">
        <f t="shared" si="102"/>
        <v>2.6524999999999999</v>
      </c>
      <c r="R1632">
        <f t="shared" si="103"/>
        <v>84.206349206349202</v>
      </c>
      <c r="S1632" s="7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>
        <f t="shared" si="100"/>
        <v>41164.65116898148</v>
      </c>
      <c r="O1633" s="11">
        <f t="shared" si="101"/>
        <v>41194.65116898148</v>
      </c>
      <c r="P1633" t="s">
        <v>8276</v>
      </c>
      <c r="Q1633" s="6">
        <f t="shared" si="102"/>
        <v>1.5590999999999999</v>
      </c>
      <c r="R1633">
        <f t="shared" si="103"/>
        <v>117.22556390977444</v>
      </c>
      <c r="S1633" s="7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>
        <f t="shared" si="100"/>
        <v>40750.132569444439</v>
      </c>
      <c r="O1634" s="11">
        <f t="shared" si="101"/>
        <v>40810.132569444439</v>
      </c>
      <c r="P1634" t="s">
        <v>8276</v>
      </c>
      <c r="Q1634" s="6">
        <f t="shared" si="102"/>
        <v>1.0162500000000001</v>
      </c>
      <c r="R1634">
        <f t="shared" si="103"/>
        <v>86.489361702127653</v>
      </c>
      <c r="S1634" s="7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>
        <f t="shared" si="100"/>
        <v>40896.675416666665</v>
      </c>
      <c r="O1635" s="11">
        <f t="shared" si="101"/>
        <v>40924</v>
      </c>
      <c r="P1635" t="s">
        <v>8276</v>
      </c>
      <c r="Q1635" s="6">
        <f t="shared" si="102"/>
        <v>1</v>
      </c>
      <c r="R1635">
        <f t="shared" si="103"/>
        <v>172.41379310344828</v>
      </c>
      <c r="S1635" s="7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>
        <f t="shared" si="100"/>
        <v>40657.981493055551</v>
      </c>
      <c r="O1636" s="11">
        <f t="shared" si="101"/>
        <v>40696.040972222218</v>
      </c>
      <c r="P1636" t="s">
        <v>8276</v>
      </c>
      <c r="Q1636" s="6">
        <f t="shared" si="102"/>
        <v>1.0049999999999999</v>
      </c>
      <c r="R1636">
        <f t="shared" si="103"/>
        <v>62.8125</v>
      </c>
      <c r="S1636" s="7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>
        <f t="shared" si="100"/>
        <v>42502.660428240742</v>
      </c>
      <c r="O1637" s="11">
        <f t="shared" si="101"/>
        <v>42562.660428240742</v>
      </c>
      <c r="P1637" t="s">
        <v>8276</v>
      </c>
      <c r="Q1637" s="6">
        <f t="shared" si="102"/>
        <v>1.2529999999999999</v>
      </c>
      <c r="R1637">
        <f t="shared" si="103"/>
        <v>67.729729729729726</v>
      </c>
      <c r="S1637" s="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>
        <f t="shared" si="100"/>
        <v>40662.878333333334</v>
      </c>
      <c r="O1638" s="11">
        <f t="shared" si="101"/>
        <v>40705.958333333328</v>
      </c>
      <c r="P1638" t="s">
        <v>8276</v>
      </c>
      <c r="Q1638" s="6">
        <f t="shared" si="102"/>
        <v>1.0355555555555556</v>
      </c>
      <c r="R1638">
        <f t="shared" si="103"/>
        <v>53.5632183908046</v>
      </c>
      <c r="S1638" s="7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>
        <f t="shared" si="100"/>
        <v>40122.543287037035</v>
      </c>
      <c r="O1639" s="11">
        <f t="shared" si="101"/>
        <v>40178.777083333334</v>
      </c>
      <c r="P1639" t="s">
        <v>8276</v>
      </c>
      <c r="Q1639" s="6">
        <f t="shared" si="102"/>
        <v>1.038</v>
      </c>
      <c r="R1639">
        <f t="shared" si="103"/>
        <v>34.6</v>
      </c>
      <c r="S1639" s="7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>
        <f t="shared" si="100"/>
        <v>41288.478796296295</v>
      </c>
      <c r="O1640" s="11">
        <f t="shared" si="101"/>
        <v>41333.684027777774</v>
      </c>
      <c r="P1640" t="s">
        <v>8276</v>
      </c>
      <c r="Q1640" s="6">
        <f t="shared" si="102"/>
        <v>1.05</v>
      </c>
      <c r="R1640">
        <f t="shared" si="103"/>
        <v>38.888888888888886</v>
      </c>
      <c r="S1640" s="7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>
        <f t="shared" si="100"/>
        <v>40941.444039351853</v>
      </c>
      <c r="O1641" s="11">
        <f t="shared" si="101"/>
        <v>40971.444039351853</v>
      </c>
      <c r="P1641" t="s">
        <v>8276</v>
      </c>
      <c r="Q1641" s="6">
        <f t="shared" si="102"/>
        <v>1</v>
      </c>
      <c r="R1641">
        <f t="shared" si="103"/>
        <v>94.736842105263165</v>
      </c>
      <c r="S1641" s="7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>
        <f t="shared" si="100"/>
        <v>40379.022627314815</v>
      </c>
      <c r="O1642" s="11">
        <f t="shared" si="101"/>
        <v>40392.874305555553</v>
      </c>
      <c r="P1642" t="s">
        <v>8276</v>
      </c>
      <c r="Q1642" s="6">
        <f t="shared" si="102"/>
        <v>1.6986000000000001</v>
      </c>
      <c r="R1642">
        <f t="shared" si="103"/>
        <v>39.967058823529413</v>
      </c>
      <c r="S1642" s="7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>
        <f t="shared" si="100"/>
        <v>41962.388240740744</v>
      </c>
      <c r="O1643" s="11">
        <f t="shared" si="101"/>
        <v>41992.388240740744</v>
      </c>
      <c r="P1643" t="s">
        <v>8292</v>
      </c>
      <c r="Q1643" s="6">
        <f t="shared" si="102"/>
        <v>1.014</v>
      </c>
      <c r="R1643">
        <f t="shared" si="103"/>
        <v>97.5</v>
      </c>
      <c r="S1643" s="7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>
        <f t="shared" si="100"/>
        <v>40687.816284722219</v>
      </c>
      <c r="O1644" s="11">
        <f t="shared" si="101"/>
        <v>40707.816284722219</v>
      </c>
      <c r="P1644" t="s">
        <v>8292</v>
      </c>
      <c r="Q1644" s="6">
        <f t="shared" si="102"/>
        <v>1</v>
      </c>
      <c r="R1644">
        <f t="shared" si="103"/>
        <v>42.857142857142854</v>
      </c>
      <c r="S1644" s="7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>
        <f t="shared" si="100"/>
        <v>41146.615879629629</v>
      </c>
      <c r="O1645" s="11">
        <f t="shared" si="101"/>
        <v>41176.615879629629</v>
      </c>
      <c r="P1645" t="s">
        <v>8292</v>
      </c>
      <c r="Q1645" s="6">
        <f t="shared" si="102"/>
        <v>1.2470000000000001</v>
      </c>
      <c r="R1645">
        <f t="shared" si="103"/>
        <v>168.51351351351352</v>
      </c>
      <c r="S1645" s="7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>
        <f t="shared" si="100"/>
        <v>41174.851388888885</v>
      </c>
      <c r="O1646" s="11">
        <f t="shared" si="101"/>
        <v>41234.893055555556</v>
      </c>
      <c r="P1646" t="s">
        <v>8292</v>
      </c>
      <c r="Q1646" s="6">
        <f t="shared" si="102"/>
        <v>1.095</v>
      </c>
      <c r="R1646">
        <f t="shared" si="103"/>
        <v>85.546875</v>
      </c>
      <c r="S1646" s="7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>
        <f t="shared" si="100"/>
        <v>41521.409027777772</v>
      </c>
      <c r="O1647" s="11">
        <f t="shared" si="101"/>
        <v>41535.409027777772</v>
      </c>
      <c r="P1647" t="s">
        <v>8292</v>
      </c>
      <c r="Q1647" s="6">
        <f t="shared" si="102"/>
        <v>1.1080000000000001</v>
      </c>
      <c r="R1647">
        <f t="shared" si="103"/>
        <v>554</v>
      </c>
      <c r="S1647" s="7" t="s">
        <v>8325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>
        <f t="shared" si="100"/>
        <v>41833.241932870369</v>
      </c>
      <c r="O1648" s="11">
        <f t="shared" si="101"/>
        <v>41865.549305555556</v>
      </c>
      <c r="P1648" t="s">
        <v>8292</v>
      </c>
      <c r="Q1648" s="6">
        <f t="shared" si="102"/>
        <v>1.1020000000000001</v>
      </c>
      <c r="R1648">
        <f t="shared" si="103"/>
        <v>26.554216867469879</v>
      </c>
      <c r="S1648" s="7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>
        <f t="shared" si="100"/>
        <v>41039.201122685183</v>
      </c>
      <c r="O1649" s="11">
        <f t="shared" si="101"/>
        <v>41069.201122685183</v>
      </c>
      <c r="P1649" t="s">
        <v>8292</v>
      </c>
      <c r="Q1649" s="6">
        <f t="shared" si="102"/>
        <v>1.0471999999999999</v>
      </c>
      <c r="R1649">
        <f t="shared" si="103"/>
        <v>113.82608695652173</v>
      </c>
      <c r="S1649" s="7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>
        <f t="shared" si="100"/>
        <v>40592.496319444443</v>
      </c>
      <c r="O1650" s="11">
        <f t="shared" si="101"/>
        <v>40622.454652777778</v>
      </c>
      <c r="P1650" t="s">
        <v>8292</v>
      </c>
      <c r="Q1650" s="6">
        <f t="shared" si="102"/>
        <v>1.2526086956521738</v>
      </c>
      <c r="R1650">
        <f t="shared" si="103"/>
        <v>32.011111111111113</v>
      </c>
      <c r="S1650" s="7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>
        <f t="shared" si="100"/>
        <v>41737.476331018515</v>
      </c>
      <c r="O1651" s="11">
        <f t="shared" si="101"/>
        <v>41782.476331018515</v>
      </c>
      <c r="P1651" t="s">
        <v>8292</v>
      </c>
      <c r="Q1651" s="6">
        <f t="shared" si="102"/>
        <v>1.0058763157894737</v>
      </c>
      <c r="R1651">
        <f t="shared" si="103"/>
        <v>47.189259259259259</v>
      </c>
      <c r="S1651" s="7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>
        <f t="shared" si="100"/>
        <v>41526.227280092593</v>
      </c>
      <c r="O1652" s="11">
        <f t="shared" si="101"/>
        <v>41556.227280092593</v>
      </c>
      <c r="P1652" t="s">
        <v>8292</v>
      </c>
      <c r="Q1652" s="6">
        <f t="shared" si="102"/>
        <v>1.4155</v>
      </c>
      <c r="R1652">
        <f t="shared" si="103"/>
        <v>88.46875</v>
      </c>
      <c r="S1652" s="7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>
        <f t="shared" si="100"/>
        <v>40625.692361111105</v>
      </c>
      <c r="O1653" s="11">
        <f t="shared" si="101"/>
        <v>40659.082638888889</v>
      </c>
      <c r="P1653" t="s">
        <v>8292</v>
      </c>
      <c r="Q1653" s="6">
        <f t="shared" si="102"/>
        <v>1.0075000000000001</v>
      </c>
      <c r="R1653">
        <f t="shared" si="103"/>
        <v>100.75</v>
      </c>
      <c r="S1653" s="7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>
        <f t="shared" si="100"/>
        <v>41572.284641203703</v>
      </c>
      <c r="O1654" s="11">
        <f t="shared" si="101"/>
        <v>41602.326307870368</v>
      </c>
      <c r="P1654" t="s">
        <v>8292</v>
      </c>
      <c r="Q1654" s="6">
        <f t="shared" si="102"/>
        <v>1.0066666666666666</v>
      </c>
      <c r="R1654">
        <f t="shared" si="103"/>
        <v>64.714285714285708</v>
      </c>
      <c r="S1654" s="7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>
        <f t="shared" si="100"/>
        <v>40626.626111111109</v>
      </c>
      <c r="O1655" s="11">
        <f t="shared" si="101"/>
        <v>40657.626111111109</v>
      </c>
      <c r="P1655" t="s">
        <v>8292</v>
      </c>
      <c r="Q1655" s="6">
        <f t="shared" si="102"/>
        <v>1.7423040000000001</v>
      </c>
      <c r="R1655">
        <f t="shared" si="103"/>
        <v>51.854285714285716</v>
      </c>
      <c r="S1655" s="7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>
        <f t="shared" si="100"/>
        <v>40987.682407407403</v>
      </c>
      <c r="O1656" s="11">
        <f t="shared" si="101"/>
        <v>41017.682407407403</v>
      </c>
      <c r="P1656" t="s">
        <v>8292</v>
      </c>
      <c r="Q1656" s="6">
        <f t="shared" si="102"/>
        <v>1.199090909090909</v>
      </c>
      <c r="R1656">
        <f t="shared" si="103"/>
        <v>38.794117647058826</v>
      </c>
      <c r="S1656" s="7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>
        <f t="shared" si="100"/>
        <v>40974.583564814813</v>
      </c>
      <c r="O1657" s="11">
        <f t="shared" si="101"/>
        <v>41004.541898148142</v>
      </c>
      <c r="P1657" t="s">
        <v>8292</v>
      </c>
      <c r="Q1657" s="6">
        <f t="shared" si="102"/>
        <v>1.4286666666666668</v>
      </c>
      <c r="R1657">
        <f t="shared" si="103"/>
        <v>44.645833333333336</v>
      </c>
      <c r="S1657" s="7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>
        <f t="shared" si="100"/>
        <v>41226.720509259256</v>
      </c>
      <c r="O1658" s="11">
        <f t="shared" si="101"/>
        <v>41256.720509259256</v>
      </c>
      <c r="P1658" t="s">
        <v>8292</v>
      </c>
      <c r="Q1658" s="6">
        <f t="shared" si="102"/>
        <v>1.0033493333333334</v>
      </c>
      <c r="R1658">
        <f t="shared" si="103"/>
        <v>156.77333333333334</v>
      </c>
      <c r="S1658" s="7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>
        <f t="shared" si="100"/>
        <v>41023.573703703703</v>
      </c>
      <c r="O1659" s="11">
        <f t="shared" si="101"/>
        <v>41053.573703703703</v>
      </c>
      <c r="P1659" t="s">
        <v>8292</v>
      </c>
      <c r="Q1659" s="6">
        <f t="shared" si="102"/>
        <v>1.0493380000000001</v>
      </c>
      <c r="R1659">
        <f t="shared" si="103"/>
        <v>118.70339366515837</v>
      </c>
      <c r="S1659" s="7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>
        <f t="shared" si="100"/>
        <v>41223.013506944444</v>
      </c>
      <c r="O1660" s="11">
        <f t="shared" si="101"/>
        <v>41261.388888888883</v>
      </c>
      <c r="P1660" t="s">
        <v>8292</v>
      </c>
      <c r="Q1660" s="6">
        <f t="shared" si="102"/>
        <v>1.3223333333333334</v>
      </c>
      <c r="R1660">
        <f t="shared" si="103"/>
        <v>74.149532710280369</v>
      </c>
      <c r="S1660" s="7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>
        <f t="shared" si="100"/>
        <v>41596.705104166664</v>
      </c>
      <c r="O1661" s="11">
        <f t="shared" si="101"/>
        <v>41625.291666666664</v>
      </c>
      <c r="P1661" t="s">
        <v>8292</v>
      </c>
      <c r="Q1661" s="6">
        <f t="shared" si="102"/>
        <v>1.1279999999999999</v>
      </c>
      <c r="R1661">
        <f t="shared" si="103"/>
        <v>12.533333333333333</v>
      </c>
      <c r="S1661" s="7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>
        <f t="shared" si="100"/>
        <v>42459.485532407409</v>
      </c>
      <c r="O1662" s="11">
        <f t="shared" si="101"/>
        <v>42490.707638888889</v>
      </c>
      <c r="P1662" t="s">
        <v>8292</v>
      </c>
      <c r="Q1662" s="6">
        <f t="shared" si="102"/>
        <v>12.5375</v>
      </c>
      <c r="R1662">
        <f t="shared" si="103"/>
        <v>27.861111111111111</v>
      </c>
      <c r="S1662" s="7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>
        <f t="shared" si="100"/>
        <v>42343.789710648147</v>
      </c>
      <c r="O1663" s="11">
        <f t="shared" si="101"/>
        <v>42386.666666666664</v>
      </c>
      <c r="P1663" t="s">
        <v>8292</v>
      </c>
      <c r="Q1663" s="6">
        <f t="shared" si="102"/>
        <v>1.0250632911392406</v>
      </c>
      <c r="R1663">
        <f t="shared" si="103"/>
        <v>80.178217821782184</v>
      </c>
      <c r="S1663" s="7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>
        <f t="shared" si="100"/>
        <v>40847.99</v>
      </c>
      <c r="O1664" s="11">
        <f t="shared" si="101"/>
        <v>40908.031666666662</v>
      </c>
      <c r="P1664" t="s">
        <v>8292</v>
      </c>
      <c r="Q1664" s="6">
        <f t="shared" si="102"/>
        <v>1.026375</v>
      </c>
      <c r="R1664">
        <f t="shared" si="103"/>
        <v>132.43548387096774</v>
      </c>
      <c r="S1664" s="7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>
        <f t="shared" si="100"/>
        <v>42005.813738425924</v>
      </c>
      <c r="O1665" s="11">
        <f t="shared" si="101"/>
        <v>42035.813738425924</v>
      </c>
      <c r="P1665" t="s">
        <v>8292</v>
      </c>
      <c r="Q1665" s="6">
        <f t="shared" si="102"/>
        <v>1.08</v>
      </c>
      <c r="R1665">
        <f t="shared" si="103"/>
        <v>33.75</v>
      </c>
      <c r="S1665" s="7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>
        <f t="shared" si="100"/>
        <v>40939.553449074068</v>
      </c>
      <c r="O1666" s="11">
        <f t="shared" si="101"/>
        <v>40983.957638888889</v>
      </c>
      <c r="P1666" t="s">
        <v>8292</v>
      </c>
      <c r="Q1666" s="6">
        <f t="shared" si="102"/>
        <v>1.2240879999999998</v>
      </c>
      <c r="R1666">
        <f t="shared" si="103"/>
        <v>34.384494382022467</v>
      </c>
      <c r="S1666" s="7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>
        <f t="shared" ref="N1667:N1730" si="104">((($J1667/60)/60)/24)+DATE(1970,1,1)+(-5/24)</f>
        <v>40564.441122685181</v>
      </c>
      <c r="O1667" s="11">
        <f t="shared" ref="O1667:O1730" si="105">((($I1667/60)/60)/24)+DATE(1970,1,1)+(-5/24)</f>
        <v>40595.916666666664</v>
      </c>
      <c r="P1667" t="s">
        <v>8292</v>
      </c>
      <c r="Q1667" s="6">
        <f t="shared" ref="Q1667:Q1730" si="106">E1667/D1667</f>
        <v>1.1945714285714286</v>
      </c>
      <c r="R1667">
        <f t="shared" ref="R1667:R1730" si="107">E1667/L1667</f>
        <v>44.956989247311824</v>
      </c>
      <c r="S1667" s="7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>
        <f t="shared" si="104"/>
        <v>41331.04482638889</v>
      </c>
      <c r="O1668" s="11">
        <f t="shared" si="105"/>
        <v>41361.003159722219</v>
      </c>
      <c r="P1668" t="s">
        <v>8292</v>
      </c>
      <c r="Q1668" s="6">
        <f t="shared" si="106"/>
        <v>1.6088</v>
      </c>
      <c r="R1668">
        <f t="shared" si="107"/>
        <v>41.04081632653061</v>
      </c>
      <c r="S1668" s="7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>
        <f t="shared" si="104"/>
        <v>41681.862245370365</v>
      </c>
      <c r="O1669" s="11">
        <f t="shared" si="105"/>
        <v>41709.082638888889</v>
      </c>
      <c r="P1669" t="s">
        <v>8292</v>
      </c>
      <c r="Q1669" s="6">
        <f t="shared" si="106"/>
        <v>1.2685294117647059</v>
      </c>
      <c r="R1669">
        <f t="shared" si="107"/>
        <v>52.597560975609753</v>
      </c>
      <c r="S1669" s="7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>
        <f t="shared" si="104"/>
        <v>40844.941423611104</v>
      </c>
      <c r="O1670" s="11">
        <f t="shared" si="105"/>
        <v>40874.983090277776</v>
      </c>
      <c r="P1670" t="s">
        <v>8292</v>
      </c>
      <c r="Q1670" s="6">
        <f t="shared" si="106"/>
        <v>1.026375</v>
      </c>
      <c r="R1670">
        <f t="shared" si="107"/>
        <v>70.784482758620683</v>
      </c>
      <c r="S1670" s="7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>
        <f t="shared" si="104"/>
        <v>42461.676805555551</v>
      </c>
      <c r="O1671" s="11">
        <f t="shared" si="105"/>
        <v>42521.676805555551</v>
      </c>
      <c r="P1671" t="s">
        <v>8292</v>
      </c>
      <c r="Q1671" s="6">
        <f t="shared" si="106"/>
        <v>1.3975</v>
      </c>
      <c r="R1671">
        <f t="shared" si="107"/>
        <v>53.75</v>
      </c>
      <c r="S1671" s="7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>
        <f t="shared" si="104"/>
        <v>40313.722210648149</v>
      </c>
      <c r="O1672" s="11">
        <f t="shared" si="105"/>
        <v>40363.958333333328</v>
      </c>
      <c r="P1672" t="s">
        <v>8292</v>
      </c>
      <c r="Q1672" s="6">
        <f t="shared" si="106"/>
        <v>1.026</v>
      </c>
      <c r="R1672">
        <f t="shared" si="107"/>
        <v>44.608695652173914</v>
      </c>
      <c r="S1672" s="7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>
        <f t="shared" si="104"/>
        <v>42553.335810185185</v>
      </c>
      <c r="O1673" s="11">
        <f t="shared" si="105"/>
        <v>42583.335810185185</v>
      </c>
      <c r="P1673" t="s">
        <v>8292</v>
      </c>
      <c r="Q1673" s="6">
        <f t="shared" si="106"/>
        <v>1.0067349999999999</v>
      </c>
      <c r="R1673">
        <f t="shared" si="107"/>
        <v>26.148961038961041</v>
      </c>
      <c r="S1673" s="7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>
        <f t="shared" si="104"/>
        <v>41034.448263888888</v>
      </c>
      <c r="O1674" s="11">
        <f t="shared" si="105"/>
        <v>41064.448263888888</v>
      </c>
      <c r="P1674" t="s">
        <v>8292</v>
      </c>
      <c r="Q1674" s="6">
        <f t="shared" si="106"/>
        <v>1.1294117647058823</v>
      </c>
      <c r="R1674">
        <f t="shared" si="107"/>
        <v>39.183673469387756</v>
      </c>
      <c r="S1674" s="7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>
        <f t="shared" si="104"/>
        <v>42039.670046296298</v>
      </c>
      <c r="O1675" s="11">
        <f t="shared" si="105"/>
        <v>42069.670046296298</v>
      </c>
      <c r="P1675" t="s">
        <v>8292</v>
      </c>
      <c r="Q1675" s="6">
        <f t="shared" si="106"/>
        <v>1.2809523809523808</v>
      </c>
      <c r="R1675">
        <f t="shared" si="107"/>
        <v>45.593220338983052</v>
      </c>
      <c r="S1675" s="7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>
        <f t="shared" si="104"/>
        <v>42569.397060185183</v>
      </c>
      <c r="O1676" s="11">
        <f t="shared" si="105"/>
        <v>42600.082638888889</v>
      </c>
      <c r="P1676" t="s">
        <v>8292</v>
      </c>
      <c r="Q1676" s="6">
        <f t="shared" si="106"/>
        <v>2.0169999999999999</v>
      </c>
      <c r="R1676">
        <f t="shared" si="107"/>
        <v>89.247787610619469</v>
      </c>
      <c r="S1676" s="7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>
        <f t="shared" si="104"/>
        <v>40802.524768518517</v>
      </c>
      <c r="O1677" s="11">
        <f t="shared" si="105"/>
        <v>40832.710416666661</v>
      </c>
      <c r="P1677" t="s">
        <v>8292</v>
      </c>
      <c r="Q1677" s="6">
        <f t="shared" si="106"/>
        <v>1.37416</v>
      </c>
      <c r="R1677">
        <f t="shared" si="107"/>
        <v>40.416470588235299</v>
      </c>
      <c r="S1677" s="7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>
        <f t="shared" si="104"/>
        <v>40973.517905092594</v>
      </c>
      <c r="O1678" s="11">
        <f t="shared" si="105"/>
        <v>41019.957638888889</v>
      </c>
      <c r="P1678" t="s">
        <v>8292</v>
      </c>
      <c r="Q1678" s="6">
        <f t="shared" si="106"/>
        <v>1.1533333333333333</v>
      </c>
      <c r="R1678">
        <f t="shared" si="107"/>
        <v>82.38095238095238</v>
      </c>
      <c r="S1678" s="7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>
        <f t="shared" si="104"/>
        <v>42416.198796296296</v>
      </c>
      <c r="O1679" s="11">
        <f t="shared" si="105"/>
        <v>42476.040972222218</v>
      </c>
      <c r="P1679" t="s">
        <v>8292</v>
      </c>
      <c r="Q1679" s="6">
        <f t="shared" si="106"/>
        <v>1.1166666666666667</v>
      </c>
      <c r="R1679">
        <f t="shared" si="107"/>
        <v>159.52380952380952</v>
      </c>
      <c r="S1679" s="7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>
        <f t="shared" si="104"/>
        <v>41662.646655092591</v>
      </c>
      <c r="O1680" s="11">
        <f t="shared" si="105"/>
        <v>41676.646655092591</v>
      </c>
      <c r="P1680" t="s">
        <v>8292</v>
      </c>
      <c r="Q1680" s="6">
        <f t="shared" si="106"/>
        <v>1.1839999999999999</v>
      </c>
      <c r="R1680">
        <f t="shared" si="107"/>
        <v>36.244897959183675</v>
      </c>
      <c r="S1680" s="7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>
        <f t="shared" si="104"/>
        <v>40722.860474537032</v>
      </c>
      <c r="O1681" s="11">
        <f t="shared" si="105"/>
        <v>40745.860474537032</v>
      </c>
      <c r="P1681" t="s">
        <v>8292</v>
      </c>
      <c r="Q1681" s="6">
        <f t="shared" si="106"/>
        <v>1.75</v>
      </c>
      <c r="R1681">
        <f t="shared" si="107"/>
        <v>62.5</v>
      </c>
      <c r="S1681" s="7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>
        <f t="shared" si="104"/>
        <v>41802.549386574072</v>
      </c>
      <c r="O1682" s="11">
        <f t="shared" si="105"/>
        <v>41832.549386574072</v>
      </c>
      <c r="P1682" t="s">
        <v>8292</v>
      </c>
      <c r="Q1682" s="6">
        <f t="shared" si="106"/>
        <v>1.175</v>
      </c>
      <c r="R1682">
        <f t="shared" si="107"/>
        <v>47</v>
      </c>
      <c r="S1682" s="7" t="s">
        <v>8325</v>
      </c>
      <c r="T1682" t="s">
        <v>8346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>
        <f t="shared" si="104"/>
        <v>42773.91300925926</v>
      </c>
      <c r="O1683" s="11">
        <f t="shared" si="105"/>
        <v>42822.874999999993</v>
      </c>
      <c r="P1683" t="s">
        <v>8293</v>
      </c>
      <c r="Q1683" s="6">
        <f t="shared" si="106"/>
        <v>1.0142212307692309</v>
      </c>
      <c r="R1683">
        <f t="shared" si="107"/>
        <v>74.575090497737563</v>
      </c>
      <c r="S1683" s="7" t="s">
        <v>8325</v>
      </c>
      <c r="T1683" t="s">
        <v>8347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>
        <f t="shared" si="104"/>
        <v>42779.005324074074</v>
      </c>
      <c r="O1684" s="11">
        <f t="shared" si="105"/>
        <v>42838.963657407403</v>
      </c>
      <c r="P1684" t="s">
        <v>8293</v>
      </c>
      <c r="Q1684" s="6">
        <f t="shared" si="106"/>
        <v>0</v>
      </c>
      <c r="R1684" t="e">
        <f t="shared" si="107"/>
        <v>#DIV/0!</v>
      </c>
      <c r="S1684" s="7" t="s">
        <v>8325</v>
      </c>
      <c r="T1684" t="s">
        <v>8347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>
        <f t="shared" si="104"/>
        <v>42808.57335648148</v>
      </c>
      <c r="O1685" s="11">
        <f t="shared" si="105"/>
        <v>42832.57335648148</v>
      </c>
      <c r="P1685" t="s">
        <v>8293</v>
      </c>
      <c r="Q1685" s="6">
        <f t="shared" si="106"/>
        <v>0.21714285714285714</v>
      </c>
      <c r="R1685">
        <f t="shared" si="107"/>
        <v>76</v>
      </c>
      <c r="S1685" s="7" t="s">
        <v>8325</v>
      </c>
      <c r="T1685" t="s">
        <v>8347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>
        <f t="shared" si="104"/>
        <v>42783.606956018521</v>
      </c>
      <c r="O1686" s="11">
        <f t="shared" si="105"/>
        <v>42811.565289351849</v>
      </c>
      <c r="P1686" t="s">
        <v>8293</v>
      </c>
      <c r="Q1686" s="6">
        <f t="shared" si="106"/>
        <v>1.0912500000000001</v>
      </c>
      <c r="R1686">
        <f t="shared" si="107"/>
        <v>86.43564356435644</v>
      </c>
      <c r="S1686" s="7" t="s">
        <v>8325</v>
      </c>
      <c r="T1686" t="s">
        <v>8347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>
        <f t="shared" si="104"/>
        <v>42788.041932870365</v>
      </c>
      <c r="O1687" s="11">
        <f t="shared" si="105"/>
        <v>42818.0002662037</v>
      </c>
      <c r="P1687" t="s">
        <v>8293</v>
      </c>
      <c r="Q1687" s="6">
        <f t="shared" si="106"/>
        <v>1.0285714285714285</v>
      </c>
      <c r="R1687">
        <f t="shared" si="107"/>
        <v>24</v>
      </c>
      <c r="S1687" s="7" t="s">
        <v>8325</v>
      </c>
      <c r="T1687" t="s">
        <v>8347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>
        <f t="shared" si="104"/>
        <v>42792.635636574072</v>
      </c>
      <c r="O1688" s="11">
        <f t="shared" si="105"/>
        <v>42852.593969907401</v>
      </c>
      <c r="P1688" t="s">
        <v>8293</v>
      </c>
      <c r="Q1688" s="6">
        <f t="shared" si="106"/>
        <v>3.5999999999999999E-3</v>
      </c>
      <c r="R1688">
        <f t="shared" si="107"/>
        <v>18</v>
      </c>
      <c r="S1688" s="7" t="s">
        <v>8325</v>
      </c>
      <c r="T1688" t="s">
        <v>8347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>
        <f t="shared" si="104"/>
        <v>42801.838483796295</v>
      </c>
      <c r="O1689" s="11">
        <f t="shared" si="105"/>
        <v>42835.635416666664</v>
      </c>
      <c r="P1689" t="s">
        <v>8293</v>
      </c>
      <c r="Q1689" s="6">
        <f t="shared" si="106"/>
        <v>0.3125</v>
      </c>
      <c r="R1689">
        <f t="shared" si="107"/>
        <v>80.128205128205124</v>
      </c>
      <c r="S1689" s="7" t="s">
        <v>8325</v>
      </c>
      <c r="T1689" t="s">
        <v>8347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>
        <f t="shared" si="104"/>
        <v>42804.326319444437</v>
      </c>
      <c r="O1690" s="11">
        <f t="shared" si="105"/>
        <v>42834.28465277778</v>
      </c>
      <c r="P1690" t="s">
        <v>8293</v>
      </c>
      <c r="Q1690" s="6">
        <f t="shared" si="106"/>
        <v>0.443</v>
      </c>
      <c r="R1690">
        <f t="shared" si="107"/>
        <v>253.14285714285714</v>
      </c>
      <c r="S1690" s="7" t="s">
        <v>8325</v>
      </c>
      <c r="T1690" t="s">
        <v>8347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>
        <f t="shared" si="104"/>
        <v>42780.734143518515</v>
      </c>
      <c r="O1691" s="11">
        <f t="shared" si="105"/>
        <v>42810.692476851851</v>
      </c>
      <c r="P1691" t="s">
        <v>8293</v>
      </c>
      <c r="Q1691" s="6">
        <f t="shared" si="106"/>
        <v>1</v>
      </c>
      <c r="R1691">
        <f t="shared" si="107"/>
        <v>171.42857142857142</v>
      </c>
      <c r="S1691" s="7" t="s">
        <v>8325</v>
      </c>
      <c r="T1691" t="s">
        <v>8347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>
        <f t="shared" si="104"/>
        <v>42801.222708333335</v>
      </c>
      <c r="O1692" s="11">
        <f t="shared" si="105"/>
        <v>42831.181041666663</v>
      </c>
      <c r="P1692" t="s">
        <v>8293</v>
      </c>
      <c r="Q1692" s="6">
        <f t="shared" si="106"/>
        <v>0.254</v>
      </c>
      <c r="R1692">
        <f t="shared" si="107"/>
        <v>57.727272727272727</v>
      </c>
      <c r="S1692" s="7" t="s">
        <v>8325</v>
      </c>
      <c r="T1692" t="s">
        <v>8347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>
        <f t="shared" si="104"/>
        <v>42795.49314814814</v>
      </c>
      <c r="O1693" s="11">
        <f t="shared" si="105"/>
        <v>42827.833333333336</v>
      </c>
      <c r="P1693" t="s">
        <v>8293</v>
      </c>
      <c r="Q1693" s="6">
        <f t="shared" si="106"/>
        <v>0.33473333333333333</v>
      </c>
      <c r="R1693">
        <f t="shared" si="107"/>
        <v>264.26315789473682</v>
      </c>
      <c r="S1693" s="7" t="s">
        <v>8325</v>
      </c>
      <c r="T1693" t="s">
        <v>8347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>
        <f t="shared" si="104"/>
        <v>42787.94290509259</v>
      </c>
      <c r="O1694" s="11">
        <f t="shared" si="105"/>
        <v>42820.790972222218</v>
      </c>
      <c r="P1694" t="s">
        <v>8293</v>
      </c>
      <c r="Q1694" s="6">
        <f t="shared" si="106"/>
        <v>0.47799999999999998</v>
      </c>
      <c r="R1694">
        <f t="shared" si="107"/>
        <v>159.33333333333334</v>
      </c>
      <c r="S1694" s="7" t="s">
        <v>8325</v>
      </c>
      <c r="T1694" t="s">
        <v>8347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>
        <f t="shared" si="104"/>
        <v>42803.711944444447</v>
      </c>
      <c r="O1695" s="11">
        <f t="shared" si="105"/>
        <v>42834.624999999993</v>
      </c>
      <c r="P1695" t="s">
        <v>8293</v>
      </c>
      <c r="Q1695" s="6">
        <f t="shared" si="106"/>
        <v>9.3333333333333338E-2</v>
      </c>
      <c r="R1695">
        <f t="shared" si="107"/>
        <v>35</v>
      </c>
      <c r="S1695" s="7" t="s">
        <v>8325</v>
      </c>
      <c r="T1695" t="s">
        <v>8347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>
        <f t="shared" si="104"/>
        <v>42791.461504629631</v>
      </c>
      <c r="O1696" s="11">
        <f t="shared" si="105"/>
        <v>42820.98333333333</v>
      </c>
      <c r="P1696" t="s">
        <v>8293</v>
      </c>
      <c r="Q1696" s="6">
        <f t="shared" si="106"/>
        <v>5.0000000000000001E-4</v>
      </c>
      <c r="R1696">
        <f t="shared" si="107"/>
        <v>5</v>
      </c>
      <c r="S1696" s="7" t="s">
        <v>8325</v>
      </c>
      <c r="T1696" t="s">
        <v>8347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>
        <f t="shared" si="104"/>
        <v>42800.823078703703</v>
      </c>
      <c r="O1697" s="11">
        <f t="shared" si="105"/>
        <v>42834.833333333336</v>
      </c>
      <c r="P1697" t="s">
        <v>8293</v>
      </c>
      <c r="Q1697" s="6">
        <f t="shared" si="106"/>
        <v>0.11708333333333333</v>
      </c>
      <c r="R1697">
        <f t="shared" si="107"/>
        <v>61.086956521739133</v>
      </c>
      <c r="S1697" s="7" t="s">
        <v>8325</v>
      </c>
      <c r="T1697" t="s">
        <v>8347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>
        <f t="shared" si="104"/>
        <v>42795.861238425925</v>
      </c>
      <c r="O1698" s="11">
        <f t="shared" si="105"/>
        <v>42825.819571759253</v>
      </c>
      <c r="P1698" t="s">
        <v>8293</v>
      </c>
      <c r="Q1698" s="6">
        <f t="shared" si="106"/>
        <v>0</v>
      </c>
      <c r="R1698" t="e">
        <f t="shared" si="107"/>
        <v>#DIV/0!</v>
      </c>
      <c r="S1698" s="7" t="s">
        <v>8325</v>
      </c>
      <c r="T1698" t="s">
        <v>8347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>
        <f t="shared" si="104"/>
        <v>42804.82462962962</v>
      </c>
      <c r="O1699" s="11">
        <f t="shared" si="105"/>
        <v>42834.782962962963</v>
      </c>
      <c r="P1699" t="s">
        <v>8293</v>
      </c>
      <c r="Q1699" s="6">
        <f t="shared" si="106"/>
        <v>0.20208000000000001</v>
      </c>
      <c r="R1699">
        <f t="shared" si="107"/>
        <v>114.81818181818181</v>
      </c>
      <c r="S1699" s="7" t="s">
        <v>8325</v>
      </c>
      <c r="T1699" t="s">
        <v>8347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>
        <f t="shared" si="104"/>
        <v>42795.999537037038</v>
      </c>
      <c r="O1700" s="11">
        <f t="shared" si="105"/>
        <v>42819.939583333333</v>
      </c>
      <c r="P1700" t="s">
        <v>8293</v>
      </c>
      <c r="Q1700" s="6">
        <f t="shared" si="106"/>
        <v>0</v>
      </c>
      <c r="R1700" t="e">
        <f t="shared" si="107"/>
        <v>#DIV/0!</v>
      </c>
      <c r="S1700" s="7" t="s">
        <v>8325</v>
      </c>
      <c r="T1700" t="s">
        <v>8347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>
        <f t="shared" si="104"/>
        <v>42806.655613425923</v>
      </c>
      <c r="O1701" s="11">
        <f t="shared" si="105"/>
        <v>42836.655613425923</v>
      </c>
      <c r="P1701" t="s">
        <v>8293</v>
      </c>
      <c r="Q1701" s="6">
        <f t="shared" si="106"/>
        <v>4.2311459353574929E-2</v>
      </c>
      <c r="R1701">
        <f t="shared" si="107"/>
        <v>54</v>
      </c>
      <c r="S1701" s="7" t="s">
        <v>8325</v>
      </c>
      <c r="T1701" t="s">
        <v>8347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>
        <f t="shared" si="104"/>
        <v>42795.863310185181</v>
      </c>
      <c r="O1702" s="11">
        <f t="shared" si="105"/>
        <v>42825.958333333336</v>
      </c>
      <c r="P1702" t="s">
        <v>8293</v>
      </c>
      <c r="Q1702" s="6">
        <f t="shared" si="106"/>
        <v>0.2606</v>
      </c>
      <c r="R1702">
        <f t="shared" si="107"/>
        <v>65.974683544303801</v>
      </c>
      <c r="S1702" s="7" t="s">
        <v>8325</v>
      </c>
      <c r="T1702" t="s">
        <v>8347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>
        <f t="shared" si="104"/>
        <v>41989.456076388888</v>
      </c>
      <c r="O1703" s="11">
        <f t="shared" si="105"/>
        <v>42019.456076388888</v>
      </c>
      <c r="P1703" t="s">
        <v>8293</v>
      </c>
      <c r="Q1703" s="6">
        <f t="shared" si="106"/>
        <v>1.9801980198019802E-3</v>
      </c>
      <c r="R1703">
        <f t="shared" si="107"/>
        <v>5</v>
      </c>
      <c r="S1703" s="7" t="s">
        <v>8325</v>
      </c>
      <c r="T1703" t="s">
        <v>8347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>
        <f t="shared" si="104"/>
        <v>42063.661458333336</v>
      </c>
      <c r="O1704" s="11">
        <f t="shared" si="105"/>
        <v>42093.619791666664</v>
      </c>
      <c r="P1704" t="s">
        <v>8293</v>
      </c>
      <c r="Q1704" s="6">
        <f t="shared" si="106"/>
        <v>6.0606060606060605E-5</v>
      </c>
      <c r="R1704">
        <f t="shared" si="107"/>
        <v>1</v>
      </c>
      <c r="S1704" s="7" t="s">
        <v>8325</v>
      </c>
      <c r="T1704" t="s">
        <v>8347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>
        <f t="shared" si="104"/>
        <v>42187.073344907411</v>
      </c>
      <c r="O1705" s="11">
        <f t="shared" si="105"/>
        <v>42247.073344907411</v>
      </c>
      <c r="P1705" t="s">
        <v>8293</v>
      </c>
      <c r="Q1705" s="6">
        <f t="shared" si="106"/>
        <v>1.0200000000000001E-2</v>
      </c>
      <c r="R1705">
        <f t="shared" si="107"/>
        <v>25.5</v>
      </c>
      <c r="S1705" s="7" t="s">
        <v>8325</v>
      </c>
      <c r="T1705" t="s">
        <v>8347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>
        <f t="shared" si="104"/>
        <v>42020.931400462963</v>
      </c>
      <c r="O1706" s="11">
        <f t="shared" si="105"/>
        <v>42050.931400462963</v>
      </c>
      <c r="P1706" t="s">
        <v>8293</v>
      </c>
      <c r="Q1706" s="6">
        <f t="shared" si="106"/>
        <v>0.65100000000000002</v>
      </c>
      <c r="R1706">
        <f t="shared" si="107"/>
        <v>118.36363636363636</v>
      </c>
      <c r="S1706" s="7" t="s">
        <v>8325</v>
      </c>
      <c r="T1706" t="s">
        <v>8347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>
        <f t="shared" si="104"/>
        <v>42244.808402777773</v>
      </c>
      <c r="O1707" s="11">
        <f t="shared" si="105"/>
        <v>42256.458333333336</v>
      </c>
      <c r="P1707" t="s">
        <v>8293</v>
      </c>
      <c r="Q1707" s="6">
        <f t="shared" si="106"/>
        <v>0</v>
      </c>
      <c r="R1707" t="e">
        <f t="shared" si="107"/>
        <v>#DIV/0!</v>
      </c>
      <c r="S1707" s="7" t="s">
        <v>8325</v>
      </c>
      <c r="T1707" t="s">
        <v>8347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>
        <f t="shared" si="104"/>
        <v>42179.098055555551</v>
      </c>
      <c r="O1708" s="11">
        <f t="shared" si="105"/>
        <v>42239.098055555551</v>
      </c>
      <c r="P1708" t="s">
        <v>8293</v>
      </c>
      <c r="Q1708" s="6">
        <f t="shared" si="106"/>
        <v>0</v>
      </c>
      <c r="R1708" t="e">
        <f t="shared" si="107"/>
        <v>#DIV/0!</v>
      </c>
      <c r="S1708" s="7" t="s">
        <v>8325</v>
      </c>
      <c r="T1708" t="s">
        <v>8347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>
        <f t="shared" si="104"/>
        <v>42427.512673611105</v>
      </c>
      <c r="O1709" s="11">
        <f t="shared" si="105"/>
        <v>42457.471006944441</v>
      </c>
      <c r="P1709" t="s">
        <v>8293</v>
      </c>
      <c r="Q1709" s="6">
        <f t="shared" si="106"/>
        <v>9.74E-2</v>
      </c>
      <c r="R1709">
        <f t="shared" si="107"/>
        <v>54.111111111111114</v>
      </c>
      <c r="S1709" s="7" t="s">
        <v>8325</v>
      </c>
      <c r="T1709" t="s">
        <v>8347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>
        <f t="shared" si="104"/>
        <v>42451.658634259256</v>
      </c>
      <c r="O1710" s="11">
        <f t="shared" si="105"/>
        <v>42491.658634259256</v>
      </c>
      <c r="P1710" t="s">
        <v>8293</v>
      </c>
      <c r="Q1710" s="6">
        <f t="shared" si="106"/>
        <v>0</v>
      </c>
      <c r="R1710" t="e">
        <f t="shared" si="107"/>
        <v>#DIV/0!</v>
      </c>
      <c r="S1710" s="7" t="s">
        <v>8325</v>
      </c>
      <c r="T1710" t="s">
        <v>8347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>
        <f t="shared" si="104"/>
        <v>41841.355486111104</v>
      </c>
      <c r="O1711" s="11">
        <f t="shared" si="105"/>
        <v>41882.610416666663</v>
      </c>
      <c r="P1711" t="s">
        <v>8293</v>
      </c>
      <c r="Q1711" s="6">
        <f t="shared" si="106"/>
        <v>4.8571428571428571E-2</v>
      </c>
      <c r="R1711">
        <f t="shared" si="107"/>
        <v>21.25</v>
      </c>
      <c r="S1711" s="7" t="s">
        <v>8325</v>
      </c>
      <c r="T1711" t="s">
        <v>8347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>
        <f t="shared" si="104"/>
        <v>42341.382962962954</v>
      </c>
      <c r="O1712" s="11">
        <f t="shared" si="105"/>
        <v>42387.333333333336</v>
      </c>
      <c r="P1712" t="s">
        <v>8293</v>
      </c>
      <c r="Q1712" s="6">
        <f t="shared" si="106"/>
        <v>6.7999999999999996E-3</v>
      </c>
      <c r="R1712">
        <f t="shared" si="107"/>
        <v>34</v>
      </c>
      <c r="S1712" s="7" t="s">
        <v>8325</v>
      </c>
      <c r="T1712" t="s">
        <v>8347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>
        <f t="shared" si="104"/>
        <v>41852.437893518516</v>
      </c>
      <c r="O1713" s="11">
        <f t="shared" si="105"/>
        <v>41883.437893518516</v>
      </c>
      <c r="P1713" t="s">
        <v>8293</v>
      </c>
      <c r="Q1713" s="6">
        <f t="shared" si="106"/>
        <v>0.105</v>
      </c>
      <c r="R1713">
        <f t="shared" si="107"/>
        <v>525</v>
      </c>
      <c r="S1713" s="7" t="s">
        <v>8325</v>
      </c>
      <c r="T1713" t="s">
        <v>8347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>
        <f t="shared" si="104"/>
        <v>42125.705474537033</v>
      </c>
      <c r="O1714" s="11">
        <f t="shared" si="105"/>
        <v>42185.705474537033</v>
      </c>
      <c r="P1714" t="s">
        <v>8293</v>
      </c>
      <c r="Q1714" s="6">
        <f t="shared" si="106"/>
        <v>0</v>
      </c>
      <c r="R1714" t="e">
        <f t="shared" si="107"/>
        <v>#DIV/0!</v>
      </c>
      <c r="S1714" s="7" t="s">
        <v>8325</v>
      </c>
      <c r="T1714" t="s">
        <v>8347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>
        <f t="shared" si="104"/>
        <v>41887.592731481483</v>
      </c>
      <c r="O1715" s="11">
        <f t="shared" si="105"/>
        <v>41917.592731481483</v>
      </c>
      <c r="P1715" t="s">
        <v>8293</v>
      </c>
      <c r="Q1715" s="6">
        <f t="shared" si="106"/>
        <v>1.6666666666666666E-2</v>
      </c>
      <c r="R1715">
        <f t="shared" si="107"/>
        <v>50</v>
      </c>
      <c r="S1715" s="7" t="s">
        <v>8325</v>
      </c>
      <c r="T1715" t="s">
        <v>8347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>
        <f t="shared" si="104"/>
        <v>42095.710196759253</v>
      </c>
      <c r="O1716" s="11">
        <f t="shared" si="105"/>
        <v>42125.710196759253</v>
      </c>
      <c r="P1716" t="s">
        <v>8293</v>
      </c>
      <c r="Q1716" s="6">
        <f t="shared" si="106"/>
        <v>7.868E-2</v>
      </c>
      <c r="R1716">
        <f t="shared" si="107"/>
        <v>115.70588235294117</v>
      </c>
      <c r="S1716" s="7" t="s">
        <v>8325</v>
      </c>
      <c r="T1716" t="s">
        <v>8347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>
        <f t="shared" si="104"/>
        <v>42064.009085648147</v>
      </c>
      <c r="O1717" s="11">
        <f t="shared" si="105"/>
        <v>42093.931944444441</v>
      </c>
      <c r="P1717" t="s">
        <v>8293</v>
      </c>
      <c r="Q1717" s="6">
        <f t="shared" si="106"/>
        <v>2.2000000000000001E-3</v>
      </c>
      <c r="R1717">
        <f t="shared" si="107"/>
        <v>5.5</v>
      </c>
      <c r="S1717" s="7" t="s">
        <v>8325</v>
      </c>
      <c r="T1717" t="s">
        <v>8347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>
        <f t="shared" si="104"/>
        <v>42673.369201388887</v>
      </c>
      <c r="O1718" s="11">
        <f t="shared" si="105"/>
        <v>42713.410868055551</v>
      </c>
      <c r="P1718" t="s">
        <v>8293</v>
      </c>
      <c r="Q1718" s="6">
        <f t="shared" si="106"/>
        <v>7.4999999999999997E-2</v>
      </c>
      <c r="R1718">
        <f t="shared" si="107"/>
        <v>50</v>
      </c>
      <c r="S1718" s="7" t="s">
        <v>8325</v>
      </c>
      <c r="T1718" t="s">
        <v>8347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>
        <f t="shared" si="104"/>
        <v>42460.773587962954</v>
      </c>
      <c r="O1719" s="11">
        <f t="shared" si="105"/>
        <v>42480.958333333336</v>
      </c>
      <c r="P1719" t="s">
        <v>8293</v>
      </c>
      <c r="Q1719" s="6">
        <f t="shared" si="106"/>
        <v>0.42725880551301687</v>
      </c>
      <c r="R1719">
        <f t="shared" si="107"/>
        <v>34.024390243902438</v>
      </c>
      <c r="S1719" s="7" t="s">
        <v>8325</v>
      </c>
      <c r="T1719" t="s">
        <v>8347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>
        <f t="shared" si="104"/>
        <v>42460.402187499996</v>
      </c>
      <c r="O1720" s="11">
        <f t="shared" si="105"/>
        <v>42503.999305555553</v>
      </c>
      <c r="P1720" t="s">
        <v>8293</v>
      </c>
      <c r="Q1720" s="6">
        <f t="shared" si="106"/>
        <v>2.142857142857143E-3</v>
      </c>
      <c r="R1720">
        <f t="shared" si="107"/>
        <v>37.5</v>
      </c>
      <c r="S1720" s="7" t="s">
        <v>8325</v>
      </c>
      <c r="T1720" t="s">
        <v>8347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>
        <f t="shared" si="104"/>
        <v>41869.326284722221</v>
      </c>
      <c r="O1721" s="11">
        <f t="shared" si="105"/>
        <v>41899.326284722221</v>
      </c>
      <c r="P1721" t="s">
        <v>8293</v>
      </c>
      <c r="Q1721" s="6">
        <f t="shared" si="106"/>
        <v>8.7500000000000008E-3</v>
      </c>
      <c r="R1721">
        <f t="shared" si="107"/>
        <v>11.666666666666666</v>
      </c>
      <c r="S1721" s="7" t="s">
        <v>8325</v>
      </c>
      <c r="T1721" t="s">
        <v>8347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>
        <f t="shared" si="104"/>
        <v>41922.574895833335</v>
      </c>
      <c r="O1722" s="11">
        <f t="shared" si="105"/>
        <v>41952.616562499999</v>
      </c>
      <c r="P1722" t="s">
        <v>8293</v>
      </c>
      <c r="Q1722" s="6">
        <f t="shared" si="106"/>
        <v>5.6250000000000001E-2</v>
      </c>
      <c r="R1722">
        <f t="shared" si="107"/>
        <v>28.125</v>
      </c>
      <c r="S1722" s="7" t="s">
        <v>8325</v>
      </c>
      <c r="T1722" t="s">
        <v>8347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>
        <f t="shared" si="104"/>
        <v>42319.25304398148</v>
      </c>
      <c r="O1723" s="11">
        <f t="shared" si="105"/>
        <v>42349.25304398148</v>
      </c>
      <c r="P1723" t="s">
        <v>8293</v>
      </c>
      <c r="Q1723" s="6">
        <f t="shared" si="106"/>
        <v>0</v>
      </c>
      <c r="R1723" t="e">
        <f t="shared" si="107"/>
        <v>#DIV/0!</v>
      </c>
      <c r="S1723" s="7" t="s">
        <v>8325</v>
      </c>
      <c r="T1723" t="s">
        <v>8347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>
        <f t="shared" si="104"/>
        <v>42425.752650462957</v>
      </c>
      <c r="O1724" s="11">
        <f t="shared" si="105"/>
        <v>42462.798611111109</v>
      </c>
      <c r="P1724" t="s">
        <v>8293</v>
      </c>
      <c r="Q1724" s="6">
        <f t="shared" si="106"/>
        <v>3.4722222222222224E-4</v>
      </c>
      <c r="R1724">
        <f t="shared" si="107"/>
        <v>1</v>
      </c>
      <c r="S1724" s="7" t="s">
        <v>8325</v>
      </c>
      <c r="T1724" t="s">
        <v>8347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>
        <f t="shared" si="104"/>
        <v>42129.617071759254</v>
      </c>
      <c r="O1725" s="11">
        <f t="shared" si="105"/>
        <v>42186.041666666664</v>
      </c>
      <c r="P1725" t="s">
        <v>8293</v>
      </c>
      <c r="Q1725" s="6">
        <f t="shared" si="106"/>
        <v>6.5000000000000002E-2</v>
      </c>
      <c r="R1725">
        <f t="shared" si="107"/>
        <v>216.66666666666666</v>
      </c>
      <c r="S1725" s="7" t="s">
        <v>8325</v>
      </c>
      <c r="T1725" t="s">
        <v>8347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>
        <f t="shared" si="104"/>
        <v>41912.724097222221</v>
      </c>
      <c r="O1726" s="11">
        <f t="shared" si="105"/>
        <v>41942.724097222221</v>
      </c>
      <c r="P1726" t="s">
        <v>8293</v>
      </c>
      <c r="Q1726" s="6">
        <f t="shared" si="106"/>
        <v>5.8333333333333336E-3</v>
      </c>
      <c r="R1726">
        <f t="shared" si="107"/>
        <v>8.75</v>
      </c>
      <c r="S1726" s="7" t="s">
        <v>8325</v>
      </c>
      <c r="T1726" t="s">
        <v>8347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>
        <f t="shared" si="104"/>
        <v>41845.759826388887</v>
      </c>
      <c r="O1727" s="11">
        <f t="shared" si="105"/>
        <v>41875.759826388887</v>
      </c>
      <c r="P1727" t="s">
        <v>8293</v>
      </c>
      <c r="Q1727" s="6">
        <f t="shared" si="106"/>
        <v>0.10181818181818182</v>
      </c>
      <c r="R1727">
        <f t="shared" si="107"/>
        <v>62.222222222222221</v>
      </c>
      <c r="S1727" s="7" t="s">
        <v>8325</v>
      </c>
      <c r="T1727" t="s">
        <v>8347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>
        <f t="shared" si="104"/>
        <v>41788.711388888885</v>
      </c>
      <c r="O1728" s="11">
        <f t="shared" si="105"/>
        <v>41817.711388888885</v>
      </c>
      <c r="P1728" t="s">
        <v>8293</v>
      </c>
      <c r="Q1728" s="6">
        <f t="shared" si="106"/>
        <v>0.33784615384615385</v>
      </c>
      <c r="R1728">
        <f t="shared" si="107"/>
        <v>137.25</v>
      </c>
      <c r="S1728" s="7" t="s">
        <v>8325</v>
      </c>
      <c r="T1728" t="s">
        <v>8347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>
        <f t="shared" si="104"/>
        <v>42044.719641203708</v>
      </c>
      <c r="O1729" s="11">
        <f t="shared" si="105"/>
        <v>42099.249999999993</v>
      </c>
      <c r="P1729" t="s">
        <v>8293</v>
      </c>
      <c r="Q1729" s="6">
        <f t="shared" si="106"/>
        <v>3.3333333333333332E-4</v>
      </c>
      <c r="R1729">
        <f t="shared" si="107"/>
        <v>1</v>
      </c>
      <c r="S1729" s="7" t="s">
        <v>8325</v>
      </c>
      <c r="T1729" t="s">
        <v>8347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>
        <f t="shared" si="104"/>
        <v>42268.417523148142</v>
      </c>
      <c r="O1730" s="11">
        <f t="shared" si="105"/>
        <v>42298.417523148142</v>
      </c>
      <c r="P1730" t="s">
        <v>8293</v>
      </c>
      <c r="Q1730" s="6">
        <f t="shared" si="106"/>
        <v>0.68400000000000005</v>
      </c>
      <c r="R1730">
        <f t="shared" si="107"/>
        <v>122.14285714285714</v>
      </c>
      <c r="S1730" s="7" t="s">
        <v>8325</v>
      </c>
      <c r="T1730" t="s">
        <v>8347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>
        <f t="shared" ref="N1731:N1794" si="108">((($J1731/60)/60)/24)+DATE(1970,1,1)+(-5/24)</f>
        <v>42470.843819444439</v>
      </c>
      <c r="O1731" s="11">
        <f t="shared" ref="O1731:O1794" si="109">((($I1731/60)/60)/24)+DATE(1970,1,1)+(-5/24)</f>
        <v>42530.843819444439</v>
      </c>
      <c r="P1731" t="s">
        <v>8293</v>
      </c>
      <c r="Q1731" s="6">
        <f t="shared" ref="Q1731:Q1794" si="110">E1731/D1731</f>
        <v>0</v>
      </c>
      <c r="R1731" t="e">
        <f t="shared" ref="R1731:R1794" si="111">E1731/L1731</f>
        <v>#DIV/0!</v>
      </c>
      <c r="S1731" s="7" t="s">
        <v>8325</v>
      </c>
      <c r="T1731" t="s">
        <v>8347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>
        <f t="shared" si="108"/>
        <v>42271.879432870373</v>
      </c>
      <c r="O1732" s="11">
        <f t="shared" si="109"/>
        <v>42301.879432870373</v>
      </c>
      <c r="P1732" t="s">
        <v>8293</v>
      </c>
      <c r="Q1732" s="6">
        <f t="shared" si="110"/>
        <v>0</v>
      </c>
      <c r="R1732" t="e">
        <f t="shared" si="111"/>
        <v>#DIV/0!</v>
      </c>
      <c r="S1732" s="7" t="s">
        <v>8325</v>
      </c>
      <c r="T1732" t="s">
        <v>8347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>
        <f t="shared" si="108"/>
        <v>42152.698518518511</v>
      </c>
      <c r="O1733" s="11">
        <f t="shared" si="109"/>
        <v>42166.416666666664</v>
      </c>
      <c r="P1733" t="s">
        <v>8293</v>
      </c>
      <c r="Q1733" s="6">
        <f t="shared" si="110"/>
        <v>0</v>
      </c>
      <c r="R1733" t="e">
        <f t="shared" si="111"/>
        <v>#DIV/0!</v>
      </c>
      <c r="S1733" s="7" t="s">
        <v>8325</v>
      </c>
      <c r="T1733" t="s">
        <v>8347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>
        <f t="shared" si="108"/>
        <v>42325.475474537037</v>
      </c>
      <c r="O1734" s="11">
        <f t="shared" si="109"/>
        <v>42384.999999999993</v>
      </c>
      <c r="P1734" t="s">
        <v>8293</v>
      </c>
      <c r="Q1734" s="6">
        <f t="shared" si="110"/>
        <v>0</v>
      </c>
      <c r="R1734" t="e">
        <f t="shared" si="111"/>
        <v>#DIV/0!</v>
      </c>
      <c r="S1734" s="7" t="s">
        <v>8325</v>
      </c>
      <c r="T1734" t="s">
        <v>8347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>
        <f t="shared" si="108"/>
        <v>42614.467291666668</v>
      </c>
      <c r="O1735" s="11">
        <f t="shared" si="109"/>
        <v>42626.687499999993</v>
      </c>
      <c r="P1735" t="s">
        <v>8293</v>
      </c>
      <c r="Q1735" s="6">
        <f t="shared" si="110"/>
        <v>0</v>
      </c>
      <c r="R1735" t="e">
        <f t="shared" si="111"/>
        <v>#DIV/0!</v>
      </c>
      <c r="S1735" s="7" t="s">
        <v>8325</v>
      </c>
      <c r="T1735" t="s">
        <v>8347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>
        <f t="shared" si="108"/>
        <v>42101.828194444439</v>
      </c>
      <c r="O1736" s="11">
        <f t="shared" si="109"/>
        <v>42131.828194444439</v>
      </c>
      <c r="P1736" t="s">
        <v>8293</v>
      </c>
      <c r="Q1736" s="6">
        <f t="shared" si="110"/>
        <v>2.2222222222222223E-4</v>
      </c>
      <c r="R1736">
        <f t="shared" si="111"/>
        <v>1</v>
      </c>
      <c r="S1736" s="7" t="s">
        <v>8325</v>
      </c>
      <c r="T1736" t="s">
        <v>8347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>
        <f t="shared" si="108"/>
        <v>42559.605844907412</v>
      </c>
      <c r="O1737" s="11">
        <f t="shared" si="109"/>
        <v>42589.605844907412</v>
      </c>
      <c r="P1737" t="s">
        <v>8293</v>
      </c>
      <c r="Q1737" s="6">
        <f t="shared" si="110"/>
        <v>0.11</v>
      </c>
      <c r="R1737">
        <f t="shared" si="111"/>
        <v>55</v>
      </c>
      <c r="S1737" s="7" t="s">
        <v>8325</v>
      </c>
      <c r="T1737" t="s">
        <v>8347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>
        <f t="shared" si="108"/>
        <v>42286.65315972222</v>
      </c>
      <c r="O1738" s="11">
        <f t="shared" si="109"/>
        <v>42316.694826388884</v>
      </c>
      <c r="P1738" t="s">
        <v>8293</v>
      </c>
      <c r="Q1738" s="6">
        <f t="shared" si="110"/>
        <v>7.3333333333333332E-3</v>
      </c>
      <c r="R1738">
        <f t="shared" si="111"/>
        <v>22</v>
      </c>
      <c r="S1738" s="7" t="s">
        <v>8325</v>
      </c>
      <c r="T1738" t="s">
        <v>8347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>
        <f t="shared" si="108"/>
        <v>42175.740648148152</v>
      </c>
      <c r="O1739" s="11">
        <f t="shared" si="109"/>
        <v>42205.740648148152</v>
      </c>
      <c r="P1739" t="s">
        <v>8293</v>
      </c>
      <c r="Q1739" s="6">
        <f t="shared" si="110"/>
        <v>0.21249999999999999</v>
      </c>
      <c r="R1739">
        <f t="shared" si="111"/>
        <v>56.666666666666664</v>
      </c>
      <c r="S1739" s="7" t="s">
        <v>8325</v>
      </c>
      <c r="T1739" t="s">
        <v>8347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>
        <f t="shared" si="108"/>
        <v>41884.665995370371</v>
      </c>
      <c r="O1740" s="11">
        <f t="shared" si="109"/>
        <v>41914.665995370371</v>
      </c>
      <c r="P1740" t="s">
        <v>8293</v>
      </c>
      <c r="Q1740" s="6">
        <f t="shared" si="110"/>
        <v>4.0000000000000001E-3</v>
      </c>
      <c r="R1740">
        <f t="shared" si="111"/>
        <v>20</v>
      </c>
      <c r="S1740" s="7" t="s">
        <v>8325</v>
      </c>
      <c r="T1740" t="s">
        <v>8347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>
        <f t="shared" si="108"/>
        <v>42435.665879629632</v>
      </c>
      <c r="O1741" s="11">
        <f t="shared" si="109"/>
        <v>42494.624212962961</v>
      </c>
      <c r="P1741" t="s">
        <v>8293</v>
      </c>
      <c r="Q1741" s="6">
        <f t="shared" si="110"/>
        <v>1E-3</v>
      </c>
      <c r="R1741">
        <f t="shared" si="111"/>
        <v>1</v>
      </c>
      <c r="S1741" s="7" t="s">
        <v>8325</v>
      </c>
      <c r="T1741" t="s">
        <v>8347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>
        <f t="shared" si="108"/>
        <v>42171.60905092593</v>
      </c>
      <c r="O1742" s="11">
        <f t="shared" si="109"/>
        <v>42201.60905092593</v>
      </c>
      <c r="P1742" t="s">
        <v>8293</v>
      </c>
      <c r="Q1742" s="6">
        <f t="shared" si="110"/>
        <v>0</v>
      </c>
      <c r="R1742" t="e">
        <f t="shared" si="111"/>
        <v>#DIV/0!</v>
      </c>
      <c r="S1742" s="7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>
        <f t="shared" si="108"/>
        <v>42120.419803240737</v>
      </c>
      <c r="O1743" s="11">
        <f t="shared" si="109"/>
        <v>42165.419803240737</v>
      </c>
      <c r="P1743" t="s">
        <v>8285</v>
      </c>
      <c r="Q1743" s="6">
        <f t="shared" si="110"/>
        <v>1.1083333333333334</v>
      </c>
      <c r="R1743">
        <f t="shared" si="111"/>
        <v>25.576923076923077</v>
      </c>
      <c r="S1743" s="7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>
        <f t="shared" si="108"/>
        <v>42710.668634259251</v>
      </c>
      <c r="O1744" s="11">
        <f t="shared" si="109"/>
        <v>42742.666666666664</v>
      </c>
      <c r="P1744" t="s">
        <v>8285</v>
      </c>
      <c r="Q1744" s="6">
        <f t="shared" si="110"/>
        <v>1.0874999999999999</v>
      </c>
      <c r="R1744">
        <f t="shared" si="111"/>
        <v>63.970588235294116</v>
      </c>
      <c r="S1744" s="7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>
        <f t="shared" si="108"/>
        <v>42586.717303240737</v>
      </c>
      <c r="O1745" s="11">
        <f t="shared" si="109"/>
        <v>42608.957638888889</v>
      </c>
      <c r="P1745" t="s">
        <v>8285</v>
      </c>
      <c r="Q1745" s="6">
        <f t="shared" si="110"/>
        <v>1.0041666666666667</v>
      </c>
      <c r="R1745">
        <f t="shared" si="111"/>
        <v>89.925373134328353</v>
      </c>
      <c r="S1745" s="7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>
        <f t="shared" si="108"/>
        <v>42026.396724537037</v>
      </c>
      <c r="O1746" s="11">
        <f t="shared" si="109"/>
        <v>42071.355057870365</v>
      </c>
      <c r="P1746" t="s">
        <v>8285</v>
      </c>
      <c r="Q1746" s="6">
        <f t="shared" si="110"/>
        <v>1.1845454545454546</v>
      </c>
      <c r="R1746">
        <f t="shared" si="111"/>
        <v>93.071428571428569</v>
      </c>
      <c r="S1746" s="7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>
        <f t="shared" si="108"/>
        <v>42690.051365740735</v>
      </c>
      <c r="O1747" s="11">
        <f t="shared" si="109"/>
        <v>42725.874999999993</v>
      </c>
      <c r="P1747" t="s">
        <v>8285</v>
      </c>
      <c r="Q1747" s="6">
        <f t="shared" si="110"/>
        <v>1.1401428571428571</v>
      </c>
      <c r="R1747">
        <f t="shared" si="111"/>
        <v>89.674157303370791</v>
      </c>
      <c r="S1747" s="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>
        <f t="shared" si="108"/>
        <v>42667.968368055554</v>
      </c>
      <c r="O1748" s="11">
        <f t="shared" si="109"/>
        <v>42697.874999999993</v>
      </c>
      <c r="P1748" t="s">
        <v>8285</v>
      </c>
      <c r="Q1748" s="6">
        <f t="shared" si="110"/>
        <v>1.4810000000000001</v>
      </c>
      <c r="R1748">
        <f t="shared" si="111"/>
        <v>207.61682242990653</v>
      </c>
      <c r="S1748" s="7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>
        <f t="shared" si="108"/>
        <v>42292.227199074077</v>
      </c>
      <c r="O1749" s="11">
        <f t="shared" si="109"/>
        <v>42321.416666666664</v>
      </c>
      <c r="P1749" t="s">
        <v>8285</v>
      </c>
      <c r="Q1749" s="6">
        <f t="shared" si="110"/>
        <v>1.0495555555555556</v>
      </c>
      <c r="R1749">
        <f t="shared" si="111"/>
        <v>59.408805031446541</v>
      </c>
      <c r="S1749" s="7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>
        <f t="shared" si="108"/>
        <v>42219.742395833331</v>
      </c>
      <c r="O1750" s="11">
        <f t="shared" si="109"/>
        <v>42249.742395833331</v>
      </c>
      <c r="P1750" t="s">
        <v>8285</v>
      </c>
      <c r="Q1750" s="6">
        <f t="shared" si="110"/>
        <v>1.29948</v>
      </c>
      <c r="R1750">
        <f t="shared" si="111"/>
        <v>358.97237569060775</v>
      </c>
      <c r="S1750" s="7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>
        <f t="shared" si="108"/>
        <v>42758.767604166664</v>
      </c>
      <c r="O1751" s="11">
        <f t="shared" si="109"/>
        <v>42795.583333333336</v>
      </c>
      <c r="P1751" t="s">
        <v>8285</v>
      </c>
      <c r="Q1751" s="6">
        <f t="shared" si="110"/>
        <v>1.2348756218905472</v>
      </c>
      <c r="R1751">
        <f t="shared" si="111"/>
        <v>94.736641221374043</v>
      </c>
      <c r="S1751" s="7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>
        <f t="shared" si="108"/>
        <v>42454.628518518519</v>
      </c>
      <c r="O1752" s="11">
        <f t="shared" si="109"/>
        <v>42479.628518518519</v>
      </c>
      <c r="P1752" t="s">
        <v>8285</v>
      </c>
      <c r="Q1752" s="6">
        <f t="shared" si="110"/>
        <v>2.0162</v>
      </c>
      <c r="R1752">
        <f t="shared" si="111"/>
        <v>80.647999999999996</v>
      </c>
      <c r="S1752" s="7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>
        <f t="shared" si="108"/>
        <v>42052.573182870365</v>
      </c>
      <c r="O1753" s="11">
        <f t="shared" si="109"/>
        <v>42082.5315162037</v>
      </c>
      <c r="P1753" t="s">
        <v>8285</v>
      </c>
      <c r="Q1753" s="6">
        <f t="shared" si="110"/>
        <v>1.0289999999999999</v>
      </c>
      <c r="R1753">
        <f t="shared" si="111"/>
        <v>168.68852459016392</v>
      </c>
      <c r="S1753" s="7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>
        <f t="shared" si="108"/>
        <v>42627.044930555552</v>
      </c>
      <c r="O1754" s="11">
        <f t="shared" si="109"/>
        <v>42657.044930555552</v>
      </c>
      <c r="P1754" t="s">
        <v>8285</v>
      </c>
      <c r="Q1754" s="6">
        <f t="shared" si="110"/>
        <v>2.6016666666666666</v>
      </c>
      <c r="R1754">
        <f t="shared" si="111"/>
        <v>34.68888888888889</v>
      </c>
      <c r="S1754" s="7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>
        <f t="shared" si="108"/>
        <v>42420.541296296295</v>
      </c>
      <c r="O1755" s="11">
        <f t="shared" si="109"/>
        <v>42450.499629629623</v>
      </c>
      <c r="P1755" t="s">
        <v>8285</v>
      </c>
      <c r="Q1755" s="6">
        <f t="shared" si="110"/>
        <v>1.08</v>
      </c>
      <c r="R1755">
        <f t="shared" si="111"/>
        <v>462.85714285714283</v>
      </c>
      <c r="S1755" s="7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>
        <f t="shared" si="108"/>
        <v>42067.668437499997</v>
      </c>
      <c r="O1756" s="11">
        <f t="shared" si="109"/>
        <v>42097.626770833333</v>
      </c>
      <c r="P1756" t="s">
        <v>8285</v>
      </c>
      <c r="Q1756" s="6">
        <f t="shared" si="110"/>
        <v>1.1052941176470588</v>
      </c>
      <c r="R1756">
        <f t="shared" si="111"/>
        <v>104.38888888888889</v>
      </c>
      <c r="S1756" s="7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>
        <f t="shared" si="108"/>
        <v>42252.580567129626</v>
      </c>
      <c r="O1757" s="11">
        <f t="shared" si="109"/>
        <v>42282.580567129626</v>
      </c>
      <c r="P1757" t="s">
        <v>8285</v>
      </c>
      <c r="Q1757" s="6">
        <f t="shared" si="110"/>
        <v>1.2</v>
      </c>
      <c r="R1757">
        <f t="shared" si="111"/>
        <v>7.5</v>
      </c>
      <c r="S1757" s="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>
        <f t="shared" si="108"/>
        <v>42570.959131944437</v>
      </c>
      <c r="O1758" s="11">
        <f t="shared" si="109"/>
        <v>42610.959131944437</v>
      </c>
      <c r="P1758" t="s">
        <v>8285</v>
      </c>
      <c r="Q1758" s="6">
        <f t="shared" si="110"/>
        <v>1.0282909090909091</v>
      </c>
      <c r="R1758">
        <f t="shared" si="111"/>
        <v>47.13</v>
      </c>
      <c r="S1758" s="7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>
        <f t="shared" si="108"/>
        <v>42733.619016203702</v>
      </c>
      <c r="O1759" s="11">
        <f t="shared" si="109"/>
        <v>42763.603472222218</v>
      </c>
      <c r="P1759" t="s">
        <v>8285</v>
      </c>
      <c r="Q1759" s="6">
        <f t="shared" si="110"/>
        <v>1.1599999999999999</v>
      </c>
      <c r="R1759">
        <f t="shared" si="111"/>
        <v>414.28571428571428</v>
      </c>
      <c r="S1759" s="7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>
        <f t="shared" si="108"/>
        <v>42505.74759259259</v>
      </c>
      <c r="O1760" s="11">
        <f t="shared" si="109"/>
        <v>42565.74759259259</v>
      </c>
      <c r="P1760" t="s">
        <v>8285</v>
      </c>
      <c r="Q1760" s="6">
        <f t="shared" si="110"/>
        <v>1.147</v>
      </c>
      <c r="R1760">
        <f t="shared" si="111"/>
        <v>42.481481481481481</v>
      </c>
      <c r="S1760" s="7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>
        <f t="shared" si="108"/>
        <v>42068.620706018519</v>
      </c>
      <c r="O1761" s="11">
        <f t="shared" si="109"/>
        <v>42088.579039351847</v>
      </c>
      <c r="P1761" t="s">
        <v>8285</v>
      </c>
      <c r="Q1761" s="6">
        <f t="shared" si="110"/>
        <v>1.0660000000000001</v>
      </c>
      <c r="R1761">
        <f t="shared" si="111"/>
        <v>108.77551020408163</v>
      </c>
      <c r="S1761" s="7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>
        <f t="shared" si="108"/>
        <v>42405.464270833334</v>
      </c>
      <c r="O1762" s="11">
        <f t="shared" si="109"/>
        <v>42425.464270833334</v>
      </c>
      <c r="P1762" t="s">
        <v>8285</v>
      </c>
      <c r="Q1762" s="6">
        <f t="shared" si="110"/>
        <v>1.6544000000000001</v>
      </c>
      <c r="R1762">
        <f t="shared" si="111"/>
        <v>81.098039215686271</v>
      </c>
      <c r="S1762" s="7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>
        <f t="shared" si="108"/>
        <v>42209.359490740739</v>
      </c>
      <c r="O1763" s="11">
        <f t="shared" si="109"/>
        <v>42259.359490740739</v>
      </c>
      <c r="P1763" t="s">
        <v>8285</v>
      </c>
      <c r="Q1763" s="6">
        <f t="shared" si="110"/>
        <v>1.55</v>
      </c>
      <c r="R1763">
        <f t="shared" si="111"/>
        <v>51.666666666666664</v>
      </c>
      <c r="S1763" s="7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>
        <f t="shared" si="108"/>
        <v>42410.773668981477</v>
      </c>
      <c r="O1764" s="11">
        <f t="shared" si="109"/>
        <v>42440.773668981477</v>
      </c>
      <c r="P1764" t="s">
        <v>8285</v>
      </c>
      <c r="Q1764" s="6">
        <f t="shared" si="110"/>
        <v>8.85</v>
      </c>
      <c r="R1764">
        <f t="shared" si="111"/>
        <v>35.4</v>
      </c>
      <c r="S1764" s="7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>
        <f t="shared" si="108"/>
        <v>42636.660185185181</v>
      </c>
      <c r="O1765" s="11">
        <f t="shared" si="109"/>
        <v>42666.660185185181</v>
      </c>
      <c r="P1765" t="s">
        <v>8285</v>
      </c>
      <c r="Q1765" s="6">
        <f t="shared" si="110"/>
        <v>1.0190833333333333</v>
      </c>
      <c r="R1765">
        <f t="shared" si="111"/>
        <v>103.63559322033899</v>
      </c>
      <c r="S1765" s="7" t="s">
        <v>8338</v>
      </c>
      <c r="T1765" t="s">
        <v>8339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>
        <f t="shared" si="108"/>
        <v>41825.27753472222</v>
      </c>
      <c r="O1766" s="11">
        <f t="shared" si="109"/>
        <v>41854.27753472222</v>
      </c>
      <c r="P1766" t="s">
        <v>8285</v>
      </c>
      <c r="Q1766" s="6">
        <f t="shared" si="110"/>
        <v>0.19600000000000001</v>
      </c>
      <c r="R1766">
        <f t="shared" si="111"/>
        <v>55.282051282051285</v>
      </c>
      <c r="S1766" s="7" t="s">
        <v>8338</v>
      </c>
      <c r="T1766" t="s">
        <v>8339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>
        <f t="shared" si="108"/>
        <v>41834.772129629629</v>
      </c>
      <c r="O1767" s="11">
        <f t="shared" si="109"/>
        <v>41864.772129629629</v>
      </c>
      <c r="P1767" t="s">
        <v>8285</v>
      </c>
      <c r="Q1767" s="6">
        <f t="shared" si="110"/>
        <v>0.59467839999999994</v>
      </c>
      <c r="R1767">
        <f t="shared" si="111"/>
        <v>72.16970873786407</v>
      </c>
      <c r="S1767" s="7" t="s">
        <v>8338</v>
      </c>
      <c r="T1767" t="s">
        <v>8339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>
        <f t="shared" si="108"/>
        <v>41855.65148148148</v>
      </c>
      <c r="O1768" s="11">
        <f t="shared" si="109"/>
        <v>41876.65148148148</v>
      </c>
      <c r="P1768" t="s">
        <v>8285</v>
      </c>
      <c r="Q1768" s="6">
        <f t="shared" si="110"/>
        <v>0</v>
      </c>
      <c r="R1768" t="e">
        <f t="shared" si="111"/>
        <v>#DIV/0!</v>
      </c>
      <c r="S1768" s="7" t="s">
        <v>8338</v>
      </c>
      <c r="T1768" t="s">
        <v>8339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>
        <f t="shared" si="108"/>
        <v>41824.450046296297</v>
      </c>
      <c r="O1769" s="11">
        <f t="shared" si="109"/>
        <v>41854.450046296297</v>
      </c>
      <c r="P1769" t="s">
        <v>8285</v>
      </c>
      <c r="Q1769" s="6">
        <f t="shared" si="110"/>
        <v>0.4572</v>
      </c>
      <c r="R1769">
        <f t="shared" si="111"/>
        <v>58.615384615384613</v>
      </c>
      <c r="S1769" s="7" t="s">
        <v>8338</v>
      </c>
      <c r="T1769" t="s">
        <v>8339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>
        <f t="shared" si="108"/>
        <v>41849.352361111109</v>
      </c>
      <c r="O1770" s="11">
        <f t="shared" si="109"/>
        <v>41909.352361111109</v>
      </c>
      <c r="P1770" t="s">
        <v>8285</v>
      </c>
      <c r="Q1770" s="6">
        <f t="shared" si="110"/>
        <v>3.7400000000000003E-2</v>
      </c>
      <c r="R1770">
        <f t="shared" si="111"/>
        <v>12.466666666666667</v>
      </c>
      <c r="S1770" s="7" t="s">
        <v>8338</v>
      </c>
      <c r="T1770" t="s">
        <v>8339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>
        <f t="shared" si="108"/>
        <v>41987.610636574071</v>
      </c>
      <c r="O1771" s="11">
        <f t="shared" si="109"/>
        <v>42017.610636574071</v>
      </c>
      <c r="P1771" t="s">
        <v>8285</v>
      </c>
      <c r="Q1771" s="6">
        <f t="shared" si="110"/>
        <v>2.7025E-2</v>
      </c>
      <c r="R1771">
        <f t="shared" si="111"/>
        <v>49.136363636363633</v>
      </c>
      <c r="S1771" s="7" t="s">
        <v>8338</v>
      </c>
      <c r="T1771" t="s">
        <v>8339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>
        <f t="shared" si="108"/>
        <v>41891.571689814817</v>
      </c>
      <c r="O1772" s="11">
        <f t="shared" si="109"/>
        <v>41926.571689814817</v>
      </c>
      <c r="P1772" t="s">
        <v>8285</v>
      </c>
      <c r="Q1772" s="6">
        <f t="shared" si="110"/>
        <v>0.56514285714285717</v>
      </c>
      <c r="R1772">
        <f t="shared" si="111"/>
        <v>150.5</v>
      </c>
      <c r="S1772" s="7" t="s">
        <v>8338</v>
      </c>
      <c r="T1772" t="s">
        <v>8339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>
        <f t="shared" si="108"/>
        <v>41905.771296296298</v>
      </c>
      <c r="O1773" s="11">
        <f t="shared" si="109"/>
        <v>41935.771296296298</v>
      </c>
      <c r="P1773" t="s">
        <v>8285</v>
      </c>
      <c r="Q1773" s="6">
        <f t="shared" si="110"/>
        <v>0.21309523809523809</v>
      </c>
      <c r="R1773">
        <f t="shared" si="111"/>
        <v>35.799999999999997</v>
      </c>
      <c r="S1773" s="7" t="s">
        <v>8338</v>
      </c>
      <c r="T1773" t="s">
        <v>8339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>
        <f t="shared" si="108"/>
        <v>41766.509675925925</v>
      </c>
      <c r="O1774" s="11">
        <f t="shared" si="109"/>
        <v>41826.509675925925</v>
      </c>
      <c r="P1774" t="s">
        <v>8285</v>
      </c>
      <c r="Q1774" s="6">
        <f t="shared" si="110"/>
        <v>0.156</v>
      </c>
      <c r="R1774">
        <f t="shared" si="111"/>
        <v>45.157894736842103</v>
      </c>
      <c r="S1774" s="7" t="s">
        <v>8338</v>
      </c>
      <c r="T1774" t="s">
        <v>8339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>
        <f t="shared" si="108"/>
        <v>41978.552060185182</v>
      </c>
      <c r="O1775" s="11">
        <f t="shared" si="109"/>
        <v>42023.552060185182</v>
      </c>
      <c r="P1775" t="s">
        <v>8285</v>
      </c>
      <c r="Q1775" s="6">
        <f t="shared" si="110"/>
        <v>6.2566666666666673E-2</v>
      </c>
      <c r="R1775">
        <f t="shared" si="111"/>
        <v>98.78947368421052</v>
      </c>
      <c r="S1775" s="7" t="s">
        <v>8338</v>
      </c>
      <c r="T1775" t="s">
        <v>8339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>
        <f t="shared" si="108"/>
        <v>41930.010324074072</v>
      </c>
      <c r="O1776" s="11">
        <f t="shared" si="109"/>
        <v>41972.415972222218</v>
      </c>
      <c r="P1776" t="s">
        <v>8285</v>
      </c>
      <c r="Q1776" s="6">
        <f t="shared" si="110"/>
        <v>0.4592</v>
      </c>
      <c r="R1776">
        <f t="shared" si="111"/>
        <v>88.307692307692307</v>
      </c>
      <c r="S1776" s="7" t="s">
        <v>8338</v>
      </c>
      <c r="T1776" t="s">
        <v>8339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>
        <f t="shared" si="108"/>
        <v>41891.768055555556</v>
      </c>
      <c r="O1777" s="11">
        <f t="shared" si="109"/>
        <v>41936.768055555556</v>
      </c>
      <c r="P1777" t="s">
        <v>8285</v>
      </c>
      <c r="Q1777" s="6">
        <f t="shared" si="110"/>
        <v>0.65101538461538466</v>
      </c>
      <c r="R1777">
        <f t="shared" si="111"/>
        <v>170.62903225806451</v>
      </c>
      <c r="S1777" s="7" t="s">
        <v>8338</v>
      </c>
      <c r="T1777" t="s">
        <v>8339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>
        <f t="shared" si="108"/>
        <v>41905.748506944445</v>
      </c>
      <c r="O1778" s="11">
        <f t="shared" si="109"/>
        <v>41941.748506944445</v>
      </c>
      <c r="P1778" t="s">
        <v>8285</v>
      </c>
      <c r="Q1778" s="6">
        <f t="shared" si="110"/>
        <v>6.7000000000000004E-2</v>
      </c>
      <c r="R1778">
        <f t="shared" si="111"/>
        <v>83.75</v>
      </c>
      <c r="S1778" s="7" t="s">
        <v>8338</v>
      </c>
      <c r="T1778" t="s">
        <v>8339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>
        <f t="shared" si="108"/>
        <v>42025.14876157407</v>
      </c>
      <c r="O1779" s="11">
        <f t="shared" si="109"/>
        <v>42055.14876157407</v>
      </c>
      <c r="P1779" t="s">
        <v>8285</v>
      </c>
      <c r="Q1779" s="6">
        <f t="shared" si="110"/>
        <v>0.135625</v>
      </c>
      <c r="R1779">
        <f t="shared" si="111"/>
        <v>65.099999999999994</v>
      </c>
      <c r="S1779" s="7" t="s">
        <v>8338</v>
      </c>
      <c r="T1779" t="s">
        <v>8339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>
        <f t="shared" si="108"/>
        <v>42045.655034722215</v>
      </c>
      <c r="O1780" s="11">
        <f t="shared" si="109"/>
        <v>42090.613368055558</v>
      </c>
      <c r="P1780" t="s">
        <v>8285</v>
      </c>
      <c r="Q1780" s="6">
        <f t="shared" si="110"/>
        <v>1.9900000000000001E-2</v>
      </c>
      <c r="R1780">
        <f t="shared" si="111"/>
        <v>66.333333333333329</v>
      </c>
      <c r="S1780" s="7" t="s">
        <v>8338</v>
      </c>
      <c r="T1780" t="s">
        <v>8339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>
        <f t="shared" si="108"/>
        <v>42585.483564814807</v>
      </c>
      <c r="O1781" s="11">
        <f t="shared" si="109"/>
        <v>42615.483564814807</v>
      </c>
      <c r="P1781" t="s">
        <v>8285</v>
      </c>
      <c r="Q1781" s="6">
        <f t="shared" si="110"/>
        <v>0.36236363636363639</v>
      </c>
      <c r="R1781">
        <f t="shared" si="111"/>
        <v>104.89473684210526</v>
      </c>
      <c r="S1781" s="7" t="s">
        <v>8338</v>
      </c>
      <c r="T1781" t="s">
        <v>8339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>
        <f t="shared" si="108"/>
        <v>42493.392476851855</v>
      </c>
      <c r="O1782" s="11">
        <f t="shared" si="109"/>
        <v>42553.392476851855</v>
      </c>
      <c r="P1782" t="s">
        <v>8285</v>
      </c>
      <c r="Q1782" s="6">
        <f t="shared" si="110"/>
        <v>0.39743333333333336</v>
      </c>
      <c r="R1782">
        <f t="shared" si="111"/>
        <v>78.440789473684205</v>
      </c>
      <c r="S1782" s="7" t="s">
        <v>8338</v>
      </c>
      <c r="T1782" t="s">
        <v>8339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>
        <f t="shared" si="108"/>
        <v>42597.409085648142</v>
      </c>
      <c r="O1783" s="11">
        <f t="shared" si="109"/>
        <v>42628.409085648142</v>
      </c>
      <c r="P1783" t="s">
        <v>8285</v>
      </c>
      <c r="Q1783" s="6">
        <f t="shared" si="110"/>
        <v>0.25763636363636366</v>
      </c>
      <c r="R1783">
        <f t="shared" si="111"/>
        <v>59.041666666666664</v>
      </c>
      <c r="S1783" s="7" t="s">
        <v>8338</v>
      </c>
      <c r="T1783" t="s">
        <v>8339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>
        <f t="shared" si="108"/>
        <v>42388.366770833331</v>
      </c>
      <c r="O1784" s="11">
        <f t="shared" si="109"/>
        <v>42421.366770833331</v>
      </c>
      <c r="P1784" t="s">
        <v>8285</v>
      </c>
      <c r="Q1784" s="6">
        <f t="shared" si="110"/>
        <v>0.15491428571428573</v>
      </c>
      <c r="R1784">
        <f t="shared" si="111"/>
        <v>71.34210526315789</v>
      </c>
      <c r="S1784" s="7" t="s">
        <v>8338</v>
      </c>
      <c r="T1784" t="s">
        <v>8339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>
        <f t="shared" si="108"/>
        <v>42115.741643518515</v>
      </c>
      <c r="O1785" s="11">
        <f t="shared" si="109"/>
        <v>42145.741643518515</v>
      </c>
      <c r="P1785" t="s">
        <v>8285</v>
      </c>
      <c r="Q1785" s="6">
        <f t="shared" si="110"/>
        <v>0.236925</v>
      </c>
      <c r="R1785">
        <f t="shared" si="111"/>
        <v>51.227027027027027</v>
      </c>
      <c r="S1785" s="7" t="s">
        <v>8338</v>
      </c>
      <c r="T1785" t="s">
        <v>8339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>
        <f t="shared" si="108"/>
        <v>42003.447222222218</v>
      </c>
      <c r="O1786" s="11">
        <f t="shared" si="109"/>
        <v>42034.934027777774</v>
      </c>
      <c r="P1786" t="s">
        <v>8285</v>
      </c>
      <c r="Q1786" s="6">
        <f t="shared" si="110"/>
        <v>0.39760000000000001</v>
      </c>
      <c r="R1786">
        <f t="shared" si="111"/>
        <v>60.242424242424242</v>
      </c>
      <c r="S1786" s="7" t="s">
        <v>8338</v>
      </c>
      <c r="T1786" t="s">
        <v>8339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>
        <f t="shared" si="108"/>
        <v>41896.926562499997</v>
      </c>
      <c r="O1787" s="11">
        <f t="shared" si="109"/>
        <v>41927.791666666664</v>
      </c>
      <c r="P1787" t="s">
        <v>8285</v>
      </c>
      <c r="Q1787" s="6">
        <f t="shared" si="110"/>
        <v>0.20220833333333332</v>
      </c>
      <c r="R1787">
        <f t="shared" si="111"/>
        <v>44.935185185185183</v>
      </c>
      <c r="S1787" s="7" t="s">
        <v>8338</v>
      </c>
      <c r="T1787" t="s">
        <v>8339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>
        <f t="shared" si="108"/>
        <v>41958.342326388891</v>
      </c>
      <c r="O1788" s="11">
        <f t="shared" si="109"/>
        <v>41988.342326388891</v>
      </c>
      <c r="P1788" t="s">
        <v>8285</v>
      </c>
      <c r="Q1788" s="6">
        <f t="shared" si="110"/>
        <v>0.47631578947368419</v>
      </c>
      <c r="R1788">
        <f t="shared" si="111"/>
        <v>31.206896551724139</v>
      </c>
      <c r="S1788" s="7" t="s">
        <v>8338</v>
      </c>
      <c r="T1788" t="s">
        <v>8339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>
        <f t="shared" si="108"/>
        <v>42068.447187499994</v>
      </c>
      <c r="O1789" s="11">
        <f t="shared" si="109"/>
        <v>42098.40552083333</v>
      </c>
      <c r="P1789" t="s">
        <v>8285</v>
      </c>
      <c r="Q1789" s="6">
        <f t="shared" si="110"/>
        <v>0.15329999999999999</v>
      </c>
      <c r="R1789">
        <f t="shared" si="111"/>
        <v>63.875</v>
      </c>
      <c r="S1789" s="7" t="s">
        <v>8338</v>
      </c>
      <c r="T1789" t="s">
        <v>8339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>
        <f t="shared" si="108"/>
        <v>41913.740069444444</v>
      </c>
      <c r="O1790" s="11">
        <f t="shared" si="109"/>
        <v>41943.740069444444</v>
      </c>
      <c r="P1790" t="s">
        <v>8285</v>
      </c>
      <c r="Q1790" s="6">
        <f t="shared" si="110"/>
        <v>1.3818181818181818E-2</v>
      </c>
      <c r="R1790">
        <f t="shared" si="111"/>
        <v>19</v>
      </c>
      <c r="S1790" s="7" t="s">
        <v>8338</v>
      </c>
      <c r="T1790" t="s">
        <v>8339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>
        <f t="shared" si="108"/>
        <v>41956.041701388887</v>
      </c>
      <c r="O1791" s="11">
        <f t="shared" si="109"/>
        <v>42016.041701388887</v>
      </c>
      <c r="P1791" t="s">
        <v>8285</v>
      </c>
      <c r="Q1791" s="6">
        <f t="shared" si="110"/>
        <v>5.0000000000000001E-3</v>
      </c>
      <c r="R1791">
        <f t="shared" si="111"/>
        <v>10</v>
      </c>
      <c r="S1791" s="7" t="s">
        <v>8338</v>
      </c>
      <c r="T1791" t="s">
        <v>8339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>
        <f t="shared" si="108"/>
        <v>42010.466180555559</v>
      </c>
      <c r="O1792" s="11">
        <f t="shared" si="109"/>
        <v>42040.466180555559</v>
      </c>
      <c r="P1792" t="s">
        <v>8285</v>
      </c>
      <c r="Q1792" s="6">
        <f t="shared" si="110"/>
        <v>4.9575757575757579E-2</v>
      </c>
      <c r="R1792">
        <f t="shared" si="111"/>
        <v>109.06666666666666</v>
      </c>
      <c r="S1792" s="7" t="s">
        <v>8338</v>
      </c>
      <c r="T1792" t="s">
        <v>8339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>
        <f t="shared" si="108"/>
        <v>41973.532002314816</v>
      </c>
      <c r="O1793" s="11">
        <f t="shared" si="109"/>
        <v>42033.532002314816</v>
      </c>
      <c r="P1793" t="s">
        <v>8285</v>
      </c>
      <c r="Q1793" s="6">
        <f t="shared" si="110"/>
        <v>3.5666666666666666E-2</v>
      </c>
      <c r="R1793">
        <f t="shared" si="111"/>
        <v>26.75</v>
      </c>
      <c r="S1793" s="7" t="s">
        <v>8338</v>
      </c>
      <c r="T1793" t="s">
        <v>8339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>
        <f t="shared" si="108"/>
        <v>42188.822708333326</v>
      </c>
      <c r="O1794" s="11">
        <f t="shared" si="109"/>
        <v>42226.082638888889</v>
      </c>
      <c r="P1794" t="s">
        <v>8285</v>
      </c>
      <c r="Q1794" s="6">
        <f t="shared" si="110"/>
        <v>0.61124000000000001</v>
      </c>
      <c r="R1794">
        <f t="shared" si="111"/>
        <v>109.93525179856115</v>
      </c>
      <c r="S1794" s="7" t="s">
        <v>8338</v>
      </c>
      <c r="T1794" t="s">
        <v>8339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>
        <f t="shared" ref="N1795:N1858" si="112">((($J1795/60)/60)/24)+DATE(1970,1,1)+(-5/24)</f>
        <v>41940.683333333334</v>
      </c>
      <c r="O1795" s="11">
        <f t="shared" ref="O1795:O1858" si="113">((($I1795/60)/60)/24)+DATE(1970,1,1)+(-5/24)</f>
        <v>41970.724999999999</v>
      </c>
      <c r="P1795" t="s">
        <v>8285</v>
      </c>
      <c r="Q1795" s="6">
        <f t="shared" ref="Q1795:Q1858" si="114">E1795/D1795</f>
        <v>1.3333333333333334E-2</v>
      </c>
      <c r="R1795">
        <f t="shared" ref="R1795:R1858" si="115">E1795/L1795</f>
        <v>20</v>
      </c>
      <c r="S1795" s="7" t="s">
        <v>8338</v>
      </c>
      <c r="T1795" t="s">
        <v>8339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>
        <f t="shared" si="112"/>
        <v>42011.342847222222</v>
      </c>
      <c r="O1796" s="11">
        <f t="shared" si="113"/>
        <v>42046.342847222222</v>
      </c>
      <c r="P1796" t="s">
        <v>8285</v>
      </c>
      <c r="Q1796" s="6">
        <f t="shared" si="114"/>
        <v>0.11077777777777778</v>
      </c>
      <c r="R1796">
        <f t="shared" si="115"/>
        <v>55.388888888888886</v>
      </c>
      <c r="S1796" s="7" t="s">
        <v>8338</v>
      </c>
      <c r="T1796" t="s">
        <v>8339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>
        <f t="shared" si="112"/>
        <v>42628.080335648141</v>
      </c>
      <c r="O1797" s="11">
        <f t="shared" si="113"/>
        <v>42657.458333333336</v>
      </c>
      <c r="P1797" t="s">
        <v>8285</v>
      </c>
      <c r="Q1797" s="6">
        <f t="shared" si="114"/>
        <v>0.38735714285714284</v>
      </c>
      <c r="R1797">
        <f t="shared" si="115"/>
        <v>133.90123456790124</v>
      </c>
      <c r="S1797" s="7" t="s">
        <v>8338</v>
      </c>
      <c r="T1797" t="s">
        <v>8339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>
        <f t="shared" si="112"/>
        <v>42515.231087962959</v>
      </c>
      <c r="O1798" s="11">
        <f t="shared" si="113"/>
        <v>42575.231087962959</v>
      </c>
      <c r="P1798" t="s">
        <v>8285</v>
      </c>
      <c r="Q1798" s="6">
        <f t="shared" si="114"/>
        <v>0.22052631578947368</v>
      </c>
      <c r="R1798">
        <f t="shared" si="115"/>
        <v>48.720930232558139</v>
      </c>
      <c r="S1798" s="7" t="s">
        <v>8338</v>
      </c>
      <c r="T1798" t="s">
        <v>8339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>
        <f t="shared" si="112"/>
        <v>42689.360983796294</v>
      </c>
      <c r="O1799" s="11">
        <f t="shared" si="113"/>
        <v>42719.360983796294</v>
      </c>
      <c r="P1799" t="s">
        <v>8285</v>
      </c>
      <c r="Q1799" s="6">
        <f t="shared" si="114"/>
        <v>0.67549999999999999</v>
      </c>
      <c r="R1799">
        <f t="shared" si="115"/>
        <v>48.25</v>
      </c>
      <c r="S1799" s="7" t="s">
        <v>8338</v>
      </c>
      <c r="T1799" t="s">
        <v>8339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>
        <f t="shared" si="112"/>
        <v>42344.118437499994</v>
      </c>
      <c r="O1800" s="11">
        <f t="shared" si="113"/>
        <v>42404.118437499994</v>
      </c>
      <c r="P1800" t="s">
        <v>8285</v>
      </c>
      <c r="Q1800" s="6">
        <f t="shared" si="114"/>
        <v>0.136375</v>
      </c>
      <c r="R1800">
        <f t="shared" si="115"/>
        <v>58.972972972972975</v>
      </c>
      <c r="S1800" s="7" t="s">
        <v>8338</v>
      </c>
      <c r="T1800" t="s">
        <v>8339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>
        <f t="shared" si="112"/>
        <v>41934.634351851848</v>
      </c>
      <c r="O1801" s="11">
        <f t="shared" si="113"/>
        <v>41954.676018518519</v>
      </c>
      <c r="P1801" t="s">
        <v>8285</v>
      </c>
      <c r="Q1801" s="6">
        <f t="shared" si="114"/>
        <v>1.7457500000000001E-2</v>
      </c>
      <c r="R1801">
        <f t="shared" si="115"/>
        <v>11.638333333333334</v>
      </c>
      <c r="S1801" s="7" t="s">
        <v>8338</v>
      </c>
      <c r="T1801" t="s">
        <v>8339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>
        <f t="shared" si="112"/>
        <v>42623.397800925923</v>
      </c>
      <c r="O1802" s="11">
        <f t="shared" si="113"/>
        <v>42653.397800925923</v>
      </c>
      <c r="P1802" t="s">
        <v>8285</v>
      </c>
      <c r="Q1802" s="6">
        <f t="shared" si="114"/>
        <v>0.20449632511889321</v>
      </c>
      <c r="R1802">
        <f t="shared" si="115"/>
        <v>83.716814159292042</v>
      </c>
      <c r="S1802" s="7" t="s">
        <v>8338</v>
      </c>
      <c r="T1802" t="s">
        <v>8339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>
        <f t="shared" si="112"/>
        <v>42321.452175925922</v>
      </c>
      <c r="O1803" s="11">
        <f t="shared" si="113"/>
        <v>42353.298611111109</v>
      </c>
      <c r="P1803" t="s">
        <v>8285</v>
      </c>
      <c r="Q1803" s="6">
        <f t="shared" si="114"/>
        <v>0.13852941176470587</v>
      </c>
      <c r="R1803">
        <f t="shared" si="115"/>
        <v>63.648648648648646</v>
      </c>
      <c r="S1803" s="7" t="s">
        <v>8338</v>
      </c>
      <c r="T1803" t="s">
        <v>8339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>
        <f t="shared" si="112"/>
        <v>42159.264236111114</v>
      </c>
      <c r="O1804" s="11">
        <f t="shared" si="113"/>
        <v>42182.707638888889</v>
      </c>
      <c r="P1804" t="s">
        <v>8285</v>
      </c>
      <c r="Q1804" s="6">
        <f t="shared" si="114"/>
        <v>0.48485714285714288</v>
      </c>
      <c r="R1804">
        <f t="shared" si="115"/>
        <v>94.277777777777771</v>
      </c>
      <c r="S1804" s="7" t="s">
        <v>8338</v>
      </c>
      <c r="T1804" t="s">
        <v>8339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>
        <f t="shared" si="112"/>
        <v>42017.863217592596</v>
      </c>
      <c r="O1805" s="11">
        <f t="shared" si="113"/>
        <v>42048.863217592596</v>
      </c>
      <c r="P1805" t="s">
        <v>8285</v>
      </c>
      <c r="Q1805" s="6">
        <f t="shared" si="114"/>
        <v>0.308</v>
      </c>
      <c r="R1805">
        <f t="shared" si="115"/>
        <v>71.86666666666666</v>
      </c>
      <c r="S1805" s="7" t="s">
        <v>8338</v>
      </c>
      <c r="T1805" t="s">
        <v>8339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>
        <f t="shared" si="112"/>
        <v>42282.469953703701</v>
      </c>
      <c r="O1806" s="11">
        <f t="shared" si="113"/>
        <v>42322.511620370373</v>
      </c>
      <c r="P1806" t="s">
        <v>8285</v>
      </c>
      <c r="Q1806" s="6">
        <f t="shared" si="114"/>
        <v>0.35174193548387095</v>
      </c>
      <c r="R1806">
        <f t="shared" si="115"/>
        <v>104.84615384615384</v>
      </c>
      <c r="S1806" s="7" t="s">
        <v>8338</v>
      </c>
      <c r="T1806" t="s">
        <v>8339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>
        <f t="shared" si="112"/>
        <v>42247.595578703702</v>
      </c>
      <c r="O1807" s="11">
        <f t="shared" si="113"/>
        <v>42279.541666666664</v>
      </c>
      <c r="P1807" t="s">
        <v>8285</v>
      </c>
      <c r="Q1807" s="6">
        <f t="shared" si="114"/>
        <v>0.36404444444444445</v>
      </c>
      <c r="R1807">
        <f t="shared" si="115"/>
        <v>67.139344262295083</v>
      </c>
      <c r="S1807" s="7" t="s">
        <v>8338</v>
      </c>
      <c r="T1807" t="s">
        <v>8339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>
        <f t="shared" si="112"/>
        <v>41877.429965277777</v>
      </c>
      <c r="O1808" s="11">
        <f t="shared" si="113"/>
        <v>41912.429965277777</v>
      </c>
      <c r="P1808" t="s">
        <v>8285</v>
      </c>
      <c r="Q1808" s="6">
        <f t="shared" si="114"/>
        <v>2.955E-2</v>
      </c>
      <c r="R1808">
        <f t="shared" si="115"/>
        <v>73.875</v>
      </c>
      <c r="S1808" s="7" t="s">
        <v>8338</v>
      </c>
      <c r="T1808" t="s">
        <v>8339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>
        <f t="shared" si="112"/>
        <v>41879.860104166662</v>
      </c>
      <c r="O1809" s="11">
        <f t="shared" si="113"/>
        <v>41909.860104166662</v>
      </c>
      <c r="P1809" t="s">
        <v>8285</v>
      </c>
      <c r="Q1809" s="6">
        <f t="shared" si="114"/>
        <v>0.1106</v>
      </c>
      <c r="R1809">
        <f t="shared" si="115"/>
        <v>69.125</v>
      </c>
      <c r="S1809" s="7" t="s">
        <v>8338</v>
      </c>
      <c r="T1809" t="s">
        <v>8339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>
        <f t="shared" si="112"/>
        <v>42742.472569444442</v>
      </c>
      <c r="O1810" s="11">
        <f t="shared" si="113"/>
        <v>42777.472569444442</v>
      </c>
      <c r="P1810" t="s">
        <v>8285</v>
      </c>
      <c r="Q1810" s="6">
        <f t="shared" si="114"/>
        <v>0.41407142857142859</v>
      </c>
      <c r="R1810">
        <f t="shared" si="115"/>
        <v>120.77083333333333</v>
      </c>
      <c r="S1810" s="7" t="s">
        <v>8338</v>
      </c>
      <c r="T1810" t="s">
        <v>8339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>
        <f t="shared" si="112"/>
        <v>42029.699525462966</v>
      </c>
      <c r="O1811" s="11">
        <f t="shared" si="113"/>
        <v>42064.699525462966</v>
      </c>
      <c r="P1811" t="s">
        <v>8285</v>
      </c>
      <c r="Q1811" s="6">
        <f t="shared" si="114"/>
        <v>0.10857142857142857</v>
      </c>
      <c r="R1811">
        <f t="shared" si="115"/>
        <v>42.222222222222221</v>
      </c>
      <c r="S1811" s="7" t="s">
        <v>8338</v>
      </c>
      <c r="T1811" t="s">
        <v>8339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>
        <f t="shared" si="112"/>
        <v>41860.701689814814</v>
      </c>
      <c r="O1812" s="11">
        <f t="shared" si="113"/>
        <v>41872.701689814814</v>
      </c>
      <c r="P1812" t="s">
        <v>8285</v>
      </c>
      <c r="Q1812" s="6">
        <f t="shared" si="114"/>
        <v>3.3333333333333333E-2</v>
      </c>
      <c r="R1812">
        <f t="shared" si="115"/>
        <v>7.5</v>
      </c>
      <c r="S1812" s="7" t="s">
        <v>8338</v>
      </c>
      <c r="T1812" t="s">
        <v>8339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>
        <f t="shared" si="112"/>
        <v>41876.225347222222</v>
      </c>
      <c r="O1813" s="11">
        <f t="shared" si="113"/>
        <v>41935.958333333328</v>
      </c>
      <c r="P1813" t="s">
        <v>8285</v>
      </c>
      <c r="Q1813" s="6">
        <f t="shared" si="114"/>
        <v>7.407407407407407E-4</v>
      </c>
      <c r="R1813">
        <f t="shared" si="115"/>
        <v>1.5384615384615385</v>
      </c>
      <c r="S1813" s="7" t="s">
        <v>8338</v>
      </c>
      <c r="T1813" t="s">
        <v>8339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>
        <f t="shared" si="112"/>
        <v>42524.110370370363</v>
      </c>
      <c r="O1814" s="11">
        <f t="shared" si="113"/>
        <v>42554.110370370363</v>
      </c>
      <c r="P1814" t="s">
        <v>8285</v>
      </c>
      <c r="Q1814" s="6">
        <f t="shared" si="114"/>
        <v>0.13307692307692306</v>
      </c>
      <c r="R1814">
        <f t="shared" si="115"/>
        <v>37.608695652173914</v>
      </c>
      <c r="S1814" s="7" t="s">
        <v>8338</v>
      </c>
      <c r="T1814" t="s">
        <v>8339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>
        <f t="shared" si="112"/>
        <v>41829.68069444444</v>
      </c>
      <c r="O1815" s="11">
        <f t="shared" si="113"/>
        <v>41859.68069444444</v>
      </c>
      <c r="P1815" t="s">
        <v>8285</v>
      </c>
      <c r="Q1815" s="6">
        <f t="shared" si="114"/>
        <v>0</v>
      </c>
      <c r="R1815" t="e">
        <f t="shared" si="115"/>
        <v>#DIV/0!</v>
      </c>
      <c r="S1815" s="7" t="s">
        <v>8338</v>
      </c>
      <c r="T1815" t="s">
        <v>8339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>
        <f t="shared" si="112"/>
        <v>42033.105740740742</v>
      </c>
      <c r="O1816" s="11">
        <f t="shared" si="113"/>
        <v>42063.105740740742</v>
      </c>
      <c r="P1816" t="s">
        <v>8285</v>
      </c>
      <c r="Q1816" s="6">
        <f t="shared" si="114"/>
        <v>0.49183333333333334</v>
      </c>
      <c r="R1816">
        <f t="shared" si="115"/>
        <v>42.157142857142858</v>
      </c>
      <c r="S1816" s="7" t="s">
        <v>8338</v>
      </c>
      <c r="T1816" t="s">
        <v>8339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>
        <f t="shared" si="112"/>
        <v>42172.698344907411</v>
      </c>
      <c r="O1817" s="11">
        <f t="shared" si="113"/>
        <v>42186.698344907411</v>
      </c>
      <c r="P1817" t="s">
        <v>8285</v>
      </c>
      <c r="Q1817" s="6">
        <f t="shared" si="114"/>
        <v>0</v>
      </c>
      <c r="R1817" t="e">
        <f t="shared" si="115"/>
        <v>#DIV/0!</v>
      </c>
      <c r="S1817" s="7" t="s">
        <v>8338</v>
      </c>
      <c r="T1817" t="s">
        <v>8339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>
        <f t="shared" si="112"/>
        <v>42548.667858796289</v>
      </c>
      <c r="O1818" s="11">
        <f t="shared" si="113"/>
        <v>42576.583333333336</v>
      </c>
      <c r="P1818" t="s">
        <v>8285</v>
      </c>
      <c r="Q1818" s="6">
        <f t="shared" si="114"/>
        <v>2.036E-2</v>
      </c>
      <c r="R1818">
        <f t="shared" si="115"/>
        <v>84.833333333333329</v>
      </c>
      <c r="S1818" s="7" t="s">
        <v>8338</v>
      </c>
      <c r="T1818" t="s">
        <v>8339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>
        <f t="shared" si="112"/>
        <v>42705.453784722216</v>
      </c>
      <c r="O1819" s="11">
        <f t="shared" si="113"/>
        <v>42765.082638888889</v>
      </c>
      <c r="P1819" t="s">
        <v>8285</v>
      </c>
      <c r="Q1819" s="6">
        <f t="shared" si="114"/>
        <v>0.52327777777777773</v>
      </c>
      <c r="R1819">
        <f t="shared" si="115"/>
        <v>94.19</v>
      </c>
      <c r="S1819" s="7" t="s">
        <v>8338</v>
      </c>
      <c r="T1819" t="s">
        <v>8339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>
        <f t="shared" si="112"/>
        <v>42067.026041666664</v>
      </c>
      <c r="O1820" s="11">
        <f t="shared" si="113"/>
        <v>42096.984374999993</v>
      </c>
      <c r="P1820" t="s">
        <v>8285</v>
      </c>
      <c r="Q1820" s="6">
        <f t="shared" si="114"/>
        <v>0</v>
      </c>
      <c r="R1820" t="e">
        <f t="shared" si="115"/>
        <v>#DIV/0!</v>
      </c>
      <c r="S1820" s="7" t="s">
        <v>8338</v>
      </c>
      <c r="T1820" t="s">
        <v>8339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>
        <f t="shared" si="112"/>
        <v>41820.543935185182</v>
      </c>
      <c r="O1821" s="11">
        <f t="shared" si="113"/>
        <v>41850.543935185182</v>
      </c>
      <c r="P1821" t="s">
        <v>8285</v>
      </c>
      <c r="Q1821" s="6">
        <f t="shared" si="114"/>
        <v>2.0833333333333332E-2</v>
      </c>
      <c r="R1821">
        <f t="shared" si="115"/>
        <v>6.25</v>
      </c>
      <c r="S1821" s="7" t="s">
        <v>8338</v>
      </c>
      <c r="T1821" t="s">
        <v>8339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>
        <f t="shared" si="112"/>
        <v>42064.87604166667</v>
      </c>
      <c r="O1822" s="11">
        <f t="shared" si="113"/>
        <v>42094.834374999999</v>
      </c>
      <c r="P1822" t="s">
        <v>8285</v>
      </c>
      <c r="Q1822" s="6">
        <f t="shared" si="114"/>
        <v>6.565384615384616E-2</v>
      </c>
      <c r="R1822">
        <f t="shared" si="115"/>
        <v>213.375</v>
      </c>
      <c r="S1822" s="7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>
        <f t="shared" si="112"/>
        <v>40926.110729166663</v>
      </c>
      <c r="O1823" s="11">
        <f t="shared" si="113"/>
        <v>40971.110729166663</v>
      </c>
      <c r="P1823" t="s">
        <v>8276</v>
      </c>
      <c r="Q1823" s="6">
        <f t="shared" si="114"/>
        <v>1.3489</v>
      </c>
      <c r="R1823">
        <f t="shared" si="115"/>
        <v>59.162280701754383</v>
      </c>
      <c r="S1823" s="7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>
        <f t="shared" si="112"/>
        <v>41634.588680555549</v>
      </c>
      <c r="O1824" s="11">
        <f t="shared" si="113"/>
        <v>41670.584027777775</v>
      </c>
      <c r="P1824" t="s">
        <v>8276</v>
      </c>
      <c r="Q1824" s="6">
        <f t="shared" si="114"/>
        <v>1</v>
      </c>
      <c r="R1824">
        <f t="shared" si="115"/>
        <v>27.272727272727273</v>
      </c>
      <c r="S1824" s="7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>
        <f t="shared" si="112"/>
        <v>41176.47657407407</v>
      </c>
      <c r="O1825" s="11">
        <f t="shared" si="113"/>
        <v>41206.47657407407</v>
      </c>
      <c r="P1825" t="s">
        <v>8276</v>
      </c>
      <c r="Q1825" s="6">
        <f t="shared" si="114"/>
        <v>1.1585714285714286</v>
      </c>
      <c r="R1825">
        <f t="shared" si="115"/>
        <v>24.575757575757574</v>
      </c>
      <c r="S1825" s="7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>
        <f t="shared" si="112"/>
        <v>41626.707951388889</v>
      </c>
      <c r="O1826" s="11">
        <f t="shared" si="113"/>
        <v>41646.880555555552</v>
      </c>
      <c r="P1826" t="s">
        <v>8276</v>
      </c>
      <c r="Q1826" s="6">
        <f t="shared" si="114"/>
        <v>1.0006666666666666</v>
      </c>
      <c r="R1826">
        <f t="shared" si="115"/>
        <v>75.05</v>
      </c>
      <c r="S1826" s="7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>
        <f t="shared" si="112"/>
        <v>41443.626192129625</v>
      </c>
      <c r="O1827" s="11">
        <f t="shared" si="113"/>
        <v>41466.626192129625</v>
      </c>
      <c r="P1827" t="s">
        <v>8276</v>
      </c>
      <c r="Q1827" s="6">
        <f t="shared" si="114"/>
        <v>1.0505</v>
      </c>
      <c r="R1827">
        <f t="shared" si="115"/>
        <v>42.02</v>
      </c>
      <c r="S1827" s="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>
        <f t="shared" si="112"/>
        <v>41657.715474537035</v>
      </c>
      <c r="O1828" s="11">
        <f t="shared" si="113"/>
        <v>41687.715474537035</v>
      </c>
      <c r="P1828" t="s">
        <v>8276</v>
      </c>
      <c r="Q1828" s="6">
        <f t="shared" si="114"/>
        <v>1.01</v>
      </c>
      <c r="R1828">
        <f t="shared" si="115"/>
        <v>53.157894736842103</v>
      </c>
      <c r="S1828" s="7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>
        <f t="shared" si="112"/>
        <v>40555.117604166662</v>
      </c>
      <c r="O1829" s="11">
        <f t="shared" si="113"/>
        <v>40605.117604166662</v>
      </c>
      <c r="P1829" t="s">
        <v>8276</v>
      </c>
      <c r="Q1829" s="6">
        <f t="shared" si="114"/>
        <v>1.0066250000000001</v>
      </c>
      <c r="R1829">
        <f t="shared" si="115"/>
        <v>83.885416666666671</v>
      </c>
      <c r="S1829" s="7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>
        <f t="shared" si="112"/>
        <v>41736.691319444442</v>
      </c>
      <c r="O1830" s="11">
        <f t="shared" si="113"/>
        <v>41768.708333333328</v>
      </c>
      <c r="P1830" t="s">
        <v>8276</v>
      </c>
      <c r="Q1830" s="6">
        <f t="shared" si="114"/>
        <v>1.0016</v>
      </c>
      <c r="R1830">
        <f t="shared" si="115"/>
        <v>417.33333333333331</v>
      </c>
      <c r="S1830" s="7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>
        <f t="shared" si="112"/>
        <v>40515.879293981481</v>
      </c>
      <c r="O1831" s="11">
        <f t="shared" si="113"/>
        <v>40564.708333333328</v>
      </c>
      <c r="P1831" t="s">
        <v>8276</v>
      </c>
      <c r="Q1831" s="6">
        <f t="shared" si="114"/>
        <v>1.6668333333333334</v>
      </c>
      <c r="R1831">
        <f t="shared" si="115"/>
        <v>75.765151515151516</v>
      </c>
      <c r="S1831" s="7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>
        <f t="shared" si="112"/>
        <v>41664.475775462961</v>
      </c>
      <c r="O1832" s="11">
        <f t="shared" si="113"/>
        <v>41694.475775462961</v>
      </c>
      <c r="P1832" t="s">
        <v>8276</v>
      </c>
      <c r="Q1832" s="6">
        <f t="shared" si="114"/>
        <v>1.0153333333333334</v>
      </c>
      <c r="R1832">
        <f t="shared" si="115"/>
        <v>67.389380530973455</v>
      </c>
      <c r="S1832" s="7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>
        <f t="shared" si="112"/>
        <v>41026.787766203699</v>
      </c>
      <c r="O1833" s="11">
        <f t="shared" si="113"/>
        <v>41041.787766203699</v>
      </c>
      <c r="P1833" t="s">
        <v>8276</v>
      </c>
      <c r="Q1833" s="6">
        <f t="shared" si="114"/>
        <v>1.03</v>
      </c>
      <c r="R1833">
        <f t="shared" si="115"/>
        <v>73.571428571428569</v>
      </c>
      <c r="S1833" s="7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>
        <f t="shared" si="112"/>
        <v>40576.331331018519</v>
      </c>
      <c r="O1834" s="11">
        <f t="shared" si="113"/>
        <v>40606.331331018519</v>
      </c>
      <c r="P1834" t="s">
        <v>8276</v>
      </c>
      <c r="Q1834" s="6">
        <f t="shared" si="114"/>
        <v>1.4285714285714286</v>
      </c>
      <c r="R1834">
        <f t="shared" si="115"/>
        <v>25</v>
      </c>
      <c r="S1834" s="7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>
        <f t="shared" si="112"/>
        <v>41302.835682870369</v>
      </c>
      <c r="O1835" s="11">
        <f t="shared" si="113"/>
        <v>41335.124305555553</v>
      </c>
      <c r="P1835" t="s">
        <v>8276</v>
      </c>
      <c r="Q1835" s="6">
        <f t="shared" si="114"/>
        <v>2.625</v>
      </c>
      <c r="R1835">
        <f t="shared" si="115"/>
        <v>42</v>
      </c>
      <c r="S1835" s="7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>
        <f t="shared" si="112"/>
        <v>41988.755729166667</v>
      </c>
      <c r="O1836" s="11">
        <f t="shared" si="113"/>
        <v>42028.755729166667</v>
      </c>
      <c r="P1836" t="s">
        <v>8276</v>
      </c>
      <c r="Q1836" s="6">
        <f t="shared" si="114"/>
        <v>1.1805000000000001</v>
      </c>
      <c r="R1836">
        <f t="shared" si="115"/>
        <v>131.16666666666666</v>
      </c>
      <c r="S1836" s="7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>
        <f t="shared" si="112"/>
        <v>42430.49387731481</v>
      </c>
      <c r="O1837" s="11">
        <f t="shared" si="113"/>
        <v>42460.452210648145</v>
      </c>
      <c r="P1837" t="s">
        <v>8276</v>
      </c>
      <c r="Q1837" s="6">
        <f t="shared" si="114"/>
        <v>1.04</v>
      </c>
      <c r="R1837">
        <f t="shared" si="115"/>
        <v>47.272727272727273</v>
      </c>
      <c r="S1837" s="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>
        <f t="shared" si="112"/>
        <v>41305.601030092592</v>
      </c>
      <c r="O1838" s="11">
        <f t="shared" si="113"/>
        <v>41322.601030092592</v>
      </c>
      <c r="P1838" t="s">
        <v>8276</v>
      </c>
      <c r="Q1838" s="6">
        <f t="shared" si="114"/>
        <v>2.0034000000000001</v>
      </c>
      <c r="R1838">
        <f t="shared" si="115"/>
        <v>182.12727272727273</v>
      </c>
      <c r="S1838" s="7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>
        <f t="shared" si="112"/>
        <v>40925.839525462965</v>
      </c>
      <c r="O1839" s="11">
        <f t="shared" si="113"/>
        <v>40985.797858796293</v>
      </c>
      <c r="P1839" t="s">
        <v>8276</v>
      </c>
      <c r="Q1839" s="6">
        <f t="shared" si="114"/>
        <v>3.0683333333333334</v>
      </c>
      <c r="R1839">
        <f t="shared" si="115"/>
        <v>61.366666666666667</v>
      </c>
      <c r="S1839" s="7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>
        <f t="shared" si="112"/>
        <v>40788.578206018516</v>
      </c>
      <c r="O1840" s="11">
        <f t="shared" si="113"/>
        <v>40816.916666666664</v>
      </c>
      <c r="P1840" t="s">
        <v>8276</v>
      </c>
      <c r="Q1840" s="6">
        <f t="shared" si="114"/>
        <v>1.00149</v>
      </c>
      <c r="R1840">
        <f t="shared" si="115"/>
        <v>35.767499999999998</v>
      </c>
      <c r="S1840" s="7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>
        <f t="shared" si="112"/>
        <v>42614.513680555552</v>
      </c>
      <c r="O1841" s="11">
        <f t="shared" si="113"/>
        <v>42644.513680555552</v>
      </c>
      <c r="P1841" t="s">
        <v>8276</v>
      </c>
      <c r="Q1841" s="6">
        <f t="shared" si="114"/>
        <v>2.0529999999999999</v>
      </c>
      <c r="R1841">
        <f t="shared" si="115"/>
        <v>45.62222222222222</v>
      </c>
      <c r="S1841" s="7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>
        <f t="shared" si="112"/>
        <v>41381.88784722222</v>
      </c>
      <c r="O1842" s="11">
        <f t="shared" si="113"/>
        <v>41400.999305555553</v>
      </c>
      <c r="P1842" t="s">
        <v>8276</v>
      </c>
      <c r="Q1842" s="6">
        <f t="shared" si="114"/>
        <v>1.0888888888888888</v>
      </c>
      <c r="R1842">
        <f t="shared" si="115"/>
        <v>75.384615384615387</v>
      </c>
      <c r="S1842" s="7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>
        <f t="shared" si="112"/>
        <v>41745.637094907404</v>
      </c>
      <c r="O1843" s="11">
        <f t="shared" si="113"/>
        <v>41778.999305555553</v>
      </c>
      <c r="P1843" t="s">
        <v>8276</v>
      </c>
      <c r="Q1843" s="6">
        <f t="shared" si="114"/>
        <v>1.0175000000000001</v>
      </c>
      <c r="R1843">
        <f t="shared" si="115"/>
        <v>50.875</v>
      </c>
      <c r="S1843" s="7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>
        <f t="shared" si="112"/>
        <v>42031.423391203702</v>
      </c>
      <c r="O1844" s="11">
        <f t="shared" si="113"/>
        <v>42065.040972222218</v>
      </c>
      <c r="P1844" t="s">
        <v>8276</v>
      </c>
      <c r="Q1844" s="6">
        <f t="shared" si="114"/>
        <v>1.2524999999999999</v>
      </c>
      <c r="R1844">
        <f t="shared" si="115"/>
        <v>119.28571428571429</v>
      </c>
      <c r="S1844" s="7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>
        <f t="shared" si="112"/>
        <v>40564.786504629628</v>
      </c>
      <c r="O1845" s="11">
        <f t="shared" si="113"/>
        <v>40594.786504629628</v>
      </c>
      <c r="P1845" t="s">
        <v>8276</v>
      </c>
      <c r="Q1845" s="6">
        <f t="shared" si="114"/>
        <v>1.2400610000000001</v>
      </c>
      <c r="R1845">
        <f t="shared" si="115"/>
        <v>92.541865671641801</v>
      </c>
      <c r="S1845" s="7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>
        <f t="shared" si="112"/>
        <v>40666.765208333331</v>
      </c>
      <c r="O1846" s="11">
        <f t="shared" si="113"/>
        <v>40704.916666666664</v>
      </c>
      <c r="P1846" t="s">
        <v>8276</v>
      </c>
      <c r="Q1846" s="6">
        <f t="shared" si="114"/>
        <v>1.014</v>
      </c>
      <c r="R1846">
        <f t="shared" si="115"/>
        <v>76.05</v>
      </c>
      <c r="S1846" s="7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>
        <f t="shared" si="112"/>
        <v>42523.124976851854</v>
      </c>
      <c r="O1847" s="11">
        <f t="shared" si="113"/>
        <v>42537.996527777774</v>
      </c>
      <c r="P1847" t="s">
        <v>8276</v>
      </c>
      <c r="Q1847" s="6">
        <f t="shared" si="114"/>
        <v>1</v>
      </c>
      <c r="R1847">
        <f t="shared" si="115"/>
        <v>52.631578947368418</v>
      </c>
      <c r="S1847" s="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>
        <f t="shared" si="112"/>
        <v>41228.441863425927</v>
      </c>
      <c r="O1848" s="11">
        <f t="shared" si="113"/>
        <v>41258.441863425927</v>
      </c>
      <c r="P1848" t="s">
        <v>8276</v>
      </c>
      <c r="Q1848" s="6">
        <f t="shared" si="114"/>
        <v>1.3792666666666666</v>
      </c>
      <c r="R1848">
        <f t="shared" si="115"/>
        <v>98.990430622009569</v>
      </c>
      <c r="S1848" s="7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>
        <f t="shared" si="112"/>
        <v>42094.028148148143</v>
      </c>
      <c r="O1849" s="11">
        <f t="shared" si="113"/>
        <v>42115.028148148143</v>
      </c>
      <c r="P1849" t="s">
        <v>8276</v>
      </c>
      <c r="Q1849" s="6">
        <f t="shared" si="114"/>
        <v>1.2088000000000001</v>
      </c>
      <c r="R1849">
        <f t="shared" si="115"/>
        <v>79.526315789473685</v>
      </c>
      <c r="S1849" s="7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>
        <f t="shared" si="112"/>
        <v>40691.579722222217</v>
      </c>
      <c r="O1850" s="11">
        <f t="shared" si="113"/>
        <v>40755.082638888889</v>
      </c>
      <c r="P1850" t="s">
        <v>8276</v>
      </c>
      <c r="Q1850" s="6">
        <f t="shared" si="114"/>
        <v>1.0736666666666668</v>
      </c>
      <c r="R1850">
        <f t="shared" si="115"/>
        <v>134.20833333333334</v>
      </c>
      <c r="S1850" s="7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>
        <f t="shared" si="112"/>
        <v>41169.637256944443</v>
      </c>
      <c r="O1851" s="11">
        <f t="shared" si="113"/>
        <v>41199.637256944443</v>
      </c>
      <c r="P1851" t="s">
        <v>8276</v>
      </c>
      <c r="Q1851" s="6">
        <f t="shared" si="114"/>
        <v>1.0033333333333334</v>
      </c>
      <c r="R1851">
        <f t="shared" si="115"/>
        <v>37.625</v>
      </c>
      <c r="S1851" s="7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>
        <f t="shared" si="112"/>
        <v>41800.751157407409</v>
      </c>
      <c r="O1852" s="11">
        <f t="shared" si="113"/>
        <v>41830.751157407409</v>
      </c>
      <c r="P1852" t="s">
        <v>8276</v>
      </c>
      <c r="Q1852" s="6">
        <f t="shared" si="114"/>
        <v>1.0152222222222222</v>
      </c>
      <c r="R1852">
        <f t="shared" si="115"/>
        <v>51.044692737430168</v>
      </c>
      <c r="S1852" s="7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>
        <f t="shared" si="112"/>
        <v>41827.69835648148</v>
      </c>
      <c r="O1853" s="11">
        <f t="shared" si="113"/>
        <v>41847.833333333328</v>
      </c>
      <c r="P1853" t="s">
        <v>8276</v>
      </c>
      <c r="Q1853" s="6">
        <f t="shared" si="114"/>
        <v>1.0007692307692309</v>
      </c>
      <c r="R1853">
        <f t="shared" si="115"/>
        <v>50.03846153846154</v>
      </c>
      <c r="S1853" s="7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>
        <f t="shared" si="112"/>
        <v>42081.563101851854</v>
      </c>
      <c r="O1854" s="11">
        <f t="shared" si="113"/>
        <v>42118.791666666664</v>
      </c>
      <c r="P1854" t="s">
        <v>8276</v>
      </c>
      <c r="Q1854" s="6">
        <f t="shared" si="114"/>
        <v>1.1696666666666666</v>
      </c>
      <c r="R1854">
        <f t="shared" si="115"/>
        <v>133.93129770992365</v>
      </c>
      <c r="S1854" s="7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>
        <f t="shared" si="112"/>
        <v>41176.852048611108</v>
      </c>
      <c r="O1855" s="11">
        <f t="shared" si="113"/>
        <v>41226.893715277773</v>
      </c>
      <c r="P1855" t="s">
        <v>8276</v>
      </c>
      <c r="Q1855" s="6">
        <f t="shared" si="114"/>
        <v>1.01875</v>
      </c>
      <c r="R1855">
        <f t="shared" si="115"/>
        <v>58.214285714285715</v>
      </c>
      <c r="S1855" s="7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>
        <f t="shared" si="112"/>
        <v>41387.812928240739</v>
      </c>
      <c r="O1856" s="11">
        <f t="shared" si="113"/>
        <v>41417.812928240739</v>
      </c>
      <c r="P1856" t="s">
        <v>8276</v>
      </c>
      <c r="Q1856" s="6">
        <f t="shared" si="114"/>
        <v>1.0212366666666666</v>
      </c>
      <c r="R1856">
        <f t="shared" si="115"/>
        <v>88.037643678160919</v>
      </c>
      <c r="S1856" s="7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>
        <f t="shared" si="112"/>
        <v>41600.330324074072</v>
      </c>
      <c r="O1857" s="11">
        <f t="shared" si="113"/>
        <v>41645.330324074072</v>
      </c>
      <c r="P1857" t="s">
        <v>8276</v>
      </c>
      <c r="Q1857" s="6">
        <f t="shared" si="114"/>
        <v>1.5405897142857143</v>
      </c>
      <c r="R1857">
        <f t="shared" si="115"/>
        <v>70.576753926701571</v>
      </c>
      <c r="S1857" s="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>
        <f t="shared" si="112"/>
        <v>41817.64666666666</v>
      </c>
      <c r="O1858" s="11">
        <f t="shared" si="113"/>
        <v>41838.64666666666</v>
      </c>
      <c r="P1858" t="s">
        <v>8276</v>
      </c>
      <c r="Q1858" s="6">
        <f t="shared" si="114"/>
        <v>1.0125</v>
      </c>
      <c r="R1858">
        <f t="shared" si="115"/>
        <v>53.289473684210527</v>
      </c>
      <c r="S1858" s="7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>
        <f t="shared" ref="N1859:N1922" si="116">((($J1859/60)/60)/24)+DATE(1970,1,1)+(-5/24)</f>
        <v>41864.560335648144</v>
      </c>
      <c r="O1859" s="11">
        <f t="shared" ref="O1859:O1922" si="117">((($I1859/60)/60)/24)+DATE(1970,1,1)+(-5/24)</f>
        <v>41894.560335648144</v>
      </c>
      <c r="P1859" t="s">
        <v>8276</v>
      </c>
      <c r="Q1859" s="6">
        <f t="shared" ref="Q1859:Q1922" si="118">E1859/D1859</f>
        <v>1</v>
      </c>
      <c r="R1859">
        <f t="shared" ref="R1859:R1922" si="119">E1859/L1859</f>
        <v>136.36363636363637</v>
      </c>
      <c r="S1859" s="7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>
        <f t="shared" si="116"/>
        <v>40832.9921412037</v>
      </c>
      <c r="O1860" s="11">
        <f t="shared" si="117"/>
        <v>40893.033807870372</v>
      </c>
      <c r="P1860" t="s">
        <v>8276</v>
      </c>
      <c r="Q1860" s="6">
        <f t="shared" si="118"/>
        <v>1.0874800874800874</v>
      </c>
      <c r="R1860">
        <f t="shared" si="119"/>
        <v>40.547315436241611</v>
      </c>
      <c r="S1860" s="7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>
        <f t="shared" si="116"/>
        <v>40778.561678240738</v>
      </c>
      <c r="O1861" s="11">
        <f t="shared" si="117"/>
        <v>40808.561678240738</v>
      </c>
      <c r="P1861" t="s">
        <v>8276</v>
      </c>
      <c r="Q1861" s="6">
        <f t="shared" si="118"/>
        <v>1.3183333333333334</v>
      </c>
      <c r="R1861">
        <f t="shared" si="119"/>
        <v>70.625</v>
      </c>
      <c r="S1861" s="7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>
        <f t="shared" si="116"/>
        <v>41655.500972222217</v>
      </c>
      <c r="O1862" s="11">
        <f t="shared" si="117"/>
        <v>41676.500972222217</v>
      </c>
      <c r="P1862" t="s">
        <v>8276</v>
      </c>
      <c r="Q1862" s="6">
        <f t="shared" si="118"/>
        <v>1.3346666666666667</v>
      </c>
      <c r="R1862">
        <f t="shared" si="119"/>
        <v>52.684210526315788</v>
      </c>
      <c r="S1862" s="7" t="s">
        <v>8325</v>
      </c>
      <c r="T1862" t="s">
        <v>8326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>
        <f t="shared" si="116"/>
        <v>42000.091909722221</v>
      </c>
      <c r="O1863" s="11">
        <f t="shared" si="117"/>
        <v>42030.091909722221</v>
      </c>
      <c r="P1863" t="s">
        <v>8283</v>
      </c>
      <c r="Q1863" s="6">
        <f t="shared" si="118"/>
        <v>0</v>
      </c>
      <c r="R1863" t="e">
        <f t="shared" si="119"/>
        <v>#DIV/0!</v>
      </c>
      <c r="S1863" s="7" t="s">
        <v>8333</v>
      </c>
      <c r="T1863" t="s">
        <v>8335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>
        <f t="shared" si="116"/>
        <v>42755.284421296288</v>
      </c>
      <c r="O1864" s="11">
        <f t="shared" si="117"/>
        <v>42802.104166666664</v>
      </c>
      <c r="P1864" t="s">
        <v>8283</v>
      </c>
      <c r="Q1864" s="6">
        <f t="shared" si="118"/>
        <v>8.0833333333333326E-2</v>
      </c>
      <c r="R1864">
        <f t="shared" si="119"/>
        <v>90.9375</v>
      </c>
      <c r="S1864" s="7" t="s">
        <v>8333</v>
      </c>
      <c r="T1864" t="s">
        <v>8335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>
        <f t="shared" si="116"/>
        <v>41772.588946759257</v>
      </c>
      <c r="O1865" s="11">
        <f t="shared" si="117"/>
        <v>41802.588946759257</v>
      </c>
      <c r="P1865" t="s">
        <v>8283</v>
      </c>
      <c r="Q1865" s="6">
        <f t="shared" si="118"/>
        <v>4.0000000000000001E-3</v>
      </c>
      <c r="R1865">
        <f t="shared" si="119"/>
        <v>5</v>
      </c>
      <c r="S1865" s="7" t="s">
        <v>8333</v>
      </c>
      <c r="T1865" t="s">
        <v>8335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>
        <f t="shared" si="116"/>
        <v>41733.508101851847</v>
      </c>
      <c r="O1866" s="11">
        <f t="shared" si="117"/>
        <v>41763.508101851847</v>
      </c>
      <c r="P1866" t="s">
        <v>8283</v>
      </c>
      <c r="Q1866" s="6">
        <f t="shared" si="118"/>
        <v>0.42892307692307691</v>
      </c>
      <c r="R1866">
        <f t="shared" si="119"/>
        <v>58.083333333333336</v>
      </c>
      <c r="S1866" s="7" t="s">
        <v>8333</v>
      </c>
      <c r="T1866" t="s">
        <v>8335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>
        <f t="shared" si="116"/>
        <v>42645.159108796295</v>
      </c>
      <c r="O1867" s="11">
        <f t="shared" si="117"/>
        <v>42680.200775462967</v>
      </c>
      <c r="P1867" t="s">
        <v>8283</v>
      </c>
      <c r="Q1867" s="6">
        <f t="shared" si="118"/>
        <v>3.6363636363636364E-5</v>
      </c>
      <c r="R1867">
        <f t="shared" si="119"/>
        <v>2</v>
      </c>
      <c r="S1867" s="7" t="s">
        <v>8333</v>
      </c>
      <c r="T1867" t="s">
        <v>8335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>
        <f t="shared" si="116"/>
        <v>42742.038159722222</v>
      </c>
      <c r="O1868" s="11">
        <f t="shared" si="117"/>
        <v>42794.958333333336</v>
      </c>
      <c r="P1868" t="s">
        <v>8283</v>
      </c>
      <c r="Q1868" s="6">
        <f t="shared" si="118"/>
        <v>5.0000000000000001E-3</v>
      </c>
      <c r="R1868">
        <f t="shared" si="119"/>
        <v>62.5</v>
      </c>
      <c r="S1868" s="7" t="s">
        <v>8333</v>
      </c>
      <c r="T1868" t="s">
        <v>8335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>
        <f t="shared" si="116"/>
        <v>42649.716574074067</v>
      </c>
      <c r="O1869" s="11">
        <f t="shared" si="117"/>
        <v>42679.716574074067</v>
      </c>
      <c r="P1869" t="s">
        <v>8283</v>
      </c>
      <c r="Q1869" s="6">
        <f t="shared" si="118"/>
        <v>5.0000000000000001E-4</v>
      </c>
      <c r="R1869">
        <f t="shared" si="119"/>
        <v>10</v>
      </c>
      <c r="S1869" s="7" t="s">
        <v>8333</v>
      </c>
      <c r="T1869" t="s">
        <v>8335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>
        <f t="shared" si="116"/>
        <v>42328.570891203701</v>
      </c>
      <c r="O1870" s="11">
        <f t="shared" si="117"/>
        <v>42353.124305555553</v>
      </c>
      <c r="P1870" t="s">
        <v>8283</v>
      </c>
      <c r="Q1870" s="6">
        <f t="shared" si="118"/>
        <v>4.8680000000000001E-2</v>
      </c>
      <c r="R1870">
        <f t="shared" si="119"/>
        <v>71.588235294117652</v>
      </c>
      <c r="S1870" s="7" t="s">
        <v>8333</v>
      </c>
      <c r="T1870" t="s">
        <v>8335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>
        <f t="shared" si="116"/>
        <v>42708.794548611106</v>
      </c>
      <c r="O1871" s="11">
        <f t="shared" si="117"/>
        <v>42738.794548611106</v>
      </c>
      <c r="P1871" t="s">
        <v>8283</v>
      </c>
      <c r="Q1871" s="6">
        <f t="shared" si="118"/>
        <v>0</v>
      </c>
      <c r="R1871" t="e">
        <f t="shared" si="119"/>
        <v>#DIV/0!</v>
      </c>
      <c r="S1871" s="7" t="s">
        <v>8333</v>
      </c>
      <c r="T1871" t="s">
        <v>8335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>
        <f t="shared" si="116"/>
        <v>42371.14739583333</v>
      </c>
      <c r="O1872" s="11">
        <f t="shared" si="117"/>
        <v>42399.970138888886</v>
      </c>
      <c r="P1872" t="s">
        <v>8283</v>
      </c>
      <c r="Q1872" s="6">
        <f t="shared" si="118"/>
        <v>0.10314285714285715</v>
      </c>
      <c r="R1872">
        <f t="shared" si="119"/>
        <v>32.81818181818182</v>
      </c>
      <c r="S1872" s="7" t="s">
        <v>8333</v>
      </c>
      <c r="T1872" t="s">
        <v>8335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>
        <f t="shared" si="116"/>
        <v>41923.575243055551</v>
      </c>
      <c r="O1873" s="11">
        <f t="shared" si="117"/>
        <v>41963.616909722223</v>
      </c>
      <c r="P1873" t="s">
        <v>8283</v>
      </c>
      <c r="Q1873" s="6">
        <f t="shared" si="118"/>
        <v>0.7178461538461538</v>
      </c>
      <c r="R1873">
        <f t="shared" si="119"/>
        <v>49.11578947368421</v>
      </c>
      <c r="S1873" s="7" t="s">
        <v>8333</v>
      </c>
      <c r="T1873" t="s">
        <v>8335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>
        <f t="shared" si="116"/>
        <v>42154.921319444438</v>
      </c>
      <c r="O1874" s="11">
        <f t="shared" si="117"/>
        <v>42184.921319444438</v>
      </c>
      <c r="P1874" t="s">
        <v>8283</v>
      </c>
      <c r="Q1874" s="6">
        <f t="shared" si="118"/>
        <v>1.06E-2</v>
      </c>
      <c r="R1874">
        <f t="shared" si="119"/>
        <v>16.307692307692307</v>
      </c>
      <c r="S1874" s="7" t="s">
        <v>8333</v>
      </c>
      <c r="T1874" t="s">
        <v>8335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>
        <f t="shared" si="116"/>
        <v>42164.407523148147</v>
      </c>
      <c r="O1875" s="11">
        <f t="shared" si="117"/>
        <v>42193.489583333336</v>
      </c>
      <c r="P1875" t="s">
        <v>8283</v>
      </c>
      <c r="Q1875" s="6">
        <f t="shared" si="118"/>
        <v>4.4999999999999997E-3</v>
      </c>
      <c r="R1875">
        <f t="shared" si="119"/>
        <v>18</v>
      </c>
      <c r="S1875" s="7" t="s">
        <v>8333</v>
      </c>
      <c r="T1875" t="s">
        <v>8335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>
        <f t="shared" si="116"/>
        <v>42529.760798611103</v>
      </c>
      <c r="O1876" s="11">
        <f t="shared" si="117"/>
        <v>42549.760798611103</v>
      </c>
      <c r="P1876" t="s">
        <v>8283</v>
      </c>
      <c r="Q1876" s="6">
        <f t="shared" si="118"/>
        <v>1.6249999999999999E-4</v>
      </c>
      <c r="R1876">
        <f t="shared" si="119"/>
        <v>13</v>
      </c>
      <c r="S1876" s="7" t="s">
        <v>8333</v>
      </c>
      <c r="T1876" t="s">
        <v>8335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>
        <f t="shared" si="116"/>
        <v>42528.691064814811</v>
      </c>
      <c r="O1877" s="11">
        <f t="shared" si="117"/>
        <v>42588.691064814811</v>
      </c>
      <c r="P1877" t="s">
        <v>8283</v>
      </c>
      <c r="Q1877" s="6">
        <f t="shared" si="118"/>
        <v>5.1000000000000004E-3</v>
      </c>
      <c r="R1877">
        <f t="shared" si="119"/>
        <v>17</v>
      </c>
      <c r="S1877" s="7" t="s">
        <v>8333</v>
      </c>
      <c r="T1877" t="s">
        <v>8335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>
        <f t="shared" si="116"/>
        <v>41776.076446759253</v>
      </c>
      <c r="O1878" s="11">
        <f t="shared" si="117"/>
        <v>41806.076446759253</v>
      </c>
      <c r="P1878" t="s">
        <v>8283</v>
      </c>
      <c r="Q1878" s="6">
        <f t="shared" si="118"/>
        <v>0</v>
      </c>
      <c r="R1878" t="e">
        <f t="shared" si="119"/>
        <v>#DIV/0!</v>
      </c>
      <c r="S1878" s="7" t="s">
        <v>8333</v>
      </c>
      <c r="T1878" t="s">
        <v>8335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>
        <f t="shared" si="116"/>
        <v>42034.820891203701</v>
      </c>
      <c r="O1879" s="11">
        <f t="shared" si="117"/>
        <v>42063.820891203701</v>
      </c>
      <c r="P1879" t="s">
        <v>8283</v>
      </c>
      <c r="Q1879" s="6">
        <f t="shared" si="118"/>
        <v>0</v>
      </c>
      <c r="R1879" t="e">
        <f t="shared" si="119"/>
        <v>#DIV/0!</v>
      </c>
      <c r="S1879" s="7" t="s">
        <v>8333</v>
      </c>
      <c r="T1879" t="s">
        <v>8335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>
        <f t="shared" si="116"/>
        <v>41772.800405092588</v>
      </c>
      <c r="O1880" s="11">
        <f t="shared" si="117"/>
        <v>41802.800405092588</v>
      </c>
      <c r="P1880" t="s">
        <v>8283</v>
      </c>
      <c r="Q1880" s="6">
        <f t="shared" si="118"/>
        <v>0</v>
      </c>
      <c r="R1880" t="e">
        <f t="shared" si="119"/>
        <v>#DIV/0!</v>
      </c>
      <c r="S1880" s="7" t="s">
        <v>8333</v>
      </c>
      <c r="T1880" t="s">
        <v>8335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>
        <f t="shared" si="116"/>
        <v>42413.441307870373</v>
      </c>
      <c r="O1881" s="11">
        <f t="shared" si="117"/>
        <v>42443.399641203701</v>
      </c>
      <c r="P1881" t="s">
        <v>8283</v>
      </c>
      <c r="Q1881" s="6">
        <f t="shared" si="118"/>
        <v>1.1999999999999999E-3</v>
      </c>
      <c r="R1881">
        <f t="shared" si="119"/>
        <v>3</v>
      </c>
      <c r="S1881" s="7" t="s">
        <v>8333</v>
      </c>
      <c r="T1881" t="s">
        <v>8335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>
        <f t="shared" si="116"/>
        <v>42430.358564814807</v>
      </c>
      <c r="O1882" s="11">
        <f t="shared" si="117"/>
        <v>42459.31689814815</v>
      </c>
      <c r="P1882" t="s">
        <v>8283</v>
      </c>
      <c r="Q1882" s="6">
        <f t="shared" si="118"/>
        <v>0.20080000000000001</v>
      </c>
      <c r="R1882">
        <f t="shared" si="119"/>
        <v>41.833333333333336</v>
      </c>
      <c r="S1882" s="7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>
        <f t="shared" si="116"/>
        <v>42042.944317129623</v>
      </c>
      <c r="O1883" s="11">
        <f t="shared" si="117"/>
        <v>42072.902650462966</v>
      </c>
      <c r="P1883" t="s">
        <v>8279</v>
      </c>
      <c r="Q1883" s="6">
        <f t="shared" si="118"/>
        <v>1.726845</v>
      </c>
      <c r="R1883">
        <f t="shared" si="119"/>
        <v>49.338428571428572</v>
      </c>
      <c r="S1883" s="7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>
        <f t="shared" si="116"/>
        <v>41067.740879629629</v>
      </c>
      <c r="O1884" s="11">
        <f t="shared" si="117"/>
        <v>41100.783333333333</v>
      </c>
      <c r="P1884" t="s">
        <v>8279</v>
      </c>
      <c r="Q1884" s="6">
        <f t="shared" si="118"/>
        <v>1.008955223880597</v>
      </c>
      <c r="R1884">
        <f t="shared" si="119"/>
        <v>41.728395061728392</v>
      </c>
      <c r="S1884" s="7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>
        <f t="shared" si="116"/>
        <v>40977.739675925921</v>
      </c>
      <c r="O1885" s="11">
        <f t="shared" si="117"/>
        <v>41007.698009259257</v>
      </c>
      <c r="P1885" t="s">
        <v>8279</v>
      </c>
      <c r="Q1885" s="6">
        <f t="shared" si="118"/>
        <v>1.0480480480480481</v>
      </c>
      <c r="R1885">
        <f t="shared" si="119"/>
        <v>32.71875</v>
      </c>
      <c r="S1885" s="7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>
        <f t="shared" si="116"/>
        <v>41204.989988425921</v>
      </c>
      <c r="O1886" s="11">
        <f t="shared" si="117"/>
        <v>41240.291666666664</v>
      </c>
      <c r="P1886" t="s">
        <v>8279</v>
      </c>
      <c r="Q1886" s="6">
        <f t="shared" si="118"/>
        <v>1.351</v>
      </c>
      <c r="R1886">
        <f t="shared" si="119"/>
        <v>51.96153846153846</v>
      </c>
      <c r="S1886" s="7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>
        <f t="shared" si="116"/>
        <v>41098.885532407403</v>
      </c>
      <c r="O1887" s="11">
        <f t="shared" si="117"/>
        <v>41131.708333333328</v>
      </c>
      <c r="P1887" t="s">
        <v>8279</v>
      </c>
      <c r="Q1887" s="6">
        <f t="shared" si="118"/>
        <v>1.1632786885245903</v>
      </c>
      <c r="R1887">
        <f t="shared" si="119"/>
        <v>50.685714285714283</v>
      </c>
      <c r="S1887" s="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>
        <f t="shared" si="116"/>
        <v>41925.69835648148</v>
      </c>
      <c r="O1888" s="11">
        <f t="shared" si="117"/>
        <v>41955.740023148144</v>
      </c>
      <c r="P1888" t="s">
        <v>8279</v>
      </c>
      <c r="Q1888" s="6">
        <f t="shared" si="118"/>
        <v>1.0208333333333333</v>
      </c>
      <c r="R1888">
        <f t="shared" si="119"/>
        <v>42.241379310344826</v>
      </c>
      <c r="S1888" s="7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>
        <f t="shared" si="116"/>
        <v>42323.591805555552</v>
      </c>
      <c r="O1889" s="11">
        <f t="shared" si="117"/>
        <v>42341.687499999993</v>
      </c>
      <c r="P1889" t="s">
        <v>8279</v>
      </c>
      <c r="Q1889" s="6">
        <f t="shared" si="118"/>
        <v>1.1116666666666666</v>
      </c>
      <c r="R1889">
        <f t="shared" si="119"/>
        <v>416.875</v>
      </c>
      <c r="S1889" s="7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>
        <f t="shared" si="116"/>
        <v>40299.03162037037</v>
      </c>
      <c r="O1890" s="11">
        <f t="shared" si="117"/>
        <v>40329.999305555553</v>
      </c>
      <c r="P1890" t="s">
        <v>8279</v>
      </c>
      <c r="Q1890" s="6">
        <f t="shared" si="118"/>
        <v>1.6608000000000001</v>
      </c>
      <c r="R1890">
        <f t="shared" si="119"/>
        <v>46.651685393258425</v>
      </c>
      <c r="S1890" s="7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>
        <f t="shared" si="116"/>
        <v>41299.585023148145</v>
      </c>
      <c r="O1891" s="11">
        <f t="shared" si="117"/>
        <v>41344.543356481481</v>
      </c>
      <c r="P1891" t="s">
        <v>8279</v>
      </c>
      <c r="Q1891" s="6">
        <f t="shared" si="118"/>
        <v>1.0660000000000001</v>
      </c>
      <c r="R1891">
        <f t="shared" si="119"/>
        <v>48.454545454545453</v>
      </c>
      <c r="S1891" s="7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>
        <f t="shared" si="116"/>
        <v>41228.577870370369</v>
      </c>
      <c r="O1892" s="11">
        <f t="shared" si="117"/>
        <v>41258.577870370369</v>
      </c>
      <c r="P1892" t="s">
        <v>8279</v>
      </c>
      <c r="Q1892" s="6">
        <f t="shared" si="118"/>
        <v>1.4458441666666668</v>
      </c>
      <c r="R1892">
        <f t="shared" si="119"/>
        <v>70.5289837398374</v>
      </c>
      <c r="S1892" s="7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>
        <f t="shared" si="116"/>
        <v>40335.589745370366</v>
      </c>
      <c r="O1893" s="11">
        <f t="shared" si="117"/>
        <v>40381.041666666664</v>
      </c>
      <c r="P1893" t="s">
        <v>8279</v>
      </c>
      <c r="Q1893" s="6">
        <f t="shared" si="118"/>
        <v>1.0555000000000001</v>
      </c>
      <c r="R1893">
        <f t="shared" si="119"/>
        <v>87.958333333333329</v>
      </c>
      <c r="S1893" s="7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>
        <f t="shared" si="116"/>
        <v>40671.429178240738</v>
      </c>
      <c r="O1894" s="11">
        <f t="shared" si="117"/>
        <v>40701.429178240738</v>
      </c>
      <c r="P1894" t="s">
        <v>8279</v>
      </c>
      <c r="Q1894" s="6">
        <f t="shared" si="118"/>
        <v>1.3660000000000001</v>
      </c>
      <c r="R1894">
        <f t="shared" si="119"/>
        <v>26.26923076923077</v>
      </c>
      <c r="S1894" s="7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>
        <f t="shared" si="116"/>
        <v>40632.733622685184</v>
      </c>
      <c r="O1895" s="11">
        <f t="shared" si="117"/>
        <v>40648.957638888889</v>
      </c>
      <c r="P1895" t="s">
        <v>8279</v>
      </c>
      <c r="Q1895" s="6">
        <f t="shared" si="118"/>
        <v>1.04</v>
      </c>
      <c r="R1895">
        <f t="shared" si="119"/>
        <v>57.777777777777779</v>
      </c>
      <c r="S1895" s="7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>
        <f t="shared" si="116"/>
        <v>40920.696562500001</v>
      </c>
      <c r="O1896" s="11">
        <f t="shared" si="117"/>
        <v>40951.696562500001</v>
      </c>
      <c r="P1896" t="s">
        <v>8279</v>
      </c>
      <c r="Q1896" s="6">
        <f t="shared" si="118"/>
        <v>1.145</v>
      </c>
      <c r="R1896">
        <f t="shared" si="119"/>
        <v>57.25</v>
      </c>
      <c r="S1896" s="7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>
        <f t="shared" si="116"/>
        <v>42267.538449074076</v>
      </c>
      <c r="O1897" s="11">
        <f t="shared" si="117"/>
        <v>42297.538449074076</v>
      </c>
      <c r="P1897" t="s">
        <v>8279</v>
      </c>
      <c r="Q1897" s="6">
        <f t="shared" si="118"/>
        <v>1.0171957671957672</v>
      </c>
      <c r="R1897">
        <f t="shared" si="119"/>
        <v>196.34042553191489</v>
      </c>
      <c r="S1897" s="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>
        <f t="shared" si="116"/>
        <v>40981.501909722218</v>
      </c>
      <c r="O1898" s="11">
        <f t="shared" si="117"/>
        <v>41011.501909722218</v>
      </c>
      <c r="P1898" t="s">
        <v>8279</v>
      </c>
      <c r="Q1898" s="6">
        <f t="shared" si="118"/>
        <v>1.2394678492239468</v>
      </c>
      <c r="R1898">
        <f t="shared" si="119"/>
        <v>43</v>
      </c>
      <c r="S1898" s="7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>
        <f t="shared" si="116"/>
        <v>41680.375069444446</v>
      </c>
      <c r="O1899" s="11">
        <f t="shared" si="117"/>
        <v>41702.666666666664</v>
      </c>
      <c r="P1899" t="s">
        <v>8279</v>
      </c>
      <c r="Q1899" s="6">
        <f t="shared" si="118"/>
        <v>1.0245669291338582</v>
      </c>
      <c r="R1899">
        <f t="shared" si="119"/>
        <v>35.551912568306008</v>
      </c>
      <c r="S1899" s="7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>
        <f t="shared" si="116"/>
        <v>42365.9846412037</v>
      </c>
      <c r="O1900" s="11">
        <f t="shared" si="117"/>
        <v>42401.541666666664</v>
      </c>
      <c r="P1900" t="s">
        <v>8279</v>
      </c>
      <c r="Q1900" s="6">
        <f t="shared" si="118"/>
        <v>1.4450000000000001</v>
      </c>
      <c r="R1900">
        <f t="shared" si="119"/>
        <v>68.80952380952381</v>
      </c>
      <c r="S1900" s="7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>
        <f t="shared" si="116"/>
        <v>42058.733402777776</v>
      </c>
      <c r="O1901" s="11">
        <f t="shared" si="117"/>
        <v>42088.691736111105</v>
      </c>
      <c r="P1901" t="s">
        <v>8279</v>
      </c>
      <c r="Q1901" s="6">
        <f t="shared" si="118"/>
        <v>1.3333333333333333</v>
      </c>
      <c r="R1901">
        <f t="shared" si="119"/>
        <v>28.571428571428573</v>
      </c>
      <c r="S1901" s="7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>
        <f t="shared" si="116"/>
        <v>41160.663553240738</v>
      </c>
      <c r="O1902" s="11">
        <f t="shared" si="117"/>
        <v>41188.207638888889</v>
      </c>
      <c r="P1902" t="s">
        <v>8279</v>
      </c>
      <c r="Q1902" s="6">
        <f t="shared" si="118"/>
        <v>1.0936440000000001</v>
      </c>
      <c r="R1902">
        <f t="shared" si="119"/>
        <v>50.631666666666668</v>
      </c>
      <c r="S1902" s="7" t="s">
        <v>8325</v>
      </c>
      <c r="T1902" t="s">
        <v>8329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>
        <f t="shared" si="116"/>
        <v>42116.334826388884</v>
      </c>
      <c r="O1903" s="11">
        <f t="shared" si="117"/>
        <v>42146.333333333336</v>
      </c>
      <c r="P1903" t="s">
        <v>8294</v>
      </c>
      <c r="Q1903" s="6">
        <f t="shared" si="118"/>
        <v>2.696969696969697E-2</v>
      </c>
      <c r="R1903">
        <f t="shared" si="119"/>
        <v>106.8</v>
      </c>
      <c r="S1903" s="7" t="s">
        <v>8319</v>
      </c>
      <c r="T1903" t="s">
        <v>8348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>
        <f t="shared" si="116"/>
        <v>42037.581562499996</v>
      </c>
      <c r="O1904" s="11">
        <f t="shared" si="117"/>
        <v>42067.581562499996</v>
      </c>
      <c r="P1904" t="s">
        <v>8294</v>
      </c>
      <c r="Q1904" s="6">
        <f t="shared" si="118"/>
        <v>1.2E-2</v>
      </c>
      <c r="R1904">
        <f t="shared" si="119"/>
        <v>4</v>
      </c>
      <c r="S1904" s="7" t="s">
        <v>8319</v>
      </c>
      <c r="T1904" t="s">
        <v>8348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>
        <f t="shared" si="116"/>
        <v>42702.562395833331</v>
      </c>
      <c r="O1905" s="11">
        <f t="shared" si="117"/>
        <v>42762.562395833331</v>
      </c>
      <c r="P1905" t="s">
        <v>8294</v>
      </c>
      <c r="Q1905" s="6">
        <f t="shared" si="118"/>
        <v>0.46600000000000003</v>
      </c>
      <c r="R1905">
        <f t="shared" si="119"/>
        <v>34.097560975609753</v>
      </c>
      <c r="S1905" s="7" t="s">
        <v>8319</v>
      </c>
      <c r="T1905" t="s">
        <v>8348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>
        <f t="shared" si="116"/>
        <v>42326.477094907408</v>
      </c>
      <c r="O1906" s="11">
        <f t="shared" si="117"/>
        <v>42371.477094907408</v>
      </c>
      <c r="P1906" t="s">
        <v>8294</v>
      </c>
      <c r="Q1906" s="6">
        <f t="shared" si="118"/>
        <v>1E-3</v>
      </c>
      <c r="R1906">
        <f t="shared" si="119"/>
        <v>25</v>
      </c>
      <c r="S1906" s="7" t="s">
        <v>8319</v>
      </c>
      <c r="T1906" t="s">
        <v>8348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>
        <f t="shared" si="116"/>
        <v>41859.717523148145</v>
      </c>
      <c r="O1907" s="11">
        <f t="shared" si="117"/>
        <v>41889.717523148145</v>
      </c>
      <c r="P1907" t="s">
        <v>8294</v>
      </c>
      <c r="Q1907" s="6">
        <f t="shared" si="118"/>
        <v>1.6800000000000001E-3</v>
      </c>
      <c r="R1907">
        <f t="shared" si="119"/>
        <v>10.5</v>
      </c>
      <c r="S1907" s="7" t="s">
        <v>8319</v>
      </c>
      <c r="T1907" t="s">
        <v>8348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>
        <f t="shared" si="116"/>
        <v>42514.462766203702</v>
      </c>
      <c r="O1908" s="11">
        <f t="shared" si="117"/>
        <v>42544.462766203702</v>
      </c>
      <c r="P1908" t="s">
        <v>8294</v>
      </c>
      <c r="Q1908" s="6">
        <f t="shared" si="118"/>
        <v>0.42759999999999998</v>
      </c>
      <c r="R1908">
        <f t="shared" si="119"/>
        <v>215.95959595959596</v>
      </c>
      <c r="S1908" s="7" t="s">
        <v>8319</v>
      </c>
      <c r="T1908" t="s">
        <v>8348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>
        <f t="shared" si="116"/>
        <v>41767.378761574073</v>
      </c>
      <c r="O1909" s="11">
        <f t="shared" si="117"/>
        <v>41782.378761574073</v>
      </c>
      <c r="P1909" t="s">
        <v>8294</v>
      </c>
      <c r="Q1909" s="6">
        <f t="shared" si="118"/>
        <v>2.8333333333333335E-3</v>
      </c>
      <c r="R1909">
        <f t="shared" si="119"/>
        <v>21.25</v>
      </c>
      <c r="S1909" s="7" t="s">
        <v>8319</v>
      </c>
      <c r="T1909" t="s">
        <v>8348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>
        <f t="shared" si="116"/>
        <v>42703.709490740737</v>
      </c>
      <c r="O1910" s="11">
        <f t="shared" si="117"/>
        <v>42733.709490740737</v>
      </c>
      <c r="P1910" t="s">
        <v>8294</v>
      </c>
      <c r="Q1910" s="6">
        <f t="shared" si="118"/>
        <v>1.7319999999999999E-2</v>
      </c>
      <c r="R1910">
        <f t="shared" si="119"/>
        <v>108.25</v>
      </c>
      <c r="S1910" s="7" t="s">
        <v>8319</v>
      </c>
      <c r="T1910" t="s">
        <v>8348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>
        <f t="shared" si="116"/>
        <v>41905.220821759256</v>
      </c>
      <c r="O1911" s="11">
        <f t="shared" si="117"/>
        <v>41935.220821759256</v>
      </c>
      <c r="P1911" t="s">
        <v>8294</v>
      </c>
      <c r="Q1911" s="6">
        <f t="shared" si="118"/>
        <v>0.14111428571428572</v>
      </c>
      <c r="R1911">
        <f t="shared" si="119"/>
        <v>129.97368421052633</v>
      </c>
      <c r="S1911" s="7" t="s">
        <v>8319</v>
      </c>
      <c r="T1911" t="s">
        <v>8348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>
        <f t="shared" si="116"/>
        <v>42264.754826388882</v>
      </c>
      <c r="O1912" s="11">
        <f t="shared" si="117"/>
        <v>42308.739583333336</v>
      </c>
      <c r="P1912" t="s">
        <v>8294</v>
      </c>
      <c r="Q1912" s="6">
        <f t="shared" si="118"/>
        <v>0.39395294117647056</v>
      </c>
      <c r="R1912">
        <f t="shared" si="119"/>
        <v>117.49473684210527</v>
      </c>
      <c r="S1912" s="7" t="s">
        <v>8319</v>
      </c>
      <c r="T1912" t="s">
        <v>8348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>
        <f t="shared" si="116"/>
        <v>41829.825624999998</v>
      </c>
      <c r="O1913" s="11">
        <f t="shared" si="117"/>
        <v>41859.825624999998</v>
      </c>
      <c r="P1913" t="s">
        <v>8294</v>
      </c>
      <c r="Q1913" s="6">
        <f t="shared" si="118"/>
        <v>2.3529411764705883E-4</v>
      </c>
      <c r="R1913">
        <f t="shared" si="119"/>
        <v>10</v>
      </c>
      <c r="S1913" s="7" t="s">
        <v>8319</v>
      </c>
      <c r="T1913" t="s">
        <v>8348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>
        <f t="shared" si="116"/>
        <v>42129.018055555549</v>
      </c>
      <c r="O1914" s="11">
        <f t="shared" si="117"/>
        <v>42159.018055555549</v>
      </c>
      <c r="P1914" t="s">
        <v>8294</v>
      </c>
      <c r="Q1914" s="6">
        <f t="shared" si="118"/>
        <v>0.59299999999999997</v>
      </c>
      <c r="R1914">
        <f t="shared" si="119"/>
        <v>70.595238095238102</v>
      </c>
      <c r="S1914" s="7" t="s">
        <v>8319</v>
      </c>
      <c r="T1914" t="s">
        <v>8348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>
        <f t="shared" si="116"/>
        <v>41890.302986111106</v>
      </c>
      <c r="O1915" s="11">
        <f t="shared" si="117"/>
        <v>41920.302986111106</v>
      </c>
      <c r="P1915" t="s">
        <v>8294</v>
      </c>
      <c r="Q1915" s="6">
        <f t="shared" si="118"/>
        <v>1.3270833333333334E-2</v>
      </c>
      <c r="R1915">
        <f t="shared" si="119"/>
        <v>24.5</v>
      </c>
      <c r="S1915" s="7" t="s">
        <v>8319</v>
      </c>
      <c r="T1915" t="s">
        <v>8348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>
        <f t="shared" si="116"/>
        <v>41928.966122685182</v>
      </c>
      <c r="O1916" s="11">
        <f t="shared" si="117"/>
        <v>41943.957638888889</v>
      </c>
      <c r="P1916" t="s">
        <v>8294</v>
      </c>
      <c r="Q1916" s="6">
        <f t="shared" si="118"/>
        <v>9.0090090090090086E-2</v>
      </c>
      <c r="R1916">
        <f t="shared" si="119"/>
        <v>30</v>
      </c>
      <c r="S1916" s="7" t="s">
        <v>8319</v>
      </c>
      <c r="T1916" t="s">
        <v>8348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>
        <f t="shared" si="116"/>
        <v>41863.840532407405</v>
      </c>
      <c r="O1917" s="11">
        <f t="shared" si="117"/>
        <v>41883.840532407405</v>
      </c>
      <c r="P1917" t="s">
        <v>8294</v>
      </c>
      <c r="Q1917" s="6">
        <f t="shared" si="118"/>
        <v>1.6E-2</v>
      </c>
      <c r="R1917">
        <f t="shared" si="119"/>
        <v>2</v>
      </c>
      <c r="S1917" s="7" t="s">
        <v>8319</v>
      </c>
      <c r="T1917" t="s">
        <v>8348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>
        <f t="shared" si="116"/>
        <v>42656.508969907409</v>
      </c>
      <c r="O1918" s="11">
        <f t="shared" si="117"/>
        <v>42681.550636574073</v>
      </c>
      <c r="P1918" t="s">
        <v>8294</v>
      </c>
      <c r="Q1918" s="6">
        <f t="shared" si="118"/>
        <v>5.1000000000000004E-3</v>
      </c>
      <c r="R1918">
        <f t="shared" si="119"/>
        <v>17</v>
      </c>
      <c r="S1918" s="7" t="s">
        <v>8319</v>
      </c>
      <c r="T1918" t="s">
        <v>8348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>
        <f t="shared" si="116"/>
        <v>42746.06172453703</v>
      </c>
      <c r="O1919" s="11">
        <f t="shared" si="117"/>
        <v>42776.06172453703</v>
      </c>
      <c r="P1919" t="s">
        <v>8294</v>
      </c>
      <c r="Q1919" s="6">
        <f t="shared" si="118"/>
        <v>0.52570512820512816</v>
      </c>
      <c r="R1919">
        <f t="shared" si="119"/>
        <v>2928.9285714285716</v>
      </c>
      <c r="S1919" s="7" t="s">
        <v>8319</v>
      </c>
      <c r="T1919" t="s">
        <v>8348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>
        <f t="shared" si="116"/>
        <v>41828.581608796296</v>
      </c>
      <c r="O1920" s="11">
        <f t="shared" si="117"/>
        <v>41863.581608796296</v>
      </c>
      <c r="P1920" t="s">
        <v>8294</v>
      </c>
      <c r="Q1920" s="6">
        <f t="shared" si="118"/>
        <v>1.04E-2</v>
      </c>
      <c r="R1920">
        <f t="shared" si="119"/>
        <v>28.888888888888889</v>
      </c>
      <c r="S1920" s="7" t="s">
        <v>8319</v>
      </c>
      <c r="T1920" t="s">
        <v>8348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>
        <f t="shared" si="116"/>
        <v>42113.667233796288</v>
      </c>
      <c r="O1921" s="11">
        <f t="shared" si="117"/>
        <v>42143.667233796288</v>
      </c>
      <c r="P1921" t="s">
        <v>8294</v>
      </c>
      <c r="Q1921" s="6">
        <f t="shared" si="118"/>
        <v>0.47399999999999998</v>
      </c>
      <c r="R1921">
        <f t="shared" si="119"/>
        <v>29.625</v>
      </c>
      <c r="S1921" s="7" t="s">
        <v>8319</v>
      </c>
      <c r="T1921" t="s">
        <v>8348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>
        <f t="shared" si="116"/>
        <v>42270.66737268518</v>
      </c>
      <c r="O1922" s="11">
        <f t="shared" si="117"/>
        <v>42298.749999999993</v>
      </c>
      <c r="P1922" t="s">
        <v>8294</v>
      </c>
      <c r="Q1922" s="6">
        <f t="shared" si="118"/>
        <v>0.43030000000000002</v>
      </c>
      <c r="R1922">
        <f t="shared" si="119"/>
        <v>40.980952380952381</v>
      </c>
      <c r="S1922" s="7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>
        <f t="shared" ref="N1923:N1986" si="120">((($J1923/60)/60)/24)+DATE(1970,1,1)+(-5/24)</f>
        <v>41074.013229166667</v>
      </c>
      <c r="O1923" s="11">
        <f t="shared" ref="O1923:O1986" si="121">((($I1923/60)/60)/24)+DATE(1970,1,1)+(-5/24)</f>
        <v>41104.013229166667</v>
      </c>
      <c r="P1923" t="s">
        <v>8279</v>
      </c>
      <c r="Q1923" s="6">
        <f t="shared" ref="Q1923:Q1986" si="122">E1923/D1923</f>
        <v>1.3680000000000001</v>
      </c>
      <c r="R1923">
        <f t="shared" ref="R1923:R1986" si="123">E1923/L1923</f>
        <v>54</v>
      </c>
      <c r="S1923" s="7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>
        <f t="shared" si="120"/>
        <v>41590.047534722216</v>
      </c>
      <c r="O1924" s="11">
        <f t="shared" si="121"/>
        <v>41620.047534722216</v>
      </c>
      <c r="P1924" t="s">
        <v>8279</v>
      </c>
      <c r="Q1924" s="6">
        <f t="shared" si="122"/>
        <v>1.1555</v>
      </c>
      <c r="R1924">
        <f t="shared" si="123"/>
        <v>36.109375</v>
      </c>
      <c r="S1924" s="7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>
        <f t="shared" si="120"/>
        <v>40772.640416666662</v>
      </c>
      <c r="O1925" s="11">
        <f t="shared" si="121"/>
        <v>40812.999305555553</v>
      </c>
      <c r="P1925" t="s">
        <v>8279</v>
      </c>
      <c r="Q1925" s="6">
        <f t="shared" si="122"/>
        <v>2.4079999999999999</v>
      </c>
      <c r="R1925">
        <f t="shared" si="123"/>
        <v>23.153846153846153</v>
      </c>
      <c r="S1925" s="7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>
        <f t="shared" si="120"/>
        <v>41626.552719907406</v>
      </c>
      <c r="O1926" s="11">
        <f t="shared" si="121"/>
        <v>41654.606249999997</v>
      </c>
      <c r="P1926" t="s">
        <v>8279</v>
      </c>
      <c r="Q1926" s="6">
        <f t="shared" si="122"/>
        <v>1.1439999999999999</v>
      </c>
      <c r="R1926">
        <f t="shared" si="123"/>
        <v>104</v>
      </c>
      <c r="S1926" s="7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>
        <f t="shared" si="120"/>
        <v>41535.693148148144</v>
      </c>
      <c r="O1927" s="11">
        <f t="shared" si="121"/>
        <v>41557.791666666664</v>
      </c>
      <c r="P1927" t="s">
        <v>8279</v>
      </c>
      <c r="Q1927" s="6">
        <f t="shared" si="122"/>
        <v>1.1033333333333333</v>
      </c>
      <c r="R1927">
        <f t="shared" si="123"/>
        <v>31.826923076923077</v>
      </c>
      <c r="S1927" s="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>
        <f t="shared" si="120"/>
        <v>40456.746018518512</v>
      </c>
      <c r="O1928" s="11">
        <f t="shared" si="121"/>
        <v>40483.80972222222</v>
      </c>
      <c r="P1928" t="s">
        <v>8279</v>
      </c>
      <c r="Q1928" s="6">
        <f t="shared" si="122"/>
        <v>1.9537933333333333</v>
      </c>
      <c r="R1928">
        <f t="shared" si="123"/>
        <v>27.3896261682243</v>
      </c>
      <c r="S1928" s="7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>
        <f t="shared" si="120"/>
        <v>40960.653229166666</v>
      </c>
      <c r="O1929" s="11">
        <f t="shared" si="121"/>
        <v>40975.999305555553</v>
      </c>
      <c r="P1929" t="s">
        <v>8279</v>
      </c>
      <c r="Q1929" s="6">
        <f t="shared" si="122"/>
        <v>1.0333333333333334</v>
      </c>
      <c r="R1929">
        <f t="shared" si="123"/>
        <v>56.363636363636367</v>
      </c>
      <c r="S1929" s="7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>
        <f t="shared" si="120"/>
        <v>41371.439745370371</v>
      </c>
      <c r="O1930" s="11">
        <f t="shared" si="121"/>
        <v>41401.439745370371</v>
      </c>
      <c r="P1930" t="s">
        <v>8279</v>
      </c>
      <c r="Q1930" s="6">
        <f t="shared" si="122"/>
        <v>1.031372549019608</v>
      </c>
      <c r="R1930">
        <f t="shared" si="123"/>
        <v>77.352941176470594</v>
      </c>
      <c r="S1930" s="7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>
        <f t="shared" si="120"/>
        <v>40686.813263888886</v>
      </c>
      <c r="O1931" s="11">
        <f t="shared" si="121"/>
        <v>40728.813263888886</v>
      </c>
      <c r="P1931" t="s">
        <v>8279</v>
      </c>
      <c r="Q1931" s="6">
        <f t="shared" si="122"/>
        <v>1.003125</v>
      </c>
      <c r="R1931">
        <f t="shared" si="123"/>
        <v>42.8</v>
      </c>
      <c r="S1931" s="7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>
        <f t="shared" si="120"/>
        <v>41402.350486111107</v>
      </c>
      <c r="O1932" s="11">
        <f t="shared" si="121"/>
        <v>41462.350486111107</v>
      </c>
      <c r="P1932" t="s">
        <v>8279</v>
      </c>
      <c r="Q1932" s="6">
        <f t="shared" si="122"/>
        <v>1.27</v>
      </c>
      <c r="R1932">
        <f t="shared" si="123"/>
        <v>48.846153846153847</v>
      </c>
      <c r="S1932" s="7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>
        <f t="shared" si="120"/>
        <v>41037.684131944443</v>
      </c>
      <c r="O1933" s="11">
        <f t="shared" si="121"/>
        <v>41050.9375</v>
      </c>
      <c r="P1933" t="s">
        <v>8279</v>
      </c>
      <c r="Q1933" s="6">
        <f t="shared" si="122"/>
        <v>1.20601</v>
      </c>
      <c r="R1933">
        <f t="shared" si="123"/>
        <v>48.240400000000001</v>
      </c>
      <c r="S1933" s="7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>
        <f t="shared" si="120"/>
        <v>40911.601539351846</v>
      </c>
      <c r="O1934" s="11">
        <f t="shared" si="121"/>
        <v>40932.601539351846</v>
      </c>
      <c r="P1934" t="s">
        <v>8279</v>
      </c>
      <c r="Q1934" s="6">
        <f t="shared" si="122"/>
        <v>1.0699047619047619</v>
      </c>
      <c r="R1934">
        <f t="shared" si="123"/>
        <v>70.212500000000006</v>
      </c>
      <c r="S1934" s="7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>
        <f t="shared" si="120"/>
        <v>41878.922534722216</v>
      </c>
      <c r="O1935" s="11">
        <f t="shared" si="121"/>
        <v>41908.922534722216</v>
      </c>
      <c r="P1935" t="s">
        <v>8279</v>
      </c>
      <c r="Q1935" s="6">
        <f t="shared" si="122"/>
        <v>1.7243333333333333</v>
      </c>
      <c r="R1935">
        <f t="shared" si="123"/>
        <v>94.054545454545448</v>
      </c>
      <c r="S1935" s="7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>
        <f t="shared" si="120"/>
        <v>40865.658807870372</v>
      </c>
      <c r="O1936" s="11">
        <f t="shared" si="121"/>
        <v>40902</v>
      </c>
      <c r="P1936" t="s">
        <v>8279</v>
      </c>
      <c r="Q1936" s="6">
        <f t="shared" si="122"/>
        <v>1.2362</v>
      </c>
      <c r="R1936">
        <f t="shared" si="123"/>
        <v>80.272727272727266</v>
      </c>
      <c r="S1936" s="7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>
        <f t="shared" si="120"/>
        <v>41773.72420138889</v>
      </c>
      <c r="O1937" s="11">
        <f t="shared" si="121"/>
        <v>41810.999305555553</v>
      </c>
      <c r="P1937" t="s">
        <v>8279</v>
      </c>
      <c r="Q1937" s="6">
        <f t="shared" si="122"/>
        <v>1.0840000000000001</v>
      </c>
      <c r="R1937">
        <f t="shared" si="123"/>
        <v>54.2</v>
      </c>
      <c r="S1937" s="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>
        <f t="shared" si="120"/>
        <v>40852.68136574074</v>
      </c>
      <c r="O1938" s="11">
        <f t="shared" si="121"/>
        <v>40883.040972222218</v>
      </c>
      <c r="P1938" t="s">
        <v>8279</v>
      </c>
      <c r="Q1938" s="6">
        <f t="shared" si="122"/>
        <v>1.1652013333333333</v>
      </c>
      <c r="R1938">
        <f t="shared" si="123"/>
        <v>60.26903448275862</v>
      </c>
      <c r="S1938" s="7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>
        <f t="shared" si="120"/>
        <v>41058.91065972222</v>
      </c>
      <c r="O1939" s="11">
        <f t="shared" si="121"/>
        <v>41074.957638888889</v>
      </c>
      <c r="P1939" t="s">
        <v>8279</v>
      </c>
      <c r="Q1939" s="6">
        <f t="shared" si="122"/>
        <v>1.8724499999999999</v>
      </c>
      <c r="R1939">
        <f t="shared" si="123"/>
        <v>38.740344827586206</v>
      </c>
      <c r="S1939" s="7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>
        <f t="shared" si="120"/>
        <v>41426.05128472222</v>
      </c>
      <c r="O1940" s="11">
        <f t="shared" si="121"/>
        <v>41457</v>
      </c>
      <c r="P1940" t="s">
        <v>8279</v>
      </c>
      <c r="Q1940" s="6">
        <f t="shared" si="122"/>
        <v>1.1593333333333333</v>
      </c>
      <c r="R1940">
        <f t="shared" si="123"/>
        <v>152.54385964912279</v>
      </c>
      <c r="S1940" s="7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>
        <f t="shared" si="120"/>
        <v>41313.776712962957</v>
      </c>
      <c r="O1941" s="11">
        <f t="shared" si="121"/>
        <v>41343.735046296293</v>
      </c>
      <c r="P1941" t="s">
        <v>8279</v>
      </c>
      <c r="Q1941" s="6">
        <f t="shared" si="122"/>
        <v>1.107</v>
      </c>
      <c r="R1941">
        <f t="shared" si="123"/>
        <v>115.3125</v>
      </c>
      <c r="S1941" s="7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>
        <f t="shared" si="120"/>
        <v>40670.298993055556</v>
      </c>
      <c r="O1942" s="11">
        <f t="shared" si="121"/>
        <v>40708.957638888889</v>
      </c>
      <c r="P1942" t="s">
        <v>8279</v>
      </c>
      <c r="Q1942" s="6">
        <f t="shared" si="122"/>
        <v>1.7092307692307693</v>
      </c>
      <c r="R1942">
        <f t="shared" si="123"/>
        <v>35.838709677419352</v>
      </c>
      <c r="S1942" s="7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>
        <f t="shared" si="120"/>
        <v>41744.08253472222</v>
      </c>
      <c r="O1943" s="11">
        <f t="shared" si="121"/>
        <v>41774.08253472222</v>
      </c>
      <c r="P1943" t="s">
        <v>8295</v>
      </c>
      <c r="Q1943" s="6">
        <f t="shared" si="122"/>
        <v>1.2611835600000001</v>
      </c>
      <c r="R1943">
        <f t="shared" si="123"/>
        <v>64.570118779438872</v>
      </c>
      <c r="S1943" s="7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>
        <f t="shared" si="120"/>
        <v>40638.619675925926</v>
      </c>
      <c r="O1944" s="11">
        <f t="shared" si="121"/>
        <v>40728.619675925926</v>
      </c>
      <c r="P1944" t="s">
        <v>8295</v>
      </c>
      <c r="Q1944" s="6">
        <f t="shared" si="122"/>
        <v>1.3844033333333334</v>
      </c>
      <c r="R1944">
        <f t="shared" si="123"/>
        <v>87.436000000000007</v>
      </c>
      <c r="S1944" s="7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>
        <f t="shared" si="120"/>
        <v>42548.061527777776</v>
      </c>
      <c r="O1945" s="11">
        <f t="shared" si="121"/>
        <v>42593.061527777776</v>
      </c>
      <c r="P1945" t="s">
        <v>8295</v>
      </c>
      <c r="Q1945" s="6">
        <f t="shared" si="122"/>
        <v>17.052499999999998</v>
      </c>
      <c r="R1945">
        <f t="shared" si="123"/>
        <v>68.815577078288939</v>
      </c>
      <c r="S1945" s="7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>
        <f t="shared" si="120"/>
        <v>41730.376041666663</v>
      </c>
      <c r="O1946" s="11">
        <f t="shared" si="121"/>
        <v>41760.376041666663</v>
      </c>
      <c r="P1946" t="s">
        <v>8295</v>
      </c>
      <c r="Q1946" s="6">
        <f t="shared" si="122"/>
        <v>7.8805550000000002</v>
      </c>
      <c r="R1946">
        <f t="shared" si="123"/>
        <v>176.200223588597</v>
      </c>
      <c r="S1946" s="7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>
        <f t="shared" si="120"/>
        <v>42157.043495370373</v>
      </c>
      <c r="O1947" s="11">
        <f t="shared" si="121"/>
        <v>42197.043495370373</v>
      </c>
      <c r="P1947" t="s">
        <v>8295</v>
      </c>
      <c r="Q1947" s="6">
        <f t="shared" si="122"/>
        <v>3.4801799999999998</v>
      </c>
      <c r="R1947">
        <f t="shared" si="123"/>
        <v>511.79117647058825</v>
      </c>
      <c r="S1947" s="7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>
        <f t="shared" si="120"/>
        <v>41688.941678240735</v>
      </c>
      <c r="O1948" s="11">
        <f t="shared" si="121"/>
        <v>41748.900011574071</v>
      </c>
      <c r="P1948" t="s">
        <v>8295</v>
      </c>
      <c r="Q1948" s="6">
        <f t="shared" si="122"/>
        <v>1.4974666666666667</v>
      </c>
      <c r="R1948">
        <f t="shared" si="123"/>
        <v>160.44285714285715</v>
      </c>
      <c r="S1948" s="7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>
        <f t="shared" si="120"/>
        <v>40102.709722222222</v>
      </c>
      <c r="O1949" s="11">
        <f t="shared" si="121"/>
        <v>40140.040972222218</v>
      </c>
      <c r="P1949" t="s">
        <v>8295</v>
      </c>
      <c r="Q1949" s="6">
        <f t="shared" si="122"/>
        <v>1.0063375000000001</v>
      </c>
      <c r="R1949">
        <f t="shared" si="123"/>
        <v>35.003043478260871</v>
      </c>
      <c r="S1949" s="7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>
        <f t="shared" si="120"/>
        <v>42473.395937499998</v>
      </c>
      <c r="O1950" s="11">
        <f t="shared" si="121"/>
        <v>42527.501388888886</v>
      </c>
      <c r="P1950" t="s">
        <v>8295</v>
      </c>
      <c r="Q1950" s="6">
        <f t="shared" si="122"/>
        <v>8.0021100000000001</v>
      </c>
      <c r="R1950">
        <f t="shared" si="123"/>
        <v>188.50671378091872</v>
      </c>
      <c r="S1950" s="7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>
        <f t="shared" si="120"/>
        <v>41800.214710648142</v>
      </c>
      <c r="O1951" s="11">
        <f t="shared" si="121"/>
        <v>41830.214710648142</v>
      </c>
      <c r="P1951" t="s">
        <v>8295</v>
      </c>
      <c r="Q1951" s="6">
        <f t="shared" si="122"/>
        <v>1.0600260000000001</v>
      </c>
      <c r="R1951">
        <f t="shared" si="123"/>
        <v>56.204984093319197</v>
      </c>
      <c r="S1951" s="7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>
        <f t="shared" si="120"/>
        <v>40623.973067129627</v>
      </c>
      <c r="O1952" s="11">
        <f t="shared" si="121"/>
        <v>40654.973067129627</v>
      </c>
      <c r="P1952" t="s">
        <v>8295</v>
      </c>
      <c r="Q1952" s="6">
        <f t="shared" si="122"/>
        <v>2.0051866666666669</v>
      </c>
      <c r="R1952">
        <f t="shared" si="123"/>
        <v>51.3054157782516</v>
      </c>
      <c r="S1952" s="7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>
        <f t="shared" si="120"/>
        <v>42651.212233796294</v>
      </c>
      <c r="O1953" s="11">
        <f t="shared" si="121"/>
        <v>42681.253900462958</v>
      </c>
      <c r="P1953" t="s">
        <v>8295</v>
      </c>
      <c r="Q1953" s="6">
        <f t="shared" si="122"/>
        <v>2.1244399999999999</v>
      </c>
      <c r="R1953">
        <f t="shared" si="123"/>
        <v>127.36450839328538</v>
      </c>
      <c r="S1953" s="7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>
        <f t="shared" si="120"/>
        <v>41526.398321759254</v>
      </c>
      <c r="O1954" s="11">
        <f t="shared" si="121"/>
        <v>41563.398321759254</v>
      </c>
      <c r="P1954" t="s">
        <v>8295</v>
      </c>
      <c r="Q1954" s="6">
        <f t="shared" si="122"/>
        <v>1.9847237142857144</v>
      </c>
      <c r="R1954">
        <f t="shared" si="123"/>
        <v>101.85532258064516</v>
      </c>
      <c r="S1954" s="7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>
        <f t="shared" si="120"/>
        <v>40940.991493055553</v>
      </c>
      <c r="O1955" s="11">
        <f t="shared" si="121"/>
        <v>40969.916666666664</v>
      </c>
      <c r="P1955" t="s">
        <v>8295</v>
      </c>
      <c r="Q1955" s="6">
        <f t="shared" si="122"/>
        <v>2.2594666666666665</v>
      </c>
      <c r="R1955">
        <f t="shared" si="123"/>
        <v>230.55782312925169</v>
      </c>
      <c r="S1955" s="7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>
        <f t="shared" si="120"/>
        <v>42394.372407407405</v>
      </c>
      <c r="O1956" s="11">
        <f t="shared" si="121"/>
        <v>42440.999999999993</v>
      </c>
      <c r="P1956" t="s">
        <v>8295</v>
      </c>
      <c r="Q1956" s="6">
        <f t="shared" si="122"/>
        <v>6.9894800000000004</v>
      </c>
      <c r="R1956">
        <f t="shared" si="123"/>
        <v>842.10602409638557</v>
      </c>
      <c r="S1956" s="7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>
        <f t="shared" si="120"/>
        <v>41020.063437500001</v>
      </c>
      <c r="O1957" s="11">
        <f t="shared" si="121"/>
        <v>41052.583333333328</v>
      </c>
      <c r="P1957" t="s">
        <v>8295</v>
      </c>
      <c r="Q1957" s="6">
        <f t="shared" si="122"/>
        <v>3.9859528571428569</v>
      </c>
      <c r="R1957">
        <f t="shared" si="123"/>
        <v>577.27593103448271</v>
      </c>
      <c r="S1957" s="7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>
        <f t="shared" si="120"/>
        <v>42067.71533564815</v>
      </c>
      <c r="O1958" s="11">
        <f t="shared" si="121"/>
        <v>42112.673668981479</v>
      </c>
      <c r="P1958" t="s">
        <v>8295</v>
      </c>
      <c r="Q1958" s="6">
        <f t="shared" si="122"/>
        <v>2.9403333333333332</v>
      </c>
      <c r="R1958">
        <f t="shared" si="123"/>
        <v>483.34246575342468</v>
      </c>
      <c r="S1958" s="7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>
        <f t="shared" si="120"/>
        <v>41178.890196759254</v>
      </c>
      <c r="O1959" s="11">
        <f t="shared" si="121"/>
        <v>41208.890196759254</v>
      </c>
      <c r="P1959" t="s">
        <v>8295</v>
      </c>
      <c r="Q1959" s="6">
        <f t="shared" si="122"/>
        <v>1.6750470000000002</v>
      </c>
      <c r="R1959">
        <f t="shared" si="123"/>
        <v>76.138500000000008</v>
      </c>
      <c r="S1959" s="7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>
        <f t="shared" si="120"/>
        <v>41326.779641203699</v>
      </c>
      <c r="O1960" s="11">
        <f t="shared" si="121"/>
        <v>41356.737974537034</v>
      </c>
      <c r="P1960" t="s">
        <v>8295</v>
      </c>
      <c r="Q1960" s="6">
        <f t="shared" si="122"/>
        <v>14.355717142857143</v>
      </c>
      <c r="R1960">
        <f t="shared" si="123"/>
        <v>74.107684365781708</v>
      </c>
      <c r="S1960" s="7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>
        <f t="shared" si="120"/>
        <v>41871.63726851852</v>
      </c>
      <c r="O1961" s="11">
        <f t="shared" si="121"/>
        <v>41912.791666666664</v>
      </c>
      <c r="P1961" t="s">
        <v>8295</v>
      </c>
      <c r="Q1961" s="6">
        <f t="shared" si="122"/>
        <v>1.5673440000000001</v>
      </c>
      <c r="R1961">
        <f t="shared" si="123"/>
        <v>36.965660377358489</v>
      </c>
      <c r="S1961" s="7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>
        <f t="shared" si="120"/>
        <v>41964.154409722221</v>
      </c>
      <c r="O1962" s="11">
        <f t="shared" si="121"/>
        <v>41994.154409722221</v>
      </c>
      <c r="P1962" t="s">
        <v>8295</v>
      </c>
      <c r="Q1962" s="6">
        <f t="shared" si="122"/>
        <v>1.1790285714285715</v>
      </c>
      <c r="R1962">
        <f t="shared" si="123"/>
        <v>2500.969696969697</v>
      </c>
      <c r="S1962" s="7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>
        <f t="shared" si="120"/>
        <v>41147.986307870371</v>
      </c>
      <c r="O1963" s="11">
        <f t="shared" si="121"/>
        <v>41187.957638888889</v>
      </c>
      <c r="P1963" t="s">
        <v>8295</v>
      </c>
      <c r="Q1963" s="6">
        <f t="shared" si="122"/>
        <v>11.053811999999999</v>
      </c>
      <c r="R1963">
        <f t="shared" si="123"/>
        <v>67.690214329454989</v>
      </c>
      <c r="S1963" s="7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>
        <f t="shared" si="120"/>
        <v>41742.572175925925</v>
      </c>
      <c r="O1964" s="11">
        <f t="shared" si="121"/>
        <v>41772.572175925925</v>
      </c>
      <c r="P1964" t="s">
        <v>8295</v>
      </c>
      <c r="Q1964" s="6">
        <f t="shared" si="122"/>
        <v>1.9292499999999999</v>
      </c>
      <c r="R1964">
        <f t="shared" si="123"/>
        <v>63.04738562091503</v>
      </c>
      <c r="S1964" s="7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>
        <f t="shared" si="120"/>
        <v>41863.221458333333</v>
      </c>
      <c r="O1965" s="11">
        <f t="shared" si="121"/>
        <v>41898.221458333333</v>
      </c>
      <c r="P1965" t="s">
        <v>8295</v>
      </c>
      <c r="Q1965" s="6">
        <f t="shared" si="122"/>
        <v>1.268842105263158</v>
      </c>
      <c r="R1965">
        <f t="shared" si="123"/>
        <v>117.6</v>
      </c>
      <c r="S1965" s="7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>
        <f t="shared" si="120"/>
        <v>42452.064490740733</v>
      </c>
      <c r="O1966" s="11">
        <f t="shared" si="121"/>
        <v>42482.064490740733</v>
      </c>
      <c r="P1966" t="s">
        <v>8295</v>
      </c>
      <c r="Q1966" s="6">
        <f t="shared" si="122"/>
        <v>2.5957748878923765</v>
      </c>
      <c r="R1966">
        <f t="shared" si="123"/>
        <v>180.75185011709601</v>
      </c>
      <c r="S1966" s="7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>
        <f t="shared" si="120"/>
        <v>40897.880902777775</v>
      </c>
      <c r="O1967" s="11">
        <f t="shared" si="121"/>
        <v>40919.833333333328</v>
      </c>
      <c r="P1967" t="s">
        <v>8295</v>
      </c>
      <c r="Q1967" s="6">
        <f t="shared" si="122"/>
        <v>2.6227999999999998</v>
      </c>
      <c r="R1967">
        <f t="shared" si="123"/>
        <v>127.32038834951456</v>
      </c>
      <c r="S1967" s="7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>
        <f t="shared" si="120"/>
        <v>41835.332152777773</v>
      </c>
      <c r="O1968" s="11">
        <f t="shared" si="121"/>
        <v>41865.332152777773</v>
      </c>
      <c r="P1968" t="s">
        <v>8295</v>
      </c>
      <c r="Q1968" s="6">
        <f t="shared" si="122"/>
        <v>2.0674309000000002</v>
      </c>
      <c r="R1968">
        <f t="shared" si="123"/>
        <v>136.6444745538665</v>
      </c>
      <c r="S1968" s="7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>
        <f t="shared" si="120"/>
        <v>41730.455196759256</v>
      </c>
      <c r="O1969" s="11">
        <f t="shared" si="121"/>
        <v>41760.455196759256</v>
      </c>
      <c r="P1969" t="s">
        <v>8295</v>
      </c>
      <c r="Q1969" s="6">
        <f t="shared" si="122"/>
        <v>3.7012999999999998</v>
      </c>
      <c r="R1969">
        <f t="shared" si="123"/>
        <v>182.78024691358024</v>
      </c>
      <c r="S1969" s="7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>
        <f t="shared" si="120"/>
        <v>42676.378645833327</v>
      </c>
      <c r="O1970" s="11">
        <f t="shared" si="121"/>
        <v>42707.420312499999</v>
      </c>
      <c r="P1970" t="s">
        <v>8295</v>
      </c>
      <c r="Q1970" s="6">
        <f t="shared" si="122"/>
        <v>2.8496600000000001</v>
      </c>
      <c r="R1970">
        <f t="shared" si="123"/>
        <v>279.37843137254902</v>
      </c>
      <c r="S1970" s="7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>
        <f t="shared" si="120"/>
        <v>42557.584120370368</v>
      </c>
      <c r="O1971" s="11">
        <f t="shared" si="121"/>
        <v>42587.584120370368</v>
      </c>
      <c r="P1971" t="s">
        <v>8295</v>
      </c>
      <c r="Q1971" s="6">
        <f t="shared" si="122"/>
        <v>5.7907999999999999</v>
      </c>
      <c r="R1971">
        <f t="shared" si="123"/>
        <v>61.375728669846318</v>
      </c>
      <c r="S1971" s="7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>
        <f t="shared" si="120"/>
        <v>41323.984965277778</v>
      </c>
      <c r="O1972" s="11">
        <f t="shared" si="121"/>
        <v>41383.943298611113</v>
      </c>
      <c r="P1972" t="s">
        <v>8295</v>
      </c>
      <c r="Q1972" s="6">
        <f t="shared" si="122"/>
        <v>11.318</v>
      </c>
      <c r="R1972">
        <f t="shared" si="123"/>
        <v>80.727532097004286</v>
      </c>
      <c r="S1972" s="7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>
        <f t="shared" si="120"/>
        <v>41561.29237268518</v>
      </c>
      <c r="O1973" s="11">
        <f t="shared" si="121"/>
        <v>41592.958333333328</v>
      </c>
      <c r="P1973" t="s">
        <v>8295</v>
      </c>
      <c r="Q1973" s="6">
        <f t="shared" si="122"/>
        <v>2.6302771750000002</v>
      </c>
      <c r="R1973">
        <f t="shared" si="123"/>
        <v>272.35590732591254</v>
      </c>
      <c r="S1973" s="7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>
        <f t="shared" si="120"/>
        <v>41200.803749999999</v>
      </c>
      <c r="O1974" s="11">
        <f t="shared" si="121"/>
        <v>41230.845416666663</v>
      </c>
      <c r="P1974" t="s">
        <v>8295</v>
      </c>
      <c r="Q1974" s="6">
        <f t="shared" si="122"/>
        <v>6.7447999999999997</v>
      </c>
      <c r="R1974">
        <f t="shared" si="123"/>
        <v>70.848739495798313</v>
      </c>
      <c r="S1974" s="7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>
        <f t="shared" si="120"/>
        <v>42549.514629629623</v>
      </c>
      <c r="O1975" s="11">
        <f t="shared" si="121"/>
        <v>42588.083333333336</v>
      </c>
      <c r="P1975" t="s">
        <v>8295</v>
      </c>
      <c r="Q1975" s="6">
        <f t="shared" si="122"/>
        <v>2.5683081313131315</v>
      </c>
      <c r="R1975">
        <f t="shared" si="123"/>
        <v>247.94003412969283</v>
      </c>
      <c r="S1975" s="7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>
        <f t="shared" si="120"/>
        <v>41445.125798611109</v>
      </c>
      <c r="O1976" s="11">
        <f t="shared" si="121"/>
        <v>41505.125798611109</v>
      </c>
      <c r="P1976" t="s">
        <v>8295</v>
      </c>
      <c r="Q1976" s="6">
        <f t="shared" si="122"/>
        <v>3.7549600000000001</v>
      </c>
      <c r="R1976">
        <f t="shared" si="123"/>
        <v>186.81393034825871</v>
      </c>
      <c r="S1976" s="7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>
        <f t="shared" si="120"/>
        <v>41313.54688657407</v>
      </c>
      <c r="O1977" s="11">
        <f t="shared" si="121"/>
        <v>41343.54688657407</v>
      </c>
      <c r="P1977" t="s">
        <v>8295</v>
      </c>
      <c r="Q1977" s="6">
        <f t="shared" si="122"/>
        <v>2.0870837499999997</v>
      </c>
      <c r="R1977">
        <f t="shared" si="123"/>
        <v>131.98948616600788</v>
      </c>
      <c r="S1977" s="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>
        <f t="shared" si="120"/>
        <v>41438.691261574073</v>
      </c>
      <c r="O1978" s="11">
        <f t="shared" si="121"/>
        <v>41468.691261574073</v>
      </c>
      <c r="P1978" t="s">
        <v>8295</v>
      </c>
      <c r="Q1978" s="6">
        <f t="shared" si="122"/>
        <v>3.4660000000000002</v>
      </c>
      <c r="R1978">
        <f t="shared" si="123"/>
        <v>29.310782241014799</v>
      </c>
      <c r="S1978" s="7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>
        <f t="shared" si="120"/>
        <v>42311.008564814816</v>
      </c>
      <c r="O1979" s="11">
        <f t="shared" si="121"/>
        <v>42357.124305555553</v>
      </c>
      <c r="P1979" t="s">
        <v>8295</v>
      </c>
      <c r="Q1979" s="6">
        <f t="shared" si="122"/>
        <v>4.0232999999999999</v>
      </c>
      <c r="R1979">
        <f t="shared" si="123"/>
        <v>245.02436053593178</v>
      </c>
      <c r="S1979" s="7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>
        <f t="shared" si="120"/>
        <v>41039.017268518517</v>
      </c>
      <c r="O1980" s="11">
        <f t="shared" si="121"/>
        <v>41072.083333333328</v>
      </c>
      <c r="P1980" t="s">
        <v>8295</v>
      </c>
      <c r="Q1980" s="6">
        <f t="shared" si="122"/>
        <v>10.2684514</v>
      </c>
      <c r="R1980">
        <f t="shared" si="123"/>
        <v>1323.2540463917526</v>
      </c>
      <c r="S1980" s="7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>
        <f t="shared" si="120"/>
        <v>42290.25168981481</v>
      </c>
      <c r="O1981" s="11">
        <f t="shared" si="121"/>
        <v>42326.999305555553</v>
      </c>
      <c r="P1981" t="s">
        <v>8295</v>
      </c>
      <c r="Q1981" s="6">
        <f t="shared" si="122"/>
        <v>1.14901155</v>
      </c>
      <c r="R1981">
        <f t="shared" si="123"/>
        <v>282.65966789667897</v>
      </c>
      <c r="S1981" s="7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>
        <f t="shared" si="120"/>
        <v>42423.334050925921</v>
      </c>
      <c r="O1982" s="11">
        <f t="shared" si="121"/>
        <v>42463.292384259257</v>
      </c>
      <c r="P1982" t="s">
        <v>8295</v>
      </c>
      <c r="Q1982" s="6">
        <f t="shared" si="122"/>
        <v>3.5482402000000004</v>
      </c>
      <c r="R1982">
        <f t="shared" si="123"/>
        <v>91.214401028277635</v>
      </c>
      <c r="S1982" s="7" t="s">
        <v>8319</v>
      </c>
      <c r="T1982" t="s">
        <v>8349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>
        <f t="shared" si="120"/>
        <v>41799.516956018517</v>
      </c>
      <c r="O1983" s="11">
        <f t="shared" si="121"/>
        <v>41829.516956018517</v>
      </c>
      <c r="P1983" t="s">
        <v>8296</v>
      </c>
      <c r="Q1983" s="6">
        <f t="shared" si="122"/>
        <v>5.0799999999999998E-2</v>
      </c>
      <c r="R1983">
        <f t="shared" si="123"/>
        <v>31.75</v>
      </c>
      <c r="S1983" s="7" t="s">
        <v>8338</v>
      </c>
      <c r="T1983" t="s">
        <v>8350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>
        <f t="shared" si="120"/>
        <v>42678.378321759257</v>
      </c>
      <c r="O1984" s="11">
        <f t="shared" si="121"/>
        <v>42708.419988425921</v>
      </c>
      <c r="P1984" t="s">
        <v>8296</v>
      </c>
      <c r="Q1984" s="6">
        <f t="shared" si="122"/>
        <v>0</v>
      </c>
      <c r="R1984" t="e">
        <f t="shared" si="123"/>
        <v>#DIV/0!</v>
      </c>
      <c r="S1984" s="7" t="s">
        <v>8338</v>
      </c>
      <c r="T1984" t="s">
        <v>8350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>
        <f t="shared" si="120"/>
        <v>42592.803449074076</v>
      </c>
      <c r="O1985" s="11">
        <f t="shared" si="121"/>
        <v>42615.083333333336</v>
      </c>
      <c r="P1985" t="s">
        <v>8296</v>
      </c>
      <c r="Q1985" s="6">
        <f t="shared" si="122"/>
        <v>4.2999999999999997E-2</v>
      </c>
      <c r="R1985">
        <f t="shared" si="123"/>
        <v>88.6875</v>
      </c>
      <c r="S1985" s="7" t="s">
        <v>8338</v>
      </c>
      <c r="T1985" t="s">
        <v>8350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>
        <f t="shared" si="120"/>
        <v>41913.581956018512</v>
      </c>
      <c r="O1986" s="11">
        <f t="shared" si="121"/>
        <v>41973.623622685183</v>
      </c>
      <c r="P1986" t="s">
        <v>8296</v>
      </c>
      <c r="Q1986" s="6">
        <f t="shared" si="122"/>
        <v>0.21146666666666666</v>
      </c>
      <c r="R1986">
        <f t="shared" si="123"/>
        <v>453.14285714285717</v>
      </c>
      <c r="S1986" s="7" t="s">
        <v>8338</v>
      </c>
      <c r="T1986" t="s">
        <v>8350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>
        <f t="shared" ref="N1987:N2050" si="124">((($J1987/60)/60)/24)+DATE(1970,1,1)+(-5/24)</f>
        <v>42555.490405092591</v>
      </c>
      <c r="O1987" s="11">
        <f t="shared" ref="O1987:O2050" si="125">((($I1987/60)/60)/24)+DATE(1970,1,1)+(-5/24)</f>
        <v>42584.749999999993</v>
      </c>
      <c r="P1987" t="s">
        <v>8296</v>
      </c>
      <c r="Q1987" s="6">
        <f t="shared" ref="Q1987:Q2050" si="126">E1987/D1987</f>
        <v>3.1875000000000001E-2</v>
      </c>
      <c r="R1987">
        <f t="shared" ref="R1987:R2050" si="127">E1987/L1987</f>
        <v>12.75</v>
      </c>
      <c r="S1987" s="7" t="s">
        <v>8338</v>
      </c>
      <c r="T1987" t="s">
        <v>8350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>
        <f t="shared" si="124"/>
        <v>42413.225497685176</v>
      </c>
      <c r="O1988" s="11">
        <f t="shared" si="125"/>
        <v>42443.183831018519</v>
      </c>
      <c r="P1988" t="s">
        <v>8296</v>
      </c>
      <c r="Q1988" s="6">
        <f t="shared" si="126"/>
        <v>5.0000000000000001E-4</v>
      </c>
      <c r="R1988">
        <f t="shared" si="127"/>
        <v>1</v>
      </c>
      <c r="S1988" s="7" t="s">
        <v>8338</v>
      </c>
      <c r="T1988" t="s">
        <v>8350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>
        <f t="shared" si="124"/>
        <v>42034.431435185186</v>
      </c>
      <c r="O1989" s="11">
        <f t="shared" si="125"/>
        <v>42064.431435185186</v>
      </c>
      <c r="P1989" t="s">
        <v>8296</v>
      </c>
      <c r="Q1989" s="6">
        <f t="shared" si="126"/>
        <v>0.42472727272727273</v>
      </c>
      <c r="R1989">
        <f t="shared" si="127"/>
        <v>83.428571428571431</v>
      </c>
      <c r="S1989" s="7" t="s">
        <v>8338</v>
      </c>
      <c r="T1989" t="s">
        <v>8350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>
        <f t="shared" si="124"/>
        <v>42206.554884259262</v>
      </c>
      <c r="O1990" s="11">
        <f t="shared" si="125"/>
        <v>42236.554884259262</v>
      </c>
      <c r="P1990" t="s">
        <v>8296</v>
      </c>
      <c r="Q1990" s="6">
        <f t="shared" si="126"/>
        <v>4.1666666666666666E-3</v>
      </c>
      <c r="R1990">
        <f t="shared" si="127"/>
        <v>25</v>
      </c>
      <c r="S1990" s="7" t="s">
        <v>8338</v>
      </c>
      <c r="T1990" t="s">
        <v>8350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>
        <f t="shared" si="124"/>
        <v>42685.472314814811</v>
      </c>
      <c r="O1991" s="11">
        <f t="shared" si="125"/>
        <v>42715.472314814811</v>
      </c>
      <c r="P1991" t="s">
        <v>8296</v>
      </c>
      <c r="Q1991" s="6">
        <f t="shared" si="126"/>
        <v>0.01</v>
      </c>
      <c r="R1991">
        <f t="shared" si="127"/>
        <v>50</v>
      </c>
      <c r="S1991" s="7" t="s">
        <v>8338</v>
      </c>
      <c r="T1991" t="s">
        <v>8350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>
        <f t="shared" si="124"/>
        <v>42397.987638888888</v>
      </c>
      <c r="O1992" s="11">
        <f t="shared" si="125"/>
        <v>42412.987638888888</v>
      </c>
      <c r="P1992" t="s">
        <v>8296</v>
      </c>
      <c r="Q1992" s="6">
        <f t="shared" si="126"/>
        <v>0.16966666666666666</v>
      </c>
      <c r="R1992">
        <f t="shared" si="127"/>
        <v>101.8</v>
      </c>
      <c r="S1992" s="7" t="s">
        <v>8338</v>
      </c>
      <c r="T1992" t="s">
        <v>8350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>
        <f t="shared" si="124"/>
        <v>42167.685023148144</v>
      </c>
      <c r="O1993" s="11">
        <f t="shared" si="125"/>
        <v>42188.685023148144</v>
      </c>
      <c r="P1993" t="s">
        <v>8296</v>
      </c>
      <c r="Q1993" s="6">
        <f t="shared" si="126"/>
        <v>7.0000000000000007E-2</v>
      </c>
      <c r="R1993">
        <f t="shared" si="127"/>
        <v>46.666666666666664</v>
      </c>
      <c r="S1993" s="7" t="s">
        <v>8338</v>
      </c>
      <c r="T1993" t="s">
        <v>8350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>
        <f t="shared" si="124"/>
        <v>42022.935081018521</v>
      </c>
      <c r="O1994" s="11">
        <f t="shared" si="125"/>
        <v>42052.935081018521</v>
      </c>
      <c r="P1994" t="s">
        <v>8296</v>
      </c>
      <c r="Q1994" s="6">
        <f t="shared" si="126"/>
        <v>1.3333333333333333E-3</v>
      </c>
      <c r="R1994">
        <f t="shared" si="127"/>
        <v>1</v>
      </c>
      <c r="S1994" s="7" t="s">
        <v>8338</v>
      </c>
      <c r="T1994" t="s">
        <v>8350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>
        <f t="shared" si="124"/>
        <v>42329.380057870374</v>
      </c>
      <c r="O1995" s="11">
        <f t="shared" si="125"/>
        <v>42359.380057870374</v>
      </c>
      <c r="P1995" t="s">
        <v>8296</v>
      </c>
      <c r="Q1995" s="6">
        <f t="shared" si="126"/>
        <v>0</v>
      </c>
      <c r="R1995" t="e">
        <f t="shared" si="127"/>
        <v>#DIV/0!</v>
      </c>
      <c r="S1995" s="7" t="s">
        <v>8338</v>
      </c>
      <c r="T1995" t="s">
        <v>8350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>
        <f t="shared" si="124"/>
        <v>42650.797939814809</v>
      </c>
      <c r="O1996" s="11">
        <f t="shared" si="125"/>
        <v>42710.839606481481</v>
      </c>
      <c r="P1996" t="s">
        <v>8296</v>
      </c>
      <c r="Q1996" s="6">
        <f t="shared" si="126"/>
        <v>0</v>
      </c>
      <c r="R1996" t="e">
        <f t="shared" si="127"/>
        <v>#DIV/0!</v>
      </c>
      <c r="S1996" s="7" t="s">
        <v>8338</v>
      </c>
      <c r="T1996" t="s">
        <v>8350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>
        <f t="shared" si="124"/>
        <v>42181.693703703706</v>
      </c>
      <c r="O1997" s="11">
        <f t="shared" si="125"/>
        <v>42201.693703703706</v>
      </c>
      <c r="P1997" t="s">
        <v>8296</v>
      </c>
      <c r="Q1997" s="6">
        <f t="shared" si="126"/>
        <v>7.8E-2</v>
      </c>
      <c r="R1997">
        <f t="shared" si="127"/>
        <v>26</v>
      </c>
      <c r="S1997" s="7" t="s">
        <v>8338</v>
      </c>
      <c r="T1997" t="s">
        <v>8350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>
        <f t="shared" si="124"/>
        <v>41800.611238425925</v>
      </c>
      <c r="O1998" s="11">
        <f t="shared" si="125"/>
        <v>41830.611238425925</v>
      </c>
      <c r="P1998" t="s">
        <v>8296</v>
      </c>
      <c r="Q1998" s="6">
        <f t="shared" si="126"/>
        <v>0</v>
      </c>
      <c r="R1998" t="e">
        <f t="shared" si="127"/>
        <v>#DIV/0!</v>
      </c>
      <c r="S1998" s="7" t="s">
        <v>8338</v>
      </c>
      <c r="T1998" t="s">
        <v>8350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>
        <f t="shared" si="124"/>
        <v>41847.722361111111</v>
      </c>
      <c r="O1999" s="11">
        <f t="shared" si="125"/>
        <v>41877.722361111111</v>
      </c>
      <c r="P1999" t="s">
        <v>8296</v>
      </c>
      <c r="Q1999" s="6">
        <f t="shared" si="126"/>
        <v>0</v>
      </c>
      <c r="R1999" t="e">
        <f t="shared" si="127"/>
        <v>#DIV/0!</v>
      </c>
      <c r="S1999" s="7" t="s">
        <v>8338</v>
      </c>
      <c r="T1999" t="s">
        <v>8350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>
        <f t="shared" si="124"/>
        <v>41806.910162037035</v>
      </c>
      <c r="O2000" s="11">
        <f t="shared" si="125"/>
        <v>41851.910162037035</v>
      </c>
      <c r="P2000" t="s">
        <v>8296</v>
      </c>
      <c r="Q2000" s="6">
        <f t="shared" si="126"/>
        <v>0.26200000000000001</v>
      </c>
      <c r="R2000">
        <f t="shared" si="127"/>
        <v>218.33333333333334</v>
      </c>
      <c r="S2000" s="7" t="s">
        <v>8338</v>
      </c>
      <c r="T2000" t="s">
        <v>8350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>
        <f t="shared" si="124"/>
        <v>41926.274398148147</v>
      </c>
      <c r="O2001" s="11">
        <f t="shared" si="125"/>
        <v>41956.316064814811</v>
      </c>
      <c r="P2001" t="s">
        <v>8296</v>
      </c>
      <c r="Q2001" s="6">
        <f t="shared" si="126"/>
        <v>7.6129032258064515E-3</v>
      </c>
      <c r="R2001">
        <f t="shared" si="127"/>
        <v>33.714285714285715</v>
      </c>
      <c r="S2001" s="7" t="s">
        <v>8338</v>
      </c>
      <c r="T2001" t="s">
        <v>8350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>
        <f t="shared" si="124"/>
        <v>42345.743206018517</v>
      </c>
      <c r="O2002" s="11">
        <f t="shared" si="125"/>
        <v>42375.743206018517</v>
      </c>
      <c r="P2002" t="s">
        <v>8296</v>
      </c>
      <c r="Q2002" s="6">
        <f t="shared" si="126"/>
        <v>0.125</v>
      </c>
      <c r="R2002">
        <f t="shared" si="127"/>
        <v>25</v>
      </c>
      <c r="S2002" s="7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>
        <f t="shared" si="124"/>
        <v>42136.001342592594</v>
      </c>
      <c r="O2003" s="11">
        <f t="shared" si="125"/>
        <v>42167.624999999993</v>
      </c>
      <c r="P2003" t="s">
        <v>8295</v>
      </c>
      <c r="Q2003" s="6">
        <f t="shared" si="126"/>
        <v>3.8212909090909091</v>
      </c>
      <c r="R2003">
        <f t="shared" si="127"/>
        <v>128.38790470372632</v>
      </c>
      <c r="S2003" s="7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>
        <f t="shared" si="124"/>
        <v>42728.503969907404</v>
      </c>
      <c r="O2004" s="11">
        <f t="shared" si="125"/>
        <v>42758.503969907404</v>
      </c>
      <c r="P2004" t="s">
        <v>8295</v>
      </c>
      <c r="Q2004" s="6">
        <f t="shared" si="126"/>
        <v>2.1679422000000002</v>
      </c>
      <c r="R2004">
        <f t="shared" si="127"/>
        <v>78.834261818181815</v>
      </c>
      <c r="S2004" s="7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>
        <f t="shared" si="124"/>
        <v>40346.917268518519</v>
      </c>
      <c r="O2005" s="11">
        <f t="shared" si="125"/>
        <v>40361.75</v>
      </c>
      <c r="P2005" t="s">
        <v>8295</v>
      </c>
      <c r="Q2005" s="6">
        <f t="shared" si="126"/>
        <v>3.12</v>
      </c>
      <c r="R2005">
        <f t="shared" si="127"/>
        <v>91.764705882352942</v>
      </c>
      <c r="S2005" s="7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>
        <f t="shared" si="124"/>
        <v>41800.396562499998</v>
      </c>
      <c r="O2006" s="11">
        <f t="shared" si="125"/>
        <v>41830.396562499998</v>
      </c>
      <c r="P2006" t="s">
        <v>8295</v>
      </c>
      <c r="Q2006" s="6">
        <f t="shared" si="126"/>
        <v>2.3442048</v>
      </c>
      <c r="R2006">
        <f t="shared" si="127"/>
        <v>331.10237288135596</v>
      </c>
      <c r="S2006" s="7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>
        <f t="shared" si="124"/>
        <v>41535.604374999995</v>
      </c>
      <c r="O2007" s="11">
        <f t="shared" si="125"/>
        <v>41562.957638888889</v>
      </c>
      <c r="P2007" t="s">
        <v>8295</v>
      </c>
      <c r="Q2007" s="6">
        <f t="shared" si="126"/>
        <v>1.236801</v>
      </c>
      <c r="R2007">
        <f t="shared" si="127"/>
        <v>194.26193717277485</v>
      </c>
      <c r="S2007" s="7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>
        <f t="shared" si="124"/>
        <v>41941.292187499996</v>
      </c>
      <c r="O2008" s="11">
        <f t="shared" si="125"/>
        <v>41976.333854166667</v>
      </c>
      <c r="P2008" t="s">
        <v>8295</v>
      </c>
      <c r="Q2008" s="6">
        <f t="shared" si="126"/>
        <v>2.4784000000000002</v>
      </c>
      <c r="R2008">
        <f t="shared" si="127"/>
        <v>408.97689768976898</v>
      </c>
      <c r="S2008" s="7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>
        <f t="shared" si="124"/>
        <v>40347.629467592589</v>
      </c>
      <c r="O2009" s="11">
        <f t="shared" si="125"/>
        <v>40413.958333333328</v>
      </c>
      <c r="P2009" t="s">
        <v>8295</v>
      </c>
      <c r="Q2009" s="6">
        <f t="shared" si="126"/>
        <v>1.157092</v>
      </c>
      <c r="R2009">
        <f t="shared" si="127"/>
        <v>84.459270072992695</v>
      </c>
      <c r="S2009" s="7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>
        <f t="shared" si="124"/>
        <v>40761.396087962959</v>
      </c>
      <c r="O2010" s="11">
        <f t="shared" si="125"/>
        <v>40805.396087962959</v>
      </c>
      <c r="P2010" t="s">
        <v>8295</v>
      </c>
      <c r="Q2010" s="6">
        <f t="shared" si="126"/>
        <v>1.1707484768810599</v>
      </c>
      <c r="R2010">
        <f t="shared" si="127"/>
        <v>44.853658536585364</v>
      </c>
      <c r="S2010" s="7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>
        <f t="shared" si="124"/>
        <v>42661.115081018514</v>
      </c>
      <c r="O2011" s="11">
        <f t="shared" si="125"/>
        <v>42697.156747685185</v>
      </c>
      <c r="P2011" t="s">
        <v>8295</v>
      </c>
      <c r="Q2011" s="6">
        <f t="shared" si="126"/>
        <v>3.05158</v>
      </c>
      <c r="R2011">
        <f t="shared" si="127"/>
        <v>383.3643216080402</v>
      </c>
      <c r="S2011" s="7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>
        <f t="shared" si="124"/>
        <v>42570.788090277776</v>
      </c>
      <c r="O2012" s="11">
        <f t="shared" si="125"/>
        <v>42600.788090277776</v>
      </c>
      <c r="P2012" t="s">
        <v>8295</v>
      </c>
      <c r="Q2012" s="6">
        <f t="shared" si="126"/>
        <v>3.2005299999999997</v>
      </c>
      <c r="R2012">
        <f t="shared" si="127"/>
        <v>55.276856649395505</v>
      </c>
      <c r="S2012" s="7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>
        <f t="shared" si="124"/>
        <v>42347.150150462963</v>
      </c>
      <c r="O2013" s="11">
        <f t="shared" si="125"/>
        <v>42380.749999999993</v>
      </c>
      <c r="P2013" t="s">
        <v>8295</v>
      </c>
      <c r="Q2013" s="6">
        <f t="shared" si="126"/>
        <v>8.1956399999999991</v>
      </c>
      <c r="R2013">
        <f t="shared" si="127"/>
        <v>422.02059732234807</v>
      </c>
      <c r="S2013" s="7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>
        <f t="shared" si="124"/>
        <v>42010.613900462959</v>
      </c>
      <c r="O2014" s="11">
        <f t="shared" si="125"/>
        <v>42040.613900462959</v>
      </c>
      <c r="P2014" t="s">
        <v>8295</v>
      </c>
      <c r="Q2014" s="6">
        <f t="shared" si="126"/>
        <v>2.3490000000000002</v>
      </c>
      <c r="R2014">
        <f t="shared" si="127"/>
        <v>64.180327868852459</v>
      </c>
      <c r="S2014" s="7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>
        <f t="shared" si="124"/>
        <v>42499.752476851849</v>
      </c>
      <c r="O2015" s="11">
        <f t="shared" si="125"/>
        <v>42559.752476851849</v>
      </c>
      <c r="P2015" t="s">
        <v>8295</v>
      </c>
      <c r="Q2015" s="6">
        <f t="shared" si="126"/>
        <v>4.9491375</v>
      </c>
      <c r="R2015">
        <f t="shared" si="127"/>
        <v>173.57781674704077</v>
      </c>
      <c r="S2015" s="7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>
        <f t="shared" si="124"/>
        <v>41324.006238425922</v>
      </c>
      <c r="O2016" s="11">
        <f t="shared" si="125"/>
        <v>41357.964571759258</v>
      </c>
      <c r="P2016" t="s">
        <v>8295</v>
      </c>
      <c r="Q2016" s="6">
        <f t="shared" si="126"/>
        <v>78.137822333333332</v>
      </c>
      <c r="R2016">
        <f t="shared" si="127"/>
        <v>88.601680840609291</v>
      </c>
      <c r="S2016" s="7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>
        <f t="shared" si="124"/>
        <v>40765.668553240735</v>
      </c>
      <c r="O2017" s="11">
        <f t="shared" si="125"/>
        <v>40795.668553240735</v>
      </c>
      <c r="P2017" t="s">
        <v>8295</v>
      </c>
      <c r="Q2017" s="6">
        <f t="shared" si="126"/>
        <v>1.1300013888888889</v>
      </c>
      <c r="R2017">
        <f t="shared" si="127"/>
        <v>50.222283950617282</v>
      </c>
      <c r="S2017" s="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>
        <f t="shared" si="124"/>
        <v>41312.672442129624</v>
      </c>
      <c r="O2018" s="11">
        <f t="shared" si="125"/>
        <v>41342.672442129624</v>
      </c>
      <c r="P2018" t="s">
        <v>8295</v>
      </c>
      <c r="Q2018" s="6">
        <f t="shared" si="126"/>
        <v>9.2154220000000002</v>
      </c>
      <c r="R2018">
        <f t="shared" si="127"/>
        <v>192.38876826722338</v>
      </c>
      <c r="S2018" s="7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>
        <f t="shared" si="124"/>
        <v>40960.849016203698</v>
      </c>
      <c r="O2019" s="11">
        <f t="shared" si="125"/>
        <v>40991.958333333328</v>
      </c>
      <c r="P2019" t="s">
        <v>8295</v>
      </c>
      <c r="Q2019" s="6">
        <f t="shared" si="126"/>
        <v>1.2510239999999999</v>
      </c>
      <c r="R2019">
        <f t="shared" si="127"/>
        <v>73.416901408450698</v>
      </c>
      <c r="S2019" s="7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>
        <f t="shared" si="124"/>
        <v>42199.157511574071</v>
      </c>
      <c r="O2020" s="11">
        <f t="shared" si="125"/>
        <v>42229.157511574071</v>
      </c>
      <c r="P2020" t="s">
        <v>8295</v>
      </c>
      <c r="Q2020" s="6">
        <f t="shared" si="126"/>
        <v>1.0224343076923077</v>
      </c>
      <c r="R2020">
        <f t="shared" si="127"/>
        <v>147.68495555555555</v>
      </c>
      <c r="S2020" s="7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>
        <f t="shared" si="124"/>
        <v>42605.500243055554</v>
      </c>
      <c r="O2021" s="11">
        <f t="shared" si="125"/>
        <v>42635.500243055554</v>
      </c>
      <c r="P2021" t="s">
        <v>8295</v>
      </c>
      <c r="Q2021" s="6">
        <f t="shared" si="126"/>
        <v>4.8490975000000001</v>
      </c>
      <c r="R2021">
        <f t="shared" si="127"/>
        <v>108.96848314606741</v>
      </c>
      <c r="S2021" s="7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>
        <f t="shared" si="124"/>
        <v>41736.88916666666</v>
      </c>
      <c r="O2022" s="11">
        <f t="shared" si="125"/>
        <v>41773.752777777772</v>
      </c>
      <c r="P2022" t="s">
        <v>8295</v>
      </c>
      <c r="Q2022" s="6">
        <f t="shared" si="126"/>
        <v>1.9233333333333333</v>
      </c>
      <c r="R2022">
        <f t="shared" si="127"/>
        <v>23.647540983606557</v>
      </c>
      <c r="S2022" s="7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>
        <f t="shared" si="124"/>
        <v>41860.862233796295</v>
      </c>
      <c r="O2023" s="11">
        <f t="shared" si="125"/>
        <v>41905.862233796295</v>
      </c>
      <c r="P2023" t="s">
        <v>8295</v>
      </c>
      <c r="Q2023" s="6">
        <f t="shared" si="126"/>
        <v>2.8109999999999999</v>
      </c>
      <c r="R2023">
        <f t="shared" si="127"/>
        <v>147.94736842105263</v>
      </c>
      <c r="S2023" s="7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>
        <f t="shared" si="124"/>
        <v>42502.36078703704</v>
      </c>
      <c r="O2024" s="11">
        <f t="shared" si="125"/>
        <v>42532.36078703704</v>
      </c>
      <c r="P2024" t="s">
        <v>8295</v>
      </c>
      <c r="Q2024" s="6">
        <f t="shared" si="126"/>
        <v>1.2513700000000001</v>
      </c>
      <c r="R2024">
        <f t="shared" si="127"/>
        <v>385.03692307692307</v>
      </c>
      <c r="S2024" s="7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>
        <f t="shared" si="124"/>
        <v>42136.212418981479</v>
      </c>
      <c r="O2025" s="11">
        <f t="shared" si="125"/>
        <v>42166.212418981479</v>
      </c>
      <c r="P2025" t="s">
        <v>8295</v>
      </c>
      <c r="Q2025" s="6">
        <f t="shared" si="126"/>
        <v>1.61459</v>
      </c>
      <c r="R2025">
        <f t="shared" si="127"/>
        <v>457.39093484419266</v>
      </c>
      <c r="S2025" s="7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>
        <f t="shared" si="124"/>
        <v>41099.758611111109</v>
      </c>
      <c r="O2026" s="11">
        <f t="shared" si="125"/>
        <v>41133.916666666664</v>
      </c>
      <c r="P2026" t="s">
        <v>8295</v>
      </c>
      <c r="Q2026" s="6">
        <f t="shared" si="126"/>
        <v>5.8535000000000004</v>
      </c>
      <c r="R2026">
        <f t="shared" si="127"/>
        <v>222.99047619047619</v>
      </c>
      <c r="S2026" s="7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>
        <f t="shared" si="124"/>
        <v>42135.976226851846</v>
      </c>
      <c r="O2027" s="11">
        <f t="shared" si="125"/>
        <v>42165.976226851846</v>
      </c>
      <c r="P2027" t="s">
        <v>8295</v>
      </c>
      <c r="Q2027" s="6">
        <f t="shared" si="126"/>
        <v>2.0114999999999998</v>
      </c>
      <c r="R2027">
        <f t="shared" si="127"/>
        <v>220.74074074074073</v>
      </c>
      <c r="S2027" s="7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>
        <f t="shared" si="124"/>
        <v>41704.527604166666</v>
      </c>
      <c r="O2028" s="11">
        <f t="shared" si="125"/>
        <v>41749.957638888889</v>
      </c>
      <c r="P2028" t="s">
        <v>8295</v>
      </c>
      <c r="Q2028" s="6">
        <f t="shared" si="126"/>
        <v>1.3348307999999998</v>
      </c>
      <c r="R2028">
        <f t="shared" si="127"/>
        <v>73.503898678414089</v>
      </c>
      <c r="S2028" s="7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>
        <f t="shared" si="124"/>
        <v>42048.605543981481</v>
      </c>
      <c r="O2029" s="11">
        <f t="shared" si="125"/>
        <v>42093.563877314817</v>
      </c>
      <c r="P2029" t="s">
        <v>8295</v>
      </c>
      <c r="Q2029" s="6">
        <f t="shared" si="126"/>
        <v>1.2024900000000001</v>
      </c>
      <c r="R2029">
        <f t="shared" si="127"/>
        <v>223.09647495361781</v>
      </c>
      <c r="S2029" s="7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>
        <f t="shared" si="124"/>
        <v>40215.710717592592</v>
      </c>
      <c r="O2030" s="11">
        <f t="shared" si="125"/>
        <v>40252.704861111109</v>
      </c>
      <c r="P2030" t="s">
        <v>8295</v>
      </c>
      <c r="Q2030" s="6">
        <f t="shared" si="126"/>
        <v>1.2616666666666667</v>
      </c>
      <c r="R2030">
        <f t="shared" si="127"/>
        <v>47.911392405063289</v>
      </c>
      <c r="S2030" s="7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>
        <f t="shared" si="124"/>
        <v>41847.813437500001</v>
      </c>
      <c r="O2031" s="11">
        <f t="shared" si="125"/>
        <v>41877.813437500001</v>
      </c>
      <c r="P2031" t="s">
        <v>8295</v>
      </c>
      <c r="Q2031" s="6">
        <f t="shared" si="126"/>
        <v>3.6120000000000001</v>
      </c>
      <c r="R2031">
        <f t="shared" si="127"/>
        <v>96.063829787234042</v>
      </c>
      <c r="S2031" s="7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>
        <f t="shared" si="124"/>
        <v>41212.788148148145</v>
      </c>
      <c r="O2032" s="11">
        <f t="shared" si="125"/>
        <v>41242.788148148145</v>
      </c>
      <c r="P2032" t="s">
        <v>8295</v>
      </c>
      <c r="Q2032" s="6">
        <f t="shared" si="126"/>
        <v>2.26239013671875</v>
      </c>
      <c r="R2032">
        <f t="shared" si="127"/>
        <v>118.6144</v>
      </c>
      <c r="S2032" s="7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>
        <f t="shared" si="124"/>
        <v>41975.120983796289</v>
      </c>
      <c r="O2033" s="11">
        <f t="shared" si="125"/>
        <v>42012.833333333336</v>
      </c>
      <c r="P2033" t="s">
        <v>8295</v>
      </c>
      <c r="Q2033" s="6">
        <f t="shared" si="126"/>
        <v>1.2035</v>
      </c>
      <c r="R2033">
        <f t="shared" si="127"/>
        <v>118.45472440944881</v>
      </c>
      <c r="S2033" s="7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>
        <f t="shared" si="124"/>
        <v>42689.35733796296</v>
      </c>
      <c r="O2034" s="11">
        <f t="shared" si="125"/>
        <v>42718.999999999993</v>
      </c>
      <c r="P2034" t="s">
        <v>8295</v>
      </c>
      <c r="Q2034" s="6">
        <f t="shared" si="126"/>
        <v>3.0418799999999999</v>
      </c>
      <c r="R2034">
        <f t="shared" si="127"/>
        <v>143.21468926553672</v>
      </c>
      <c r="S2034" s="7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>
        <f t="shared" si="124"/>
        <v>41724.874050925922</v>
      </c>
      <c r="O2035" s="11">
        <f t="shared" si="125"/>
        <v>41754.874050925922</v>
      </c>
      <c r="P2035" t="s">
        <v>8295</v>
      </c>
      <c r="Q2035" s="6">
        <f t="shared" si="126"/>
        <v>1.7867599999999999</v>
      </c>
      <c r="R2035">
        <f t="shared" si="127"/>
        <v>282.71518987341773</v>
      </c>
      <c r="S2035" s="7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>
        <f t="shared" si="124"/>
        <v>42075.921678240738</v>
      </c>
      <c r="O2036" s="11">
        <f t="shared" si="125"/>
        <v>42131.081944444442</v>
      </c>
      <c r="P2036" t="s">
        <v>8295</v>
      </c>
      <c r="Q2036" s="6">
        <f t="shared" si="126"/>
        <v>3.868199871794872</v>
      </c>
      <c r="R2036">
        <f t="shared" si="127"/>
        <v>593.93620078740162</v>
      </c>
      <c r="S2036" s="7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>
        <f t="shared" si="124"/>
        <v>42311.41674768518</v>
      </c>
      <c r="O2037" s="11">
        <f t="shared" si="125"/>
        <v>42356.833333333336</v>
      </c>
      <c r="P2037" t="s">
        <v>8295</v>
      </c>
      <c r="Q2037" s="6">
        <f t="shared" si="126"/>
        <v>2.1103642500000004</v>
      </c>
      <c r="R2037">
        <f t="shared" si="127"/>
        <v>262.15704968944101</v>
      </c>
      <c r="S2037" s="7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>
        <f t="shared" si="124"/>
        <v>41738.656469907408</v>
      </c>
      <c r="O2038" s="11">
        <f t="shared" si="125"/>
        <v>41768.656469907408</v>
      </c>
      <c r="P2038" t="s">
        <v>8295</v>
      </c>
      <c r="Q2038" s="6">
        <f t="shared" si="126"/>
        <v>1.3166833333333334</v>
      </c>
      <c r="R2038">
        <f t="shared" si="127"/>
        <v>46.580778301886795</v>
      </c>
      <c r="S2038" s="7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>
        <f t="shared" si="124"/>
        <v>41578.001770833333</v>
      </c>
      <c r="O2039" s="11">
        <f t="shared" si="125"/>
        <v>41638.043437499997</v>
      </c>
      <c r="P2039" t="s">
        <v>8295</v>
      </c>
      <c r="Q2039" s="6">
        <f t="shared" si="126"/>
        <v>3.0047639999999998</v>
      </c>
      <c r="R2039">
        <f t="shared" si="127"/>
        <v>70.041118881118877</v>
      </c>
      <c r="S2039" s="7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>
        <f t="shared" si="124"/>
        <v>41424.062743055554</v>
      </c>
      <c r="O2040" s="11">
        <f t="shared" si="125"/>
        <v>41456.541666666664</v>
      </c>
      <c r="P2040" t="s">
        <v>8295</v>
      </c>
      <c r="Q2040" s="6">
        <f t="shared" si="126"/>
        <v>4.2051249999999998</v>
      </c>
      <c r="R2040">
        <f t="shared" si="127"/>
        <v>164.90686274509804</v>
      </c>
      <c r="S2040" s="7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>
        <f t="shared" si="124"/>
        <v>42675.23061342592</v>
      </c>
      <c r="O2041" s="11">
        <f t="shared" si="125"/>
        <v>42704.999305555553</v>
      </c>
      <c r="P2041" t="s">
        <v>8295</v>
      </c>
      <c r="Q2041" s="6">
        <f t="shared" si="126"/>
        <v>1.362168</v>
      </c>
      <c r="R2041">
        <f t="shared" si="127"/>
        <v>449.26385224274406</v>
      </c>
      <c r="S2041" s="7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>
        <f t="shared" si="124"/>
        <v>41578.718784722223</v>
      </c>
      <c r="O2042" s="11">
        <f t="shared" si="125"/>
        <v>41593.760451388887</v>
      </c>
      <c r="P2042" t="s">
        <v>8295</v>
      </c>
      <c r="Q2042" s="6">
        <f t="shared" si="126"/>
        <v>2.4817133333333334</v>
      </c>
      <c r="R2042">
        <f t="shared" si="127"/>
        <v>27.472841328413285</v>
      </c>
      <c r="S2042" s="7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>
        <f t="shared" si="124"/>
        <v>42654.317442129628</v>
      </c>
      <c r="O2043" s="11">
        <f t="shared" si="125"/>
        <v>42684.359108796292</v>
      </c>
      <c r="P2043" t="s">
        <v>8295</v>
      </c>
      <c r="Q2043" s="6">
        <f t="shared" si="126"/>
        <v>1.8186315789473684</v>
      </c>
      <c r="R2043">
        <f t="shared" si="127"/>
        <v>143.97499999999999</v>
      </c>
      <c r="S2043" s="7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>
        <f t="shared" si="124"/>
        <v>42331.499699074069</v>
      </c>
      <c r="O2044" s="11">
        <f t="shared" si="125"/>
        <v>42391.499699074069</v>
      </c>
      <c r="P2044" t="s">
        <v>8295</v>
      </c>
      <c r="Q2044" s="6">
        <f t="shared" si="126"/>
        <v>1.2353000000000001</v>
      </c>
      <c r="R2044">
        <f t="shared" si="127"/>
        <v>88.23571428571428</v>
      </c>
      <c r="S2044" s="7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>
        <f t="shared" si="124"/>
        <v>42660.968483796292</v>
      </c>
      <c r="O2045" s="11">
        <f t="shared" si="125"/>
        <v>42714.999305555553</v>
      </c>
      <c r="P2045" t="s">
        <v>8295</v>
      </c>
      <c r="Q2045" s="6">
        <f t="shared" si="126"/>
        <v>5.0620938628158845</v>
      </c>
      <c r="R2045">
        <f t="shared" si="127"/>
        <v>36.326424870466319</v>
      </c>
      <c r="S2045" s="7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>
        <f t="shared" si="124"/>
        <v>42138.475856481477</v>
      </c>
      <c r="O2046" s="11">
        <f t="shared" si="125"/>
        <v>42168.475856481477</v>
      </c>
      <c r="P2046" t="s">
        <v>8295</v>
      </c>
      <c r="Q2046" s="6">
        <f t="shared" si="126"/>
        <v>1.0821333333333334</v>
      </c>
      <c r="R2046">
        <f t="shared" si="127"/>
        <v>90.177777777777777</v>
      </c>
      <c r="S2046" s="7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>
        <f t="shared" si="124"/>
        <v>41068.880173611105</v>
      </c>
      <c r="O2047" s="11">
        <f t="shared" si="125"/>
        <v>41098.880173611105</v>
      </c>
      <c r="P2047" t="s">
        <v>8295</v>
      </c>
      <c r="Q2047" s="6">
        <f t="shared" si="126"/>
        <v>8.1918387755102042</v>
      </c>
      <c r="R2047">
        <f t="shared" si="127"/>
        <v>152.62361216730039</v>
      </c>
      <c r="S2047" s="7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>
        <f t="shared" si="124"/>
        <v>41386.963472222218</v>
      </c>
      <c r="O2048" s="11">
        <f t="shared" si="125"/>
        <v>41416.963472222218</v>
      </c>
      <c r="P2048" t="s">
        <v>8295</v>
      </c>
      <c r="Q2048" s="6">
        <f t="shared" si="126"/>
        <v>1.2110000000000001</v>
      </c>
      <c r="R2048">
        <f t="shared" si="127"/>
        <v>55.806451612903224</v>
      </c>
      <c r="S2048" s="7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>
        <f t="shared" si="124"/>
        <v>42081.695254629631</v>
      </c>
      <c r="O2049" s="11">
        <f t="shared" si="125"/>
        <v>42110.791666666664</v>
      </c>
      <c r="P2049" t="s">
        <v>8295</v>
      </c>
      <c r="Q2049" s="6">
        <f t="shared" si="126"/>
        <v>1.0299897959183673</v>
      </c>
      <c r="R2049">
        <f t="shared" si="127"/>
        <v>227.85327313769753</v>
      </c>
      <c r="S2049" s="7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>
        <f t="shared" si="124"/>
        <v>41387.443182870367</v>
      </c>
      <c r="O2050" s="11">
        <f t="shared" si="125"/>
        <v>41417.443182870367</v>
      </c>
      <c r="P2050" t="s">
        <v>8295</v>
      </c>
      <c r="Q2050" s="6">
        <f t="shared" si="126"/>
        <v>1.4833229411764706</v>
      </c>
      <c r="R2050">
        <f t="shared" si="127"/>
        <v>91.82989803350327</v>
      </c>
      <c r="S2050" s="7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>
        <f t="shared" ref="N2051:N2114" si="128">((($J2051/60)/60)/24)+DATE(1970,1,1)+(-5/24)</f>
        <v>41575.319016203699</v>
      </c>
      <c r="O2051" s="11">
        <f t="shared" ref="O2051:O2114" si="129">((($I2051/60)/60)/24)+DATE(1970,1,1)+(-5/24)</f>
        <v>41610.749305555553</v>
      </c>
      <c r="P2051" t="s">
        <v>8295</v>
      </c>
      <c r="Q2051" s="6">
        <f t="shared" ref="Q2051:Q2114" si="130">E2051/D2051</f>
        <v>1.2019070000000001</v>
      </c>
      <c r="R2051">
        <f t="shared" ref="R2051:R2114" si="131">E2051/L2051</f>
        <v>80.991037735849048</v>
      </c>
      <c r="S2051" s="7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>
        <f t="shared" si="128"/>
        <v>42114.863171296289</v>
      </c>
      <c r="O2052" s="11">
        <f t="shared" si="129"/>
        <v>42154.863171296289</v>
      </c>
      <c r="P2052" t="s">
        <v>8295</v>
      </c>
      <c r="Q2052" s="6">
        <f t="shared" si="130"/>
        <v>4.7327000000000004</v>
      </c>
      <c r="R2052">
        <f t="shared" si="131"/>
        <v>278.39411764705881</v>
      </c>
      <c r="S2052" s="7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>
        <f t="shared" si="128"/>
        <v>41603.814085648148</v>
      </c>
      <c r="O2053" s="11">
        <f t="shared" si="129"/>
        <v>41633.814085648148</v>
      </c>
      <c r="P2053" t="s">
        <v>8295</v>
      </c>
      <c r="Q2053" s="6">
        <f t="shared" si="130"/>
        <v>1.303625</v>
      </c>
      <c r="R2053">
        <f t="shared" si="131"/>
        <v>43.095041322314053</v>
      </c>
      <c r="S2053" s="7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>
        <f t="shared" si="128"/>
        <v>42374.875613425924</v>
      </c>
      <c r="O2054" s="11">
        <f t="shared" si="129"/>
        <v>42419.875613425924</v>
      </c>
      <c r="P2054" t="s">
        <v>8295</v>
      </c>
      <c r="Q2054" s="6">
        <f t="shared" si="130"/>
        <v>3.5304799999999998</v>
      </c>
      <c r="R2054">
        <f t="shared" si="131"/>
        <v>326.29205175600737</v>
      </c>
      <c r="S2054" s="7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>
        <f t="shared" si="128"/>
        <v>42303.409155092588</v>
      </c>
      <c r="O2055" s="11">
        <f t="shared" si="129"/>
        <v>42333.450821759259</v>
      </c>
      <c r="P2055" t="s">
        <v>8295</v>
      </c>
      <c r="Q2055" s="6">
        <f t="shared" si="130"/>
        <v>1.0102</v>
      </c>
      <c r="R2055">
        <f t="shared" si="131"/>
        <v>41.743801652892564</v>
      </c>
      <c r="S2055" s="7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>
        <f t="shared" si="128"/>
        <v>41731.312615740739</v>
      </c>
      <c r="O2056" s="11">
        <f t="shared" si="129"/>
        <v>41761.312615740739</v>
      </c>
      <c r="P2056" t="s">
        <v>8295</v>
      </c>
      <c r="Q2056" s="6">
        <f t="shared" si="130"/>
        <v>1.1359142857142857</v>
      </c>
      <c r="R2056">
        <f t="shared" si="131"/>
        <v>64.020933977455712</v>
      </c>
      <c r="S2056" s="7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>
        <f t="shared" si="128"/>
        <v>41946.465775462959</v>
      </c>
      <c r="O2057" s="11">
        <f t="shared" si="129"/>
        <v>41975.958333333336</v>
      </c>
      <c r="P2057" t="s">
        <v>8295</v>
      </c>
      <c r="Q2057" s="6">
        <f t="shared" si="130"/>
        <v>1.6741666666666666</v>
      </c>
      <c r="R2057">
        <f t="shared" si="131"/>
        <v>99.455445544554451</v>
      </c>
      <c r="S2057" s="7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>
        <f t="shared" si="128"/>
        <v>41351.552569444444</v>
      </c>
      <c r="O2058" s="11">
        <f t="shared" si="129"/>
        <v>41381.552569444444</v>
      </c>
      <c r="P2058" t="s">
        <v>8295</v>
      </c>
      <c r="Q2058" s="6">
        <f t="shared" si="130"/>
        <v>1.5345200000000001</v>
      </c>
      <c r="R2058">
        <f t="shared" si="131"/>
        <v>138.49458483754512</v>
      </c>
      <c r="S2058" s="7" t="s">
        <v>8319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>
        <f t="shared" si="128"/>
        <v>42396.286249999997</v>
      </c>
      <c r="O2059" s="11">
        <f t="shared" si="129"/>
        <v>42426.286249999997</v>
      </c>
      <c r="P2059" t="s">
        <v>8295</v>
      </c>
      <c r="Q2059" s="6">
        <f t="shared" si="130"/>
        <v>2.022322</v>
      </c>
      <c r="R2059">
        <f t="shared" si="131"/>
        <v>45.547792792792798</v>
      </c>
      <c r="S2059" s="7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>
        <f t="shared" si="128"/>
        <v>42026.16238425926</v>
      </c>
      <c r="O2060" s="11">
        <f t="shared" si="129"/>
        <v>42065.624999999993</v>
      </c>
      <c r="P2060" t="s">
        <v>8295</v>
      </c>
      <c r="Q2060" s="6">
        <f t="shared" si="130"/>
        <v>1.6828125</v>
      </c>
      <c r="R2060">
        <f t="shared" si="131"/>
        <v>10.507317073170732</v>
      </c>
      <c r="S2060" s="7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>
        <f t="shared" si="128"/>
        <v>42361.394143518519</v>
      </c>
      <c r="O2061" s="11">
        <f t="shared" si="129"/>
        <v>42400.707638888889</v>
      </c>
      <c r="P2061" t="s">
        <v>8295</v>
      </c>
      <c r="Q2061" s="6">
        <f t="shared" si="130"/>
        <v>1.4345666666666668</v>
      </c>
      <c r="R2061">
        <f t="shared" si="131"/>
        <v>114.76533333333333</v>
      </c>
      <c r="S2061" s="7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>
        <f t="shared" si="128"/>
        <v>41783.434606481482</v>
      </c>
      <c r="O2062" s="11">
        <f t="shared" si="129"/>
        <v>41843.434606481482</v>
      </c>
      <c r="P2062" t="s">
        <v>8295</v>
      </c>
      <c r="Q2062" s="6">
        <f t="shared" si="130"/>
        <v>1.964</v>
      </c>
      <c r="R2062">
        <f t="shared" si="131"/>
        <v>35.997067448680355</v>
      </c>
      <c r="S2062" s="7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>
        <f t="shared" si="128"/>
        <v>42705.556180555555</v>
      </c>
      <c r="O2063" s="11">
        <f t="shared" si="129"/>
        <v>42735.556180555555</v>
      </c>
      <c r="P2063" t="s">
        <v>8295</v>
      </c>
      <c r="Q2063" s="6">
        <f t="shared" si="130"/>
        <v>1.0791999999999999</v>
      </c>
      <c r="R2063">
        <f t="shared" si="131"/>
        <v>154.17142857142858</v>
      </c>
      <c r="S2063" s="7" t="s">
        <v>8319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>
        <f t="shared" si="128"/>
        <v>42423.174745370365</v>
      </c>
      <c r="O2064" s="11">
        <f t="shared" si="129"/>
        <v>42453.1330787037</v>
      </c>
      <c r="P2064" t="s">
        <v>8295</v>
      </c>
      <c r="Q2064" s="6">
        <f t="shared" si="130"/>
        <v>1.14977</v>
      </c>
      <c r="R2064">
        <f t="shared" si="131"/>
        <v>566.38916256157631</v>
      </c>
      <c r="S2064" s="7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>
        <f t="shared" si="128"/>
        <v>42472.524317129624</v>
      </c>
      <c r="O2065" s="11">
        <f t="shared" si="129"/>
        <v>42505.524317129624</v>
      </c>
      <c r="P2065" t="s">
        <v>8295</v>
      </c>
      <c r="Q2065" s="6">
        <f t="shared" si="130"/>
        <v>1.4804999999999999</v>
      </c>
      <c r="R2065">
        <f t="shared" si="131"/>
        <v>120.85714285714286</v>
      </c>
      <c r="S2065" s="7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>
        <f t="shared" si="128"/>
        <v>41389.1565162037</v>
      </c>
      <c r="O2066" s="11">
        <f t="shared" si="129"/>
        <v>41425.291666666664</v>
      </c>
      <c r="P2066" t="s">
        <v>8295</v>
      </c>
      <c r="Q2066" s="6">
        <f t="shared" si="130"/>
        <v>1.9116676082790633</v>
      </c>
      <c r="R2066">
        <f t="shared" si="131"/>
        <v>86.163845492085343</v>
      </c>
      <c r="S2066" s="7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>
        <f t="shared" si="128"/>
        <v>41603.125335648147</v>
      </c>
      <c r="O2067" s="11">
        <f t="shared" si="129"/>
        <v>41633.125335648147</v>
      </c>
      <c r="P2067" t="s">
        <v>8295</v>
      </c>
      <c r="Q2067" s="6">
        <f t="shared" si="130"/>
        <v>1.99215125</v>
      </c>
      <c r="R2067">
        <f t="shared" si="131"/>
        <v>51.212114395886893</v>
      </c>
      <c r="S2067" s="7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>
        <f t="shared" si="128"/>
        <v>41844.563460648147</v>
      </c>
      <c r="O2068" s="11">
        <f t="shared" si="129"/>
        <v>41874.563460648147</v>
      </c>
      <c r="P2068" t="s">
        <v>8295</v>
      </c>
      <c r="Q2068" s="6">
        <f t="shared" si="130"/>
        <v>2.1859999999999999</v>
      </c>
      <c r="R2068">
        <f t="shared" si="131"/>
        <v>67.261538461538464</v>
      </c>
      <c r="S2068" s="7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>
        <f t="shared" si="128"/>
        <v>42115.645555555551</v>
      </c>
      <c r="O2069" s="11">
        <f t="shared" si="129"/>
        <v>42148.645555555551</v>
      </c>
      <c r="P2069" t="s">
        <v>8295</v>
      </c>
      <c r="Q2069" s="6">
        <f t="shared" si="130"/>
        <v>1.2686868686868686</v>
      </c>
      <c r="R2069">
        <f t="shared" si="131"/>
        <v>62.8</v>
      </c>
      <c r="S2069" s="7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>
        <f t="shared" si="128"/>
        <v>42633.633275462962</v>
      </c>
      <c r="O2070" s="11">
        <f t="shared" si="129"/>
        <v>42663.633275462962</v>
      </c>
      <c r="P2070" t="s">
        <v>8295</v>
      </c>
      <c r="Q2070" s="6">
        <f t="shared" si="130"/>
        <v>1.0522388</v>
      </c>
      <c r="R2070">
        <f t="shared" si="131"/>
        <v>346.13118421052633</v>
      </c>
      <c r="S2070" s="7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>
        <f t="shared" si="128"/>
        <v>42340.763784722221</v>
      </c>
      <c r="O2071" s="11">
        <f t="shared" si="129"/>
        <v>42371.763784722221</v>
      </c>
      <c r="P2071" t="s">
        <v>8295</v>
      </c>
      <c r="Q2071" s="6">
        <f t="shared" si="130"/>
        <v>1.2840666000000001</v>
      </c>
      <c r="R2071">
        <f t="shared" si="131"/>
        <v>244.11912547528519</v>
      </c>
      <c r="S2071" s="7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>
        <f t="shared" si="128"/>
        <v>42519.448182870365</v>
      </c>
      <c r="O2072" s="11">
        <f t="shared" si="129"/>
        <v>42549.448182870365</v>
      </c>
      <c r="P2072" t="s">
        <v>8295</v>
      </c>
      <c r="Q2072" s="6">
        <f t="shared" si="130"/>
        <v>3.1732719999999999</v>
      </c>
      <c r="R2072">
        <f t="shared" si="131"/>
        <v>259.25424836601309</v>
      </c>
      <c r="S2072" s="7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>
        <f t="shared" si="128"/>
        <v>42600.070416666662</v>
      </c>
      <c r="O2073" s="11">
        <f t="shared" si="129"/>
        <v>42645.070416666662</v>
      </c>
      <c r="P2073" t="s">
        <v>8295</v>
      </c>
      <c r="Q2073" s="6">
        <f t="shared" si="130"/>
        <v>2.8073000000000001</v>
      </c>
      <c r="R2073">
        <f t="shared" si="131"/>
        <v>201.96402877697841</v>
      </c>
      <c r="S2073" s="7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>
        <f t="shared" si="128"/>
        <v>42467.373055555552</v>
      </c>
      <c r="O2074" s="11">
        <f t="shared" si="129"/>
        <v>42497.373055555552</v>
      </c>
      <c r="P2074" t="s">
        <v>8295</v>
      </c>
      <c r="Q2074" s="6">
        <f t="shared" si="130"/>
        <v>1.1073146853146854</v>
      </c>
      <c r="R2074">
        <f t="shared" si="131"/>
        <v>226.20857142857142</v>
      </c>
      <c r="S2074" s="7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>
        <f t="shared" si="128"/>
        <v>42087.459699074076</v>
      </c>
      <c r="O2075" s="11">
        <f t="shared" si="129"/>
        <v>42132.459699074076</v>
      </c>
      <c r="P2075" t="s">
        <v>8295</v>
      </c>
      <c r="Q2075" s="6">
        <f t="shared" si="130"/>
        <v>1.5260429999999998</v>
      </c>
      <c r="R2075">
        <f t="shared" si="131"/>
        <v>324.69</v>
      </c>
      <c r="S2075" s="7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>
        <f t="shared" si="128"/>
        <v>42466.617847222216</v>
      </c>
      <c r="O2076" s="11">
        <f t="shared" si="129"/>
        <v>42496.617847222216</v>
      </c>
      <c r="P2076" t="s">
        <v>8295</v>
      </c>
      <c r="Q2076" s="6">
        <f t="shared" si="130"/>
        <v>1.0249999999999999</v>
      </c>
      <c r="R2076">
        <f t="shared" si="131"/>
        <v>205</v>
      </c>
      <c r="S2076" s="7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>
        <f t="shared" si="128"/>
        <v>41450.473240740735</v>
      </c>
      <c r="O2077" s="11">
        <f t="shared" si="129"/>
        <v>41480.473240740735</v>
      </c>
      <c r="P2077" t="s">
        <v>8295</v>
      </c>
      <c r="Q2077" s="6">
        <f t="shared" si="130"/>
        <v>16.783738373837384</v>
      </c>
      <c r="R2077">
        <f t="shared" si="131"/>
        <v>20.465926829268295</v>
      </c>
      <c r="S2077" s="7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>
        <f t="shared" si="128"/>
        <v>41803.672326388885</v>
      </c>
      <c r="O2078" s="11">
        <f t="shared" si="129"/>
        <v>41843.672326388885</v>
      </c>
      <c r="P2078" t="s">
        <v>8295</v>
      </c>
      <c r="Q2078" s="6">
        <f t="shared" si="130"/>
        <v>5.4334915642458101</v>
      </c>
      <c r="R2078">
        <f t="shared" si="131"/>
        <v>116.35303146309367</v>
      </c>
      <c r="S2078" s="7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>
        <f t="shared" si="128"/>
        <v>42102.83421296296</v>
      </c>
      <c r="O2079" s="11">
        <f t="shared" si="129"/>
        <v>42160.666666666664</v>
      </c>
      <c r="P2079" t="s">
        <v>8295</v>
      </c>
      <c r="Q2079" s="6">
        <f t="shared" si="130"/>
        <v>1.1550800000000001</v>
      </c>
      <c r="R2079">
        <f t="shared" si="131"/>
        <v>307.20212765957444</v>
      </c>
      <c r="S2079" s="7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>
        <f t="shared" si="128"/>
        <v>42692.563159722216</v>
      </c>
      <c r="O2080" s="11">
        <f t="shared" si="129"/>
        <v>42722.563159722216</v>
      </c>
      <c r="P2080" t="s">
        <v>8295</v>
      </c>
      <c r="Q2080" s="6">
        <f t="shared" si="130"/>
        <v>1.3120499999999999</v>
      </c>
      <c r="R2080">
        <f t="shared" si="131"/>
        <v>546.6875</v>
      </c>
      <c r="S2080" s="7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>
        <f t="shared" si="128"/>
        <v>42150.502233796295</v>
      </c>
      <c r="O2081" s="11">
        <f t="shared" si="129"/>
        <v>42180.583333333336</v>
      </c>
      <c r="P2081" t="s">
        <v>8295</v>
      </c>
      <c r="Q2081" s="6">
        <f t="shared" si="130"/>
        <v>2.8816999999999999</v>
      </c>
      <c r="R2081">
        <f t="shared" si="131"/>
        <v>47.474464579901152</v>
      </c>
      <c r="S2081" s="7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>
        <f t="shared" si="128"/>
        <v>42289.748842592591</v>
      </c>
      <c r="O2082" s="11">
        <f t="shared" si="129"/>
        <v>42319.790509259255</v>
      </c>
      <c r="P2082" t="s">
        <v>8295</v>
      </c>
      <c r="Q2082" s="6">
        <f t="shared" si="130"/>
        <v>5.0780000000000003</v>
      </c>
      <c r="R2082">
        <f t="shared" si="131"/>
        <v>101.56</v>
      </c>
      <c r="S2082" s="7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>
        <f t="shared" si="128"/>
        <v>41003.948553240742</v>
      </c>
      <c r="O2083" s="11">
        <f t="shared" si="129"/>
        <v>41044.999305555553</v>
      </c>
      <c r="P2083" t="s">
        <v>8279</v>
      </c>
      <c r="Q2083" s="6">
        <f t="shared" si="130"/>
        <v>1.1457142857142857</v>
      </c>
      <c r="R2083">
        <f t="shared" si="131"/>
        <v>72.909090909090907</v>
      </c>
      <c r="S2083" s="7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>
        <f t="shared" si="128"/>
        <v>40810.911990740737</v>
      </c>
      <c r="O2084" s="11">
        <f t="shared" si="129"/>
        <v>40870.953657407401</v>
      </c>
      <c r="P2084" t="s">
        <v>8279</v>
      </c>
      <c r="Q2084" s="6">
        <f t="shared" si="130"/>
        <v>1.1073333333333333</v>
      </c>
      <c r="R2084">
        <f t="shared" si="131"/>
        <v>43.710526315789473</v>
      </c>
      <c r="S2084" s="7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>
        <f t="shared" si="128"/>
        <v>41034.513831018514</v>
      </c>
      <c r="O2085" s="11">
        <f t="shared" si="129"/>
        <v>41064.513831018514</v>
      </c>
      <c r="P2085" t="s">
        <v>8279</v>
      </c>
      <c r="Q2085" s="6">
        <f t="shared" si="130"/>
        <v>1.1333333333333333</v>
      </c>
      <c r="R2085">
        <f t="shared" si="131"/>
        <v>34</v>
      </c>
      <c r="S2085" s="7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>
        <f t="shared" si="128"/>
        <v>41731.624791666662</v>
      </c>
      <c r="O2086" s="11">
        <f t="shared" si="129"/>
        <v>41763.082638888889</v>
      </c>
      <c r="P2086" t="s">
        <v>8279</v>
      </c>
      <c r="Q2086" s="6">
        <f t="shared" si="130"/>
        <v>1.0833333333333333</v>
      </c>
      <c r="R2086">
        <f t="shared" si="131"/>
        <v>70.652173913043484</v>
      </c>
      <c r="S2086" s="7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>
        <f t="shared" si="128"/>
        <v>41075.627164351848</v>
      </c>
      <c r="O2087" s="11">
        <f t="shared" si="129"/>
        <v>41105.627164351848</v>
      </c>
      <c r="P2087" t="s">
        <v>8279</v>
      </c>
      <c r="Q2087" s="6">
        <f t="shared" si="130"/>
        <v>1.2353333333333334</v>
      </c>
      <c r="R2087">
        <f t="shared" si="131"/>
        <v>89.301204819277103</v>
      </c>
      <c r="S2087" s="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>
        <f t="shared" si="128"/>
        <v>40860.462175925924</v>
      </c>
      <c r="O2088" s="11">
        <f t="shared" si="129"/>
        <v>40890.999305555553</v>
      </c>
      <c r="P2088" t="s">
        <v>8279</v>
      </c>
      <c r="Q2088" s="6">
        <f t="shared" si="130"/>
        <v>1.0069999999999999</v>
      </c>
      <c r="R2088">
        <f t="shared" si="131"/>
        <v>115.08571428571429</v>
      </c>
      <c r="S2088" s="7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>
        <f t="shared" si="128"/>
        <v>40763.996041666665</v>
      </c>
      <c r="O2089" s="11">
        <f t="shared" si="129"/>
        <v>40793.996041666665</v>
      </c>
      <c r="P2089" t="s">
        <v>8279</v>
      </c>
      <c r="Q2089" s="6">
        <f t="shared" si="130"/>
        <v>1.0353333333333334</v>
      </c>
      <c r="R2089">
        <f t="shared" si="131"/>
        <v>62.12</v>
      </c>
      <c r="S2089" s="7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>
        <f t="shared" si="128"/>
        <v>40395.506388888884</v>
      </c>
      <c r="O2090" s="11">
        <f t="shared" si="129"/>
        <v>40431.957638888889</v>
      </c>
      <c r="P2090" t="s">
        <v>8279</v>
      </c>
      <c r="Q2090" s="6">
        <f t="shared" si="130"/>
        <v>1.1551066666666667</v>
      </c>
      <c r="R2090">
        <f t="shared" si="131"/>
        <v>46.204266666666669</v>
      </c>
      <c r="S2090" s="7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>
        <f t="shared" si="128"/>
        <v>41452.867986111109</v>
      </c>
      <c r="O2091" s="11">
        <f t="shared" si="129"/>
        <v>41487.867986111109</v>
      </c>
      <c r="P2091" t="s">
        <v>8279</v>
      </c>
      <c r="Q2091" s="6">
        <f t="shared" si="130"/>
        <v>1.2040040000000001</v>
      </c>
      <c r="R2091">
        <f t="shared" si="131"/>
        <v>48.54854838709678</v>
      </c>
      <c r="S2091" s="7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>
        <f t="shared" si="128"/>
        <v>41299.173090277778</v>
      </c>
      <c r="O2092" s="11">
        <f t="shared" si="129"/>
        <v>41329.173090277778</v>
      </c>
      <c r="P2092" t="s">
        <v>8279</v>
      </c>
      <c r="Q2092" s="6">
        <f t="shared" si="130"/>
        <v>1.1504037499999999</v>
      </c>
      <c r="R2092">
        <f t="shared" si="131"/>
        <v>57.520187499999999</v>
      </c>
      <c r="S2092" s="7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>
        <f t="shared" si="128"/>
        <v>40555.114328703698</v>
      </c>
      <c r="O2093" s="11">
        <f t="shared" si="129"/>
        <v>40603.625</v>
      </c>
      <c r="P2093" t="s">
        <v>8279</v>
      </c>
      <c r="Q2093" s="6">
        <f t="shared" si="130"/>
        <v>1.2046777777777777</v>
      </c>
      <c r="R2093">
        <f t="shared" si="131"/>
        <v>88.147154471544724</v>
      </c>
      <c r="S2093" s="7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>
        <f t="shared" si="128"/>
        <v>40763.499212962961</v>
      </c>
      <c r="O2094" s="11">
        <f t="shared" si="129"/>
        <v>40823.499212962961</v>
      </c>
      <c r="P2094" t="s">
        <v>8279</v>
      </c>
      <c r="Q2094" s="6">
        <f t="shared" si="130"/>
        <v>1.0128333333333333</v>
      </c>
      <c r="R2094">
        <f t="shared" si="131"/>
        <v>110.49090909090908</v>
      </c>
      <c r="S2094" s="7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>
        <f t="shared" si="128"/>
        <v>41205.646203703705</v>
      </c>
      <c r="O2095" s="11">
        <f t="shared" si="129"/>
        <v>41265.68787037037</v>
      </c>
      <c r="P2095" t="s">
        <v>8279</v>
      </c>
      <c r="Q2095" s="6">
        <f t="shared" si="130"/>
        <v>1.0246666666666666</v>
      </c>
      <c r="R2095">
        <f t="shared" si="131"/>
        <v>66.826086956521735</v>
      </c>
      <c r="S2095" s="7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>
        <f t="shared" si="128"/>
        <v>40938.811689814815</v>
      </c>
      <c r="O2096" s="11">
        <f t="shared" si="129"/>
        <v>40972.916666666664</v>
      </c>
      <c r="P2096" t="s">
        <v>8279</v>
      </c>
      <c r="Q2096" s="6">
        <f t="shared" si="130"/>
        <v>1.2054285714285715</v>
      </c>
      <c r="R2096">
        <f t="shared" si="131"/>
        <v>58.597222222222221</v>
      </c>
      <c r="S2096" s="7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>
        <f t="shared" si="128"/>
        <v>40758.525150462956</v>
      </c>
      <c r="O2097" s="11">
        <f t="shared" si="129"/>
        <v>40818.525150462956</v>
      </c>
      <c r="P2097" t="s">
        <v>8279</v>
      </c>
      <c r="Q2097" s="6">
        <f t="shared" si="130"/>
        <v>1</v>
      </c>
      <c r="R2097">
        <f t="shared" si="131"/>
        <v>113.63636363636364</v>
      </c>
      <c r="S2097" s="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>
        <f t="shared" si="128"/>
        <v>41192.550173611111</v>
      </c>
      <c r="O2098" s="11">
        <f t="shared" si="129"/>
        <v>41207.957638888889</v>
      </c>
      <c r="P2098" t="s">
        <v>8279</v>
      </c>
      <c r="Q2098" s="6">
        <f t="shared" si="130"/>
        <v>1.0166666666666666</v>
      </c>
      <c r="R2098">
        <f t="shared" si="131"/>
        <v>43.571428571428569</v>
      </c>
      <c r="S2098" s="7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>
        <f t="shared" si="128"/>
        <v>40818.376562499994</v>
      </c>
      <c r="O2099" s="11">
        <f t="shared" si="129"/>
        <v>40878.418229166666</v>
      </c>
      <c r="P2099" t="s">
        <v>8279</v>
      </c>
      <c r="Q2099" s="6">
        <f t="shared" si="130"/>
        <v>1</v>
      </c>
      <c r="R2099">
        <f t="shared" si="131"/>
        <v>78.94736842105263</v>
      </c>
      <c r="S2099" s="7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>
        <f t="shared" si="128"/>
        <v>40945.905497685184</v>
      </c>
      <c r="O2100" s="11">
        <f t="shared" si="129"/>
        <v>40975.905497685184</v>
      </c>
      <c r="P2100" t="s">
        <v>8279</v>
      </c>
      <c r="Q2100" s="6">
        <f t="shared" si="130"/>
        <v>1.0033333333333334</v>
      </c>
      <c r="R2100">
        <f t="shared" si="131"/>
        <v>188.125</v>
      </c>
      <c r="S2100" s="7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>
        <f t="shared" si="128"/>
        <v>42173.53800925926</v>
      </c>
      <c r="O2101" s="11">
        <f t="shared" si="129"/>
        <v>42186.944444444445</v>
      </c>
      <c r="P2101" t="s">
        <v>8279</v>
      </c>
      <c r="Q2101" s="6">
        <f t="shared" si="130"/>
        <v>1.3236666666666668</v>
      </c>
      <c r="R2101">
        <f t="shared" si="131"/>
        <v>63.031746031746032</v>
      </c>
      <c r="S2101" s="7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>
        <f t="shared" si="128"/>
        <v>41074.62663194444</v>
      </c>
      <c r="O2102" s="11">
        <f t="shared" si="129"/>
        <v>41089.957638888889</v>
      </c>
      <c r="P2102" t="s">
        <v>8279</v>
      </c>
      <c r="Q2102" s="6">
        <f t="shared" si="130"/>
        <v>1.3666666666666667</v>
      </c>
      <c r="R2102">
        <f t="shared" si="131"/>
        <v>30.37037037037037</v>
      </c>
      <c r="S2102" s="7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>
        <f t="shared" si="128"/>
        <v>40891.941134259258</v>
      </c>
      <c r="O2103" s="11">
        <f t="shared" si="129"/>
        <v>40951.941134259258</v>
      </c>
      <c r="P2103" t="s">
        <v>8279</v>
      </c>
      <c r="Q2103" s="6">
        <f t="shared" si="130"/>
        <v>1.1325000000000001</v>
      </c>
      <c r="R2103">
        <f t="shared" si="131"/>
        <v>51.477272727272727</v>
      </c>
      <c r="S2103" s="7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>
        <f t="shared" si="128"/>
        <v>40638.660277777773</v>
      </c>
      <c r="O2104" s="11">
        <f t="shared" si="129"/>
        <v>40668.660277777773</v>
      </c>
      <c r="P2104" t="s">
        <v>8279</v>
      </c>
      <c r="Q2104" s="6">
        <f t="shared" si="130"/>
        <v>1.36</v>
      </c>
      <c r="R2104">
        <f t="shared" si="131"/>
        <v>35.789473684210527</v>
      </c>
      <c r="S2104" s="7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>
        <f t="shared" si="128"/>
        <v>41192.546608796292</v>
      </c>
      <c r="O2105" s="11">
        <f t="shared" si="129"/>
        <v>41222.588275462964</v>
      </c>
      <c r="P2105" t="s">
        <v>8279</v>
      </c>
      <c r="Q2105" s="6">
        <f t="shared" si="130"/>
        <v>1.4612318374694613</v>
      </c>
      <c r="R2105">
        <f t="shared" si="131"/>
        <v>98.817391304347822</v>
      </c>
      <c r="S2105" s="7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>
        <f t="shared" si="128"/>
        <v>41393.86613425926</v>
      </c>
      <c r="O2106" s="11">
        <f t="shared" si="129"/>
        <v>41424.791666666664</v>
      </c>
      <c r="P2106" t="s">
        <v>8279</v>
      </c>
      <c r="Q2106" s="6">
        <f t="shared" si="130"/>
        <v>1.2949999999999999</v>
      </c>
      <c r="R2106">
        <f t="shared" si="131"/>
        <v>28</v>
      </c>
      <c r="S2106" s="7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>
        <f t="shared" si="128"/>
        <v>41951.580474537033</v>
      </c>
      <c r="O2107" s="11">
        <f t="shared" si="129"/>
        <v>41963.958333333336</v>
      </c>
      <c r="P2107" t="s">
        <v>8279</v>
      </c>
      <c r="Q2107" s="6">
        <f t="shared" si="130"/>
        <v>2.54</v>
      </c>
      <c r="R2107">
        <f t="shared" si="131"/>
        <v>51.313131313131315</v>
      </c>
      <c r="S2107" s="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>
        <f t="shared" si="128"/>
        <v>41270.006643518514</v>
      </c>
      <c r="O2108" s="11">
        <f t="shared" si="129"/>
        <v>41300.006643518514</v>
      </c>
      <c r="P2108" t="s">
        <v>8279</v>
      </c>
      <c r="Q2108" s="6">
        <f t="shared" si="130"/>
        <v>1.0704545454545455</v>
      </c>
      <c r="R2108">
        <f t="shared" si="131"/>
        <v>53.522727272727273</v>
      </c>
      <c r="S2108" s="7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>
        <f t="shared" si="128"/>
        <v>41934.502233796295</v>
      </c>
      <c r="O2109" s="11">
        <f t="shared" si="129"/>
        <v>41955.543900462959</v>
      </c>
      <c r="P2109" t="s">
        <v>8279</v>
      </c>
      <c r="Q2109" s="6">
        <f t="shared" si="130"/>
        <v>1.0773299999999999</v>
      </c>
      <c r="R2109">
        <f t="shared" si="131"/>
        <v>37.149310344827583</v>
      </c>
      <c r="S2109" s="7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>
        <f t="shared" si="128"/>
        <v>41134.967361111107</v>
      </c>
      <c r="O2110" s="11">
        <f t="shared" si="129"/>
        <v>41161.954861111109</v>
      </c>
      <c r="P2110" t="s">
        <v>8279</v>
      </c>
      <c r="Q2110" s="6">
        <f t="shared" si="130"/>
        <v>1.0731250000000001</v>
      </c>
      <c r="R2110">
        <f t="shared" si="131"/>
        <v>89.895287958115176</v>
      </c>
      <c r="S2110" s="7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>
        <f t="shared" si="128"/>
        <v>42160.500196759262</v>
      </c>
      <c r="O2111" s="11">
        <f t="shared" si="129"/>
        <v>42190.500196759262</v>
      </c>
      <c r="P2111" t="s">
        <v>8279</v>
      </c>
      <c r="Q2111" s="6">
        <f t="shared" si="130"/>
        <v>1.06525</v>
      </c>
      <c r="R2111">
        <f t="shared" si="131"/>
        <v>106.52500000000001</v>
      </c>
      <c r="S2111" s="7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>
        <f t="shared" si="128"/>
        <v>41759.462604166663</v>
      </c>
      <c r="O2112" s="11">
        <f t="shared" si="129"/>
        <v>41786.999305555553</v>
      </c>
      <c r="P2112" t="s">
        <v>8279</v>
      </c>
      <c r="Q2112" s="6">
        <f t="shared" si="130"/>
        <v>1.0035000000000001</v>
      </c>
      <c r="R2112">
        <f t="shared" si="131"/>
        <v>52.815789473684212</v>
      </c>
      <c r="S2112" s="7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>
        <f t="shared" si="128"/>
        <v>40702.988715277774</v>
      </c>
      <c r="O2113" s="11">
        <f t="shared" si="129"/>
        <v>40769.833333333328</v>
      </c>
      <c r="P2113" t="s">
        <v>8279</v>
      </c>
      <c r="Q2113" s="6">
        <f t="shared" si="130"/>
        <v>1.0649999999999999</v>
      </c>
      <c r="R2113">
        <f t="shared" si="131"/>
        <v>54.615384615384613</v>
      </c>
      <c r="S2113" s="7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>
        <f t="shared" si="128"/>
        <v>41365.719826388886</v>
      </c>
      <c r="O2114" s="11">
        <f t="shared" si="129"/>
        <v>41379.719826388886</v>
      </c>
      <c r="P2114" t="s">
        <v>8279</v>
      </c>
      <c r="Q2114" s="6">
        <f t="shared" si="130"/>
        <v>1</v>
      </c>
      <c r="R2114">
        <f t="shared" si="131"/>
        <v>27.272727272727273</v>
      </c>
      <c r="S2114" s="7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>
        <f t="shared" ref="N2115:N2178" si="132">((($J2115/60)/60)/24)+DATE(1970,1,1)+(-5/24)</f>
        <v>41870.657129629624</v>
      </c>
      <c r="O2115" s="11">
        <f t="shared" ref="O2115:O2178" si="133">((($I2115/60)/60)/24)+DATE(1970,1,1)+(-5/24)</f>
        <v>41905.657129629624</v>
      </c>
      <c r="P2115" t="s">
        <v>8279</v>
      </c>
      <c r="Q2115" s="6">
        <f t="shared" ref="Q2115:Q2178" si="134">E2115/D2115</f>
        <v>1.0485714285714285</v>
      </c>
      <c r="R2115">
        <f t="shared" ref="R2115:R2178" si="135">E2115/L2115</f>
        <v>68.598130841121488</v>
      </c>
      <c r="S2115" s="7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>
        <f t="shared" si="132"/>
        <v>40458.607291666667</v>
      </c>
      <c r="O2116" s="11">
        <f t="shared" si="133"/>
        <v>40520.999305555553</v>
      </c>
      <c r="P2116" t="s">
        <v>8279</v>
      </c>
      <c r="Q2116" s="6">
        <f t="shared" si="134"/>
        <v>1.0469999999999999</v>
      </c>
      <c r="R2116">
        <f t="shared" si="135"/>
        <v>35.612244897959187</v>
      </c>
      <c r="S2116" s="7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>
        <f t="shared" si="132"/>
        <v>40563.872696759259</v>
      </c>
      <c r="O2117" s="11">
        <f t="shared" si="133"/>
        <v>40593.872696759259</v>
      </c>
      <c r="P2117" t="s">
        <v>8279</v>
      </c>
      <c r="Q2117" s="6">
        <f t="shared" si="134"/>
        <v>2.2566666666666668</v>
      </c>
      <c r="R2117">
        <f t="shared" si="135"/>
        <v>94.027777777777771</v>
      </c>
      <c r="S2117" s="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>
        <f t="shared" si="132"/>
        <v>41136.569479166668</v>
      </c>
      <c r="O2118" s="11">
        <f t="shared" si="133"/>
        <v>41184.569479166668</v>
      </c>
      <c r="P2118" t="s">
        <v>8279</v>
      </c>
      <c r="Q2118" s="6">
        <f t="shared" si="134"/>
        <v>1.0090416666666666</v>
      </c>
      <c r="R2118">
        <f t="shared" si="135"/>
        <v>526.45652173913038</v>
      </c>
      <c r="S2118" s="7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>
        <f t="shared" si="132"/>
        <v>42289.851261574069</v>
      </c>
      <c r="O2119" s="11">
        <f t="shared" si="133"/>
        <v>42303.999305555553</v>
      </c>
      <c r="P2119" t="s">
        <v>8279</v>
      </c>
      <c r="Q2119" s="6">
        <f t="shared" si="134"/>
        <v>1.4775</v>
      </c>
      <c r="R2119">
        <f t="shared" si="135"/>
        <v>50.657142857142858</v>
      </c>
      <c r="S2119" s="7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>
        <f t="shared" si="132"/>
        <v>40718.631203703699</v>
      </c>
      <c r="O2120" s="11">
        <f t="shared" si="133"/>
        <v>40748.631203703699</v>
      </c>
      <c r="P2120" t="s">
        <v>8279</v>
      </c>
      <c r="Q2120" s="6">
        <f t="shared" si="134"/>
        <v>1.3461099999999999</v>
      </c>
      <c r="R2120">
        <f t="shared" si="135"/>
        <v>79.182941176470578</v>
      </c>
      <c r="S2120" s="7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>
        <f t="shared" si="132"/>
        <v>41106.921817129631</v>
      </c>
      <c r="O2121" s="11">
        <f t="shared" si="133"/>
        <v>41136.921817129631</v>
      </c>
      <c r="P2121" t="s">
        <v>8279</v>
      </c>
      <c r="Q2121" s="6">
        <f t="shared" si="134"/>
        <v>1.0075000000000001</v>
      </c>
      <c r="R2121">
        <f t="shared" si="135"/>
        <v>91.590909090909093</v>
      </c>
      <c r="S2121" s="7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>
        <f t="shared" si="132"/>
        <v>41591.756203703699</v>
      </c>
      <c r="O2122" s="11">
        <f t="shared" si="133"/>
        <v>41640.756203703699</v>
      </c>
      <c r="P2122" t="s">
        <v>8279</v>
      </c>
      <c r="Q2122" s="6">
        <f t="shared" si="134"/>
        <v>1.00880375</v>
      </c>
      <c r="R2122">
        <f t="shared" si="135"/>
        <v>116.96275362318841</v>
      </c>
      <c r="S2122" s="7" t="s">
        <v>8325</v>
      </c>
      <c r="T2122" t="s">
        <v>8329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>
        <f t="shared" si="132"/>
        <v>42716.534120370365</v>
      </c>
      <c r="O2123" s="11">
        <f t="shared" si="133"/>
        <v>42746.534120370365</v>
      </c>
      <c r="P2123" t="s">
        <v>8282</v>
      </c>
      <c r="Q2123" s="6">
        <f t="shared" si="134"/>
        <v>5.6800000000000002E-3</v>
      </c>
      <c r="R2123">
        <f t="shared" si="135"/>
        <v>28.4</v>
      </c>
      <c r="S2123" s="7" t="s">
        <v>8333</v>
      </c>
      <c r="T2123" t="s">
        <v>8334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>
        <f t="shared" si="132"/>
        <v>42712.092233796291</v>
      </c>
      <c r="O2124" s="11">
        <f t="shared" si="133"/>
        <v>42742.092233796291</v>
      </c>
      <c r="P2124" t="s">
        <v>8282</v>
      </c>
      <c r="Q2124" s="6">
        <f t="shared" si="134"/>
        <v>3.875E-3</v>
      </c>
      <c r="R2124">
        <f t="shared" si="135"/>
        <v>103.33333333333333</v>
      </c>
      <c r="S2124" s="7" t="s">
        <v>8333</v>
      </c>
      <c r="T2124" t="s">
        <v>8334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>
        <f t="shared" si="132"/>
        <v>40198.216516203705</v>
      </c>
      <c r="O2125" s="11">
        <f t="shared" si="133"/>
        <v>40252.082638888889</v>
      </c>
      <c r="P2125" t="s">
        <v>8282</v>
      </c>
      <c r="Q2125" s="6">
        <f t="shared" si="134"/>
        <v>0.1</v>
      </c>
      <c r="R2125">
        <f t="shared" si="135"/>
        <v>10</v>
      </c>
      <c r="S2125" s="7" t="s">
        <v>8333</v>
      </c>
      <c r="T2125" t="s">
        <v>8334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>
        <f t="shared" si="132"/>
        <v>40463.819849537031</v>
      </c>
      <c r="O2126" s="11">
        <f t="shared" si="133"/>
        <v>40512</v>
      </c>
      <c r="P2126" t="s">
        <v>8282</v>
      </c>
      <c r="Q2126" s="6">
        <f t="shared" si="134"/>
        <v>0.10454545454545454</v>
      </c>
      <c r="R2126">
        <f t="shared" si="135"/>
        <v>23</v>
      </c>
      <c r="S2126" s="7" t="s">
        <v>8333</v>
      </c>
      <c r="T2126" t="s">
        <v>8334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>
        <f t="shared" si="132"/>
        <v>42190.815196759257</v>
      </c>
      <c r="O2127" s="11">
        <f t="shared" si="133"/>
        <v>42220.815196759257</v>
      </c>
      <c r="P2127" t="s">
        <v>8282</v>
      </c>
      <c r="Q2127" s="6">
        <f t="shared" si="134"/>
        <v>1.4200000000000001E-2</v>
      </c>
      <c r="R2127">
        <f t="shared" si="135"/>
        <v>31.555555555555557</v>
      </c>
      <c r="S2127" s="7" t="s">
        <v>8333</v>
      </c>
      <c r="T2127" t="s">
        <v>8334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>
        <f t="shared" si="132"/>
        <v>41951.76489583333</v>
      </c>
      <c r="O2128" s="11">
        <f t="shared" si="133"/>
        <v>41981.76489583333</v>
      </c>
      <c r="P2128" t="s">
        <v>8282</v>
      </c>
      <c r="Q2128" s="6">
        <f t="shared" si="134"/>
        <v>5.0000000000000001E-4</v>
      </c>
      <c r="R2128">
        <f t="shared" si="135"/>
        <v>5</v>
      </c>
      <c r="S2128" s="7" t="s">
        <v>8333</v>
      </c>
      <c r="T2128" t="s">
        <v>8334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>
        <f t="shared" si="132"/>
        <v>42045.297025462954</v>
      </c>
      <c r="O2129" s="11">
        <f t="shared" si="133"/>
        <v>42075.255358796298</v>
      </c>
      <c r="P2129" t="s">
        <v>8282</v>
      </c>
      <c r="Q2129" s="6">
        <f t="shared" si="134"/>
        <v>0.28842857142857142</v>
      </c>
      <c r="R2129">
        <f t="shared" si="135"/>
        <v>34.220338983050844</v>
      </c>
      <c r="S2129" s="7" t="s">
        <v>8333</v>
      </c>
      <c r="T2129" t="s">
        <v>8334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>
        <f t="shared" si="132"/>
        <v>41843.564456018517</v>
      </c>
      <c r="O2130" s="11">
        <f t="shared" si="133"/>
        <v>41903.564456018517</v>
      </c>
      <c r="P2130" t="s">
        <v>8282</v>
      </c>
      <c r="Q2130" s="6">
        <f t="shared" si="134"/>
        <v>1.6666666666666668E-3</v>
      </c>
      <c r="R2130">
        <f t="shared" si="135"/>
        <v>25</v>
      </c>
      <c r="S2130" s="7" t="s">
        <v>8333</v>
      </c>
      <c r="T2130" t="s">
        <v>8334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>
        <f t="shared" si="132"/>
        <v>42408.815972222219</v>
      </c>
      <c r="O2131" s="11">
        <f t="shared" si="133"/>
        <v>42438.815972222219</v>
      </c>
      <c r="P2131" t="s">
        <v>8282</v>
      </c>
      <c r="Q2131" s="6">
        <f t="shared" si="134"/>
        <v>0.11799999999999999</v>
      </c>
      <c r="R2131">
        <f t="shared" si="135"/>
        <v>19.666666666666668</v>
      </c>
      <c r="S2131" s="7" t="s">
        <v>8333</v>
      </c>
      <c r="T2131" t="s">
        <v>8334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>
        <f t="shared" si="132"/>
        <v>41831.87804398148</v>
      </c>
      <c r="O2132" s="11">
        <f t="shared" si="133"/>
        <v>41866.87804398148</v>
      </c>
      <c r="P2132" t="s">
        <v>8282</v>
      </c>
      <c r="Q2132" s="6">
        <f t="shared" si="134"/>
        <v>2.0238095238095236E-3</v>
      </c>
      <c r="R2132">
        <f t="shared" si="135"/>
        <v>21.25</v>
      </c>
      <c r="S2132" s="7" t="s">
        <v>8333</v>
      </c>
      <c r="T2132" t="s">
        <v>8334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>
        <f t="shared" si="132"/>
        <v>42166.998738425922</v>
      </c>
      <c r="O2133" s="11">
        <f t="shared" si="133"/>
        <v>42196.998738425922</v>
      </c>
      <c r="P2133" t="s">
        <v>8282</v>
      </c>
      <c r="Q2133" s="6">
        <f t="shared" si="134"/>
        <v>0.05</v>
      </c>
      <c r="R2133">
        <f t="shared" si="135"/>
        <v>8.3333333333333339</v>
      </c>
      <c r="S2133" s="7" t="s">
        <v>8333</v>
      </c>
      <c r="T2133" t="s">
        <v>8334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>
        <f t="shared" si="132"/>
        <v>41643.27884259259</v>
      </c>
      <c r="O2134" s="11">
        <f t="shared" si="133"/>
        <v>41673.27884259259</v>
      </c>
      <c r="P2134" t="s">
        <v>8282</v>
      </c>
      <c r="Q2134" s="6">
        <f t="shared" si="134"/>
        <v>2.1129899999999997E-2</v>
      </c>
      <c r="R2134">
        <f t="shared" si="135"/>
        <v>21.34333333333333</v>
      </c>
      <c r="S2134" s="7" t="s">
        <v>8333</v>
      </c>
      <c r="T2134" t="s">
        <v>8334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>
        <f t="shared" si="132"/>
        <v>40618.888877314814</v>
      </c>
      <c r="O2135" s="11">
        <f t="shared" si="133"/>
        <v>40657.082638888889</v>
      </c>
      <c r="P2135" t="s">
        <v>8282</v>
      </c>
      <c r="Q2135" s="6">
        <f t="shared" si="134"/>
        <v>1.6E-2</v>
      </c>
      <c r="R2135">
        <f t="shared" si="135"/>
        <v>5.333333333333333</v>
      </c>
      <c r="S2135" s="7" t="s">
        <v>8333</v>
      </c>
      <c r="T2135" t="s">
        <v>8334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>
        <f t="shared" si="132"/>
        <v>41361.678136574068</v>
      </c>
      <c r="O2136" s="11">
        <f t="shared" si="133"/>
        <v>41391.678136574068</v>
      </c>
      <c r="P2136" t="s">
        <v>8282</v>
      </c>
      <c r="Q2136" s="6">
        <f t="shared" si="134"/>
        <v>1.7333333333333333E-2</v>
      </c>
      <c r="R2136">
        <f t="shared" si="135"/>
        <v>34.666666666666664</v>
      </c>
      <c r="S2136" s="7" t="s">
        <v>8333</v>
      </c>
      <c r="T2136" t="s">
        <v>8334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>
        <f t="shared" si="132"/>
        <v>41156.755011574067</v>
      </c>
      <c r="O2137" s="11">
        <f t="shared" si="133"/>
        <v>41186.755011574067</v>
      </c>
      <c r="P2137" t="s">
        <v>8282</v>
      </c>
      <c r="Q2137" s="6">
        <f t="shared" si="134"/>
        <v>9.5600000000000004E-2</v>
      </c>
      <c r="R2137">
        <f t="shared" si="135"/>
        <v>21.727272727272727</v>
      </c>
      <c r="S2137" s="7" t="s">
        <v>8333</v>
      </c>
      <c r="T2137" t="s">
        <v>8334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>
        <f t="shared" si="132"/>
        <v>41536.300763888888</v>
      </c>
      <c r="O2138" s="11">
        <f t="shared" si="133"/>
        <v>41566.300763888888</v>
      </c>
      <c r="P2138" t="s">
        <v>8282</v>
      </c>
      <c r="Q2138" s="6">
        <f t="shared" si="134"/>
        <v>5.9612499999999998E-4</v>
      </c>
      <c r="R2138">
        <f t="shared" si="135"/>
        <v>11.922499999999999</v>
      </c>
      <c r="S2138" s="7" t="s">
        <v>8333</v>
      </c>
      <c r="T2138" t="s">
        <v>8334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>
        <f t="shared" si="132"/>
        <v>41948.562835648147</v>
      </c>
      <c r="O2139" s="11">
        <f t="shared" si="133"/>
        <v>41978.562835648147</v>
      </c>
      <c r="P2139" t="s">
        <v>8282</v>
      </c>
      <c r="Q2139" s="6">
        <f t="shared" si="134"/>
        <v>0.28405999999999998</v>
      </c>
      <c r="R2139">
        <f t="shared" si="135"/>
        <v>26.59737827715356</v>
      </c>
      <c r="S2139" s="7" t="s">
        <v>8333</v>
      </c>
      <c r="T2139" t="s">
        <v>8334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>
        <f t="shared" si="132"/>
        <v>41556.804849537039</v>
      </c>
      <c r="O2140" s="11">
        <f t="shared" si="133"/>
        <v>41586.846516203703</v>
      </c>
      <c r="P2140" t="s">
        <v>8282</v>
      </c>
      <c r="Q2140" s="6">
        <f t="shared" si="134"/>
        <v>0.128</v>
      </c>
      <c r="R2140">
        <f t="shared" si="135"/>
        <v>10.666666666666666</v>
      </c>
      <c r="S2140" s="7" t="s">
        <v>8333</v>
      </c>
      <c r="T2140" t="s">
        <v>8334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>
        <f t="shared" si="132"/>
        <v>42647.541759259257</v>
      </c>
      <c r="O2141" s="11">
        <f t="shared" si="133"/>
        <v>42677.541759259257</v>
      </c>
      <c r="P2141" t="s">
        <v>8282</v>
      </c>
      <c r="Q2141" s="6">
        <f t="shared" si="134"/>
        <v>5.4199999999999998E-2</v>
      </c>
      <c r="R2141">
        <f t="shared" si="135"/>
        <v>29.035714285714285</v>
      </c>
      <c r="S2141" s="7" t="s">
        <v>8333</v>
      </c>
      <c r="T2141" t="s">
        <v>8334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>
        <f t="shared" si="132"/>
        <v>41255.625277777777</v>
      </c>
      <c r="O2142" s="11">
        <f t="shared" si="133"/>
        <v>41285.625277777777</v>
      </c>
      <c r="P2142" t="s">
        <v>8282</v>
      </c>
      <c r="Q2142" s="6">
        <f t="shared" si="134"/>
        <v>1.1199999999999999E-3</v>
      </c>
      <c r="R2142">
        <f t="shared" si="135"/>
        <v>50.909090909090907</v>
      </c>
      <c r="S2142" s="7" t="s">
        <v>8333</v>
      </c>
      <c r="T2142" t="s">
        <v>8334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>
        <f t="shared" si="132"/>
        <v>41927.027303240735</v>
      </c>
      <c r="O2143" s="11">
        <f t="shared" si="133"/>
        <v>41957.068969907406</v>
      </c>
      <c r="P2143" t="s">
        <v>8282</v>
      </c>
      <c r="Q2143" s="6">
        <f t="shared" si="134"/>
        <v>0</v>
      </c>
      <c r="R2143" t="e">
        <f t="shared" si="135"/>
        <v>#DIV/0!</v>
      </c>
      <c r="S2143" s="7" t="s">
        <v>8333</v>
      </c>
      <c r="T2143" t="s">
        <v>8334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>
        <f t="shared" si="132"/>
        <v>42340.493171296293</v>
      </c>
      <c r="O2144" s="11">
        <f t="shared" si="133"/>
        <v>42368.493171296293</v>
      </c>
      <c r="P2144" t="s">
        <v>8282</v>
      </c>
      <c r="Q2144" s="6">
        <f t="shared" si="134"/>
        <v>5.7238095238095241E-2</v>
      </c>
      <c r="R2144">
        <f t="shared" si="135"/>
        <v>50.083333333333336</v>
      </c>
      <c r="S2144" s="7" t="s">
        <v>8333</v>
      </c>
      <c r="T2144" t="s">
        <v>8334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>
        <f t="shared" si="132"/>
        <v>40332.678379629629</v>
      </c>
      <c r="O2145" s="11">
        <f t="shared" si="133"/>
        <v>40380.583333333328</v>
      </c>
      <c r="P2145" t="s">
        <v>8282</v>
      </c>
      <c r="Q2145" s="6">
        <f t="shared" si="134"/>
        <v>0.1125</v>
      </c>
      <c r="R2145">
        <f t="shared" si="135"/>
        <v>45</v>
      </c>
      <c r="S2145" s="7" t="s">
        <v>8333</v>
      </c>
      <c r="T2145" t="s">
        <v>8334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>
        <f t="shared" si="132"/>
        <v>41499.338425925926</v>
      </c>
      <c r="O2146" s="11">
        <f t="shared" si="133"/>
        <v>41531.338425925926</v>
      </c>
      <c r="P2146" t="s">
        <v>8282</v>
      </c>
      <c r="Q2146" s="6">
        <f t="shared" si="134"/>
        <v>1.7098591549295775E-2</v>
      </c>
      <c r="R2146">
        <f t="shared" si="135"/>
        <v>25.291666666666668</v>
      </c>
      <c r="S2146" s="7" t="s">
        <v>8333</v>
      </c>
      <c r="T2146" t="s">
        <v>8334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>
        <f t="shared" si="132"/>
        <v>41575.029097222221</v>
      </c>
      <c r="O2147" s="11">
        <f t="shared" si="133"/>
        <v>41605.070763888885</v>
      </c>
      <c r="P2147" t="s">
        <v>8282</v>
      </c>
      <c r="Q2147" s="6">
        <f t="shared" si="134"/>
        <v>0.30433333333333334</v>
      </c>
      <c r="R2147">
        <f t="shared" si="135"/>
        <v>51.292134831460672</v>
      </c>
      <c r="S2147" s="7" t="s">
        <v>8333</v>
      </c>
      <c r="T2147" t="s">
        <v>8334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>
        <f t="shared" si="132"/>
        <v>42397.471180555549</v>
      </c>
      <c r="O2148" s="11">
        <f t="shared" si="133"/>
        <v>42411.471180555549</v>
      </c>
      <c r="P2148" t="s">
        <v>8282</v>
      </c>
      <c r="Q2148" s="6">
        <f t="shared" si="134"/>
        <v>2.0000000000000001E-4</v>
      </c>
      <c r="R2148">
        <f t="shared" si="135"/>
        <v>1</v>
      </c>
      <c r="S2148" s="7" t="s">
        <v>8333</v>
      </c>
      <c r="T2148" t="s">
        <v>8334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>
        <f t="shared" si="132"/>
        <v>41927.087361111109</v>
      </c>
      <c r="O2149" s="11">
        <f t="shared" si="133"/>
        <v>41959.129027777781</v>
      </c>
      <c r="P2149" t="s">
        <v>8282</v>
      </c>
      <c r="Q2149" s="6">
        <f t="shared" si="134"/>
        <v>6.9641025641025639E-3</v>
      </c>
      <c r="R2149">
        <f t="shared" si="135"/>
        <v>49.381818181818183</v>
      </c>
      <c r="S2149" s="7" t="s">
        <v>8333</v>
      </c>
      <c r="T2149" t="s">
        <v>8334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>
        <f t="shared" si="132"/>
        <v>42066.525254629632</v>
      </c>
      <c r="O2150" s="11">
        <f t="shared" si="133"/>
        <v>42096.483587962961</v>
      </c>
      <c r="P2150" t="s">
        <v>8282</v>
      </c>
      <c r="Q2150" s="6">
        <f t="shared" si="134"/>
        <v>0.02</v>
      </c>
      <c r="R2150">
        <f t="shared" si="135"/>
        <v>1</v>
      </c>
      <c r="S2150" s="7" t="s">
        <v>8333</v>
      </c>
      <c r="T2150" t="s">
        <v>8334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>
        <f t="shared" si="132"/>
        <v>40354.816620370366</v>
      </c>
      <c r="O2151" s="11">
        <f t="shared" si="133"/>
        <v>40389.791666666664</v>
      </c>
      <c r="P2151" t="s">
        <v>8282</v>
      </c>
      <c r="Q2151" s="6">
        <f t="shared" si="134"/>
        <v>0</v>
      </c>
      <c r="R2151" t="e">
        <f t="shared" si="135"/>
        <v>#DIV/0!</v>
      </c>
      <c r="S2151" s="7" t="s">
        <v>8333</v>
      </c>
      <c r="T2151" t="s">
        <v>8334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>
        <f t="shared" si="132"/>
        <v>42534.076377314814</v>
      </c>
      <c r="O2152" s="11">
        <f t="shared" si="133"/>
        <v>42564.076377314814</v>
      </c>
      <c r="P2152" t="s">
        <v>8282</v>
      </c>
      <c r="Q2152" s="6">
        <f t="shared" si="134"/>
        <v>8.0999999999999996E-3</v>
      </c>
      <c r="R2152">
        <f t="shared" si="135"/>
        <v>101.25</v>
      </c>
      <c r="S2152" s="7" t="s">
        <v>8333</v>
      </c>
      <c r="T2152" t="s">
        <v>8334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>
        <f t="shared" si="132"/>
        <v>42520.639050925929</v>
      </c>
      <c r="O2153" s="11">
        <f t="shared" si="133"/>
        <v>42550.639050925929</v>
      </c>
      <c r="P2153" t="s">
        <v>8282</v>
      </c>
      <c r="Q2153" s="6">
        <f t="shared" si="134"/>
        <v>2.6222222222222224E-3</v>
      </c>
      <c r="R2153">
        <f t="shared" si="135"/>
        <v>19.666666666666668</v>
      </c>
      <c r="S2153" s="7" t="s">
        <v>8333</v>
      </c>
      <c r="T2153" t="s">
        <v>8334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>
        <f t="shared" si="132"/>
        <v>41683.62394675926</v>
      </c>
      <c r="O2154" s="11">
        <f t="shared" si="133"/>
        <v>41713.582280092589</v>
      </c>
      <c r="P2154" t="s">
        <v>8282</v>
      </c>
      <c r="Q2154" s="6">
        <f t="shared" si="134"/>
        <v>1.6666666666666668E-3</v>
      </c>
      <c r="R2154">
        <f t="shared" si="135"/>
        <v>12.5</v>
      </c>
      <c r="S2154" s="7" t="s">
        <v>8333</v>
      </c>
      <c r="T2154" t="s">
        <v>8334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>
        <f t="shared" si="132"/>
        <v>41974.702754629623</v>
      </c>
      <c r="O2155" s="11">
        <f t="shared" si="133"/>
        <v>42014.124305555553</v>
      </c>
      <c r="P2155" t="s">
        <v>8282</v>
      </c>
      <c r="Q2155" s="6">
        <f t="shared" si="134"/>
        <v>9.1244548809124457E-5</v>
      </c>
      <c r="R2155">
        <f t="shared" si="135"/>
        <v>8.5</v>
      </c>
      <c r="S2155" s="7" t="s">
        <v>8333</v>
      </c>
      <c r="T2155" t="s">
        <v>8334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>
        <f t="shared" si="132"/>
        <v>41647.42392361111</v>
      </c>
      <c r="O2156" s="11">
        <f t="shared" si="133"/>
        <v>41667.42392361111</v>
      </c>
      <c r="P2156" t="s">
        <v>8282</v>
      </c>
      <c r="Q2156" s="6">
        <f t="shared" si="134"/>
        <v>8.0000000000000002E-3</v>
      </c>
      <c r="R2156">
        <f t="shared" si="135"/>
        <v>1</v>
      </c>
      <c r="S2156" s="7" t="s">
        <v>8333</v>
      </c>
      <c r="T2156" t="s">
        <v>8334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>
        <f t="shared" si="132"/>
        <v>42430.539178240739</v>
      </c>
      <c r="O2157" s="11">
        <f t="shared" si="133"/>
        <v>42460.497511574074</v>
      </c>
      <c r="P2157" t="s">
        <v>8282</v>
      </c>
      <c r="Q2157" s="6">
        <f t="shared" si="134"/>
        <v>2.3E-2</v>
      </c>
      <c r="R2157">
        <f t="shared" si="135"/>
        <v>23</v>
      </c>
      <c r="S2157" s="7" t="s">
        <v>8333</v>
      </c>
      <c r="T2157" t="s">
        <v>8334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>
        <f t="shared" si="132"/>
        <v>41488.645902777775</v>
      </c>
      <c r="O2158" s="11">
        <f t="shared" si="133"/>
        <v>41533.645902777775</v>
      </c>
      <c r="P2158" t="s">
        <v>8282</v>
      </c>
      <c r="Q2158" s="6">
        <f t="shared" si="134"/>
        <v>2.6660714285714284E-2</v>
      </c>
      <c r="R2158">
        <f t="shared" si="135"/>
        <v>17.987951807228917</v>
      </c>
      <c r="S2158" s="7" t="s">
        <v>8333</v>
      </c>
      <c r="T2158" t="s">
        <v>8334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>
        <f t="shared" si="132"/>
        <v>42694.772951388884</v>
      </c>
      <c r="O2159" s="11">
        <f t="shared" si="133"/>
        <v>42727.124305555553</v>
      </c>
      <c r="P2159" t="s">
        <v>8282</v>
      </c>
      <c r="Q2159" s="6">
        <f t="shared" si="134"/>
        <v>0.28192</v>
      </c>
      <c r="R2159">
        <f t="shared" si="135"/>
        <v>370.94736842105266</v>
      </c>
      <c r="S2159" s="7" t="s">
        <v>8333</v>
      </c>
      <c r="T2159" t="s">
        <v>8334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>
        <f t="shared" si="132"/>
        <v>41264.645532407405</v>
      </c>
      <c r="O2160" s="11">
        <f t="shared" si="133"/>
        <v>41309.645532407405</v>
      </c>
      <c r="P2160" t="s">
        <v>8282</v>
      </c>
      <c r="Q2160" s="6">
        <f t="shared" si="134"/>
        <v>6.5900366666666668E-2</v>
      </c>
      <c r="R2160">
        <f t="shared" si="135"/>
        <v>63.569485530546629</v>
      </c>
      <c r="S2160" s="7" t="s">
        <v>8333</v>
      </c>
      <c r="T2160" t="s">
        <v>8334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>
        <f t="shared" si="132"/>
        <v>40710.522847222215</v>
      </c>
      <c r="O2161" s="11">
        <f t="shared" si="133"/>
        <v>40740.522847222215</v>
      </c>
      <c r="P2161" t="s">
        <v>8282</v>
      </c>
      <c r="Q2161" s="6">
        <f t="shared" si="134"/>
        <v>7.2222222222222219E-3</v>
      </c>
      <c r="R2161">
        <f t="shared" si="135"/>
        <v>13</v>
      </c>
      <c r="S2161" s="7" t="s">
        <v>8333</v>
      </c>
      <c r="T2161" t="s">
        <v>8334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>
        <f t="shared" si="132"/>
        <v>41018.503530092588</v>
      </c>
      <c r="O2162" s="11">
        <f t="shared" si="133"/>
        <v>41048.503530092588</v>
      </c>
      <c r="P2162" t="s">
        <v>8282</v>
      </c>
      <c r="Q2162" s="6">
        <f t="shared" si="134"/>
        <v>8.5000000000000006E-3</v>
      </c>
      <c r="R2162">
        <f t="shared" si="135"/>
        <v>5.3125</v>
      </c>
      <c r="S2162" s="7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>
        <f t="shared" si="132"/>
        <v>42240.644201388881</v>
      </c>
      <c r="O2163" s="11">
        <f t="shared" si="133"/>
        <v>42270.644201388881</v>
      </c>
      <c r="P2163" t="s">
        <v>8276</v>
      </c>
      <c r="Q2163" s="6">
        <f t="shared" si="134"/>
        <v>1.1575</v>
      </c>
      <c r="R2163">
        <f t="shared" si="135"/>
        <v>35.615384615384613</v>
      </c>
      <c r="S2163" s="7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>
        <f t="shared" si="132"/>
        <v>41813.557766203703</v>
      </c>
      <c r="O2164" s="11">
        <f t="shared" si="133"/>
        <v>41844.557766203703</v>
      </c>
      <c r="P2164" t="s">
        <v>8276</v>
      </c>
      <c r="Q2164" s="6">
        <f t="shared" si="134"/>
        <v>1.1226666666666667</v>
      </c>
      <c r="R2164">
        <f t="shared" si="135"/>
        <v>87.103448275862064</v>
      </c>
      <c r="S2164" s="7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>
        <f t="shared" si="132"/>
        <v>42111.691203703704</v>
      </c>
      <c r="O2165" s="11">
        <f t="shared" si="133"/>
        <v>42162.951388888883</v>
      </c>
      <c r="P2165" t="s">
        <v>8276</v>
      </c>
      <c r="Q2165" s="6">
        <f t="shared" si="134"/>
        <v>1.3220000000000001</v>
      </c>
      <c r="R2165">
        <f t="shared" si="135"/>
        <v>75.11363636363636</v>
      </c>
      <c r="S2165" s="7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>
        <f t="shared" si="132"/>
        <v>42515.509421296294</v>
      </c>
      <c r="O2166" s="11">
        <f t="shared" si="133"/>
        <v>42545.957638888889</v>
      </c>
      <c r="P2166" t="s">
        <v>8276</v>
      </c>
      <c r="Q2166" s="6">
        <f t="shared" si="134"/>
        <v>1.0263636363636364</v>
      </c>
      <c r="R2166">
        <f t="shared" si="135"/>
        <v>68.01204819277109</v>
      </c>
      <c r="S2166" s="7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>
        <f t="shared" si="132"/>
        <v>42438.458738425928</v>
      </c>
      <c r="O2167" s="11">
        <f t="shared" si="133"/>
        <v>42468.417071759257</v>
      </c>
      <c r="P2167" t="s">
        <v>8276</v>
      </c>
      <c r="Q2167" s="6">
        <f t="shared" si="134"/>
        <v>1.3864000000000001</v>
      </c>
      <c r="R2167">
        <f t="shared" si="135"/>
        <v>29.623931623931625</v>
      </c>
      <c r="S2167" s="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>
        <f t="shared" si="132"/>
        <v>41933.629837962959</v>
      </c>
      <c r="O2168" s="11">
        <f t="shared" si="133"/>
        <v>41978.671504629623</v>
      </c>
      <c r="P2168" t="s">
        <v>8276</v>
      </c>
      <c r="Q2168" s="6">
        <f t="shared" si="134"/>
        <v>1.466</v>
      </c>
      <c r="R2168">
        <f t="shared" si="135"/>
        <v>91.625</v>
      </c>
      <c r="S2168" s="7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>
        <f t="shared" si="132"/>
        <v>41152.858067129629</v>
      </c>
      <c r="O2169" s="11">
        <f t="shared" si="133"/>
        <v>41166.858067129629</v>
      </c>
      <c r="P2169" t="s">
        <v>8276</v>
      </c>
      <c r="Q2169" s="6">
        <f t="shared" si="134"/>
        <v>1.2</v>
      </c>
      <c r="R2169">
        <f t="shared" si="135"/>
        <v>22.5</v>
      </c>
      <c r="S2169" s="7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>
        <f t="shared" si="132"/>
        <v>42745.391909722217</v>
      </c>
      <c r="O2170" s="11">
        <f t="shared" si="133"/>
        <v>42775.999999999993</v>
      </c>
      <c r="P2170" t="s">
        <v>8276</v>
      </c>
      <c r="Q2170" s="6">
        <f t="shared" si="134"/>
        <v>1.215816111111111</v>
      </c>
      <c r="R2170">
        <f t="shared" si="135"/>
        <v>64.366735294117646</v>
      </c>
      <c r="S2170" s="7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>
        <f t="shared" si="132"/>
        <v>42793.492488425924</v>
      </c>
      <c r="O2171" s="11">
        <f t="shared" si="133"/>
        <v>42796.492488425924</v>
      </c>
      <c r="P2171" t="s">
        <v>8276</v>
      </c>
      <c r="Q2171" s="6">
        <f t="shared" si="134"/>
        <v>1</v>
      </c>
      <c r="R2171">
        <f t="shared" si="135"/>
        <v>21.857142857142858</v>
      </c>
      <c r="S2171" s="7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>
        <f t="shared" si="132"/>
        <v>42198.541921296295</v>
      </c>
      <c r="O2172" s="11">
        <f t="shared" si="133"/>
        <v>42238.541921296295</v>
      </c>
      <c r="P2172" t="s">
        <v>8276</v>
      </c>
      <c r="Q2172" s="6">
        <f t="shared" si="134"/>
        <v>1.8085714285714285</v>
      </c>
      <c r="R2172">
        <f t="shared" si="135"/>
        <v>33.315789473684212</v>
      </c>
      <c r="S2172" s="7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>
        <f t="shared" si="132"/>
        <v>42141.748784722215</v>
      </c>
      <c r="O2173" s="11">
        <f t="shared" si="133"/>
        <v>42176.999999999993</v>
      </c>
      <c r="P2173" t="s">
        <v>8276</v>
      </c>
      <c r="Q2173" s="6">
        <f t="shared" si="134"/>
        <v>1.0607500000000001</v>
      </c>
      <c r="R2173">
        <f t="shared" si="135"/>
        <v>90.276595744680847</v>
      </c>
      <c r="S2173" s="7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>
        <f t="shared" si="132"/>
        <v>42082.371759259251</v>
      </c>
      <c r="O2174" s="11">
        <f t="shared" si="133"/>
        <v>42112.371759259251</v>
      </c>
      <c r="P2174" t="s">
        <v>8276</v>
      </c>
      <c r="Q2174" s="6">
        <f t="shared" si="134"/>
        <v>1</v>
      </c>
      <c r="R2174">
        <f t="shared" si="135"/>
        <v>76.92307692307692</v>
      </c>
      <c r="S2174" s="7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>
        <f t="shared" si="132"/>
        <v>41495.484293981477</v>
      </c>
      <c r="O2175" s="11">
        <f t="shared" si="133"/>
        <v>41526.957638888889</v>
      </c>
      <c r="P2175" t="s">
        <v>8276</v>
      </c>
      <c r="Q2175" s="6">
        <f t="shared" si="134"/>
        <v>1.2692857142857144</v>
      </c>
      <c r="R2175">
        <f t="shared" si="135"/>
        <v>59.233333333333334</v>
      </c>
      <c r="S2175" s="7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>
        <f t="shared" si="132"/>
        <v>42465.334571759253</v>
      </c>
      <c r="O2176" s="11">
        <f t="shared" si="133"/>
        <v>42495.334571759253</v>
      </c>
      <c r="P2176" t="s">
        <v>8276</v>
      </c>
      <c r="Q2176" s="6">
        <f t="shared" si="134"/>
        <v>1.0297499999999999</v>
      </c>
      <c r="R2176">
        <f t="shared" si="135"/>
        <v>65.38095238095238</v>
      </c>
      <c r="S2176" s="7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>
        <f t="shared" si="132"/>
        <v>42564.800763888888</v>
      </c>
      <c r="O2177" s="11">
        <f t="shared" si="133"/>
        <v>42571.800763888888</v>
      </c>
      <c r="P2177" t="s">
        <v>8276</v>
      </c>
      <c r="Q2177" s="6">
        <f t="shared" si="134"/>
        <v>2.5</v>
      </c>
      <c r="R2177">
        <f t="shared" si="135"/>
        <v>67.307692307692307</v>
      </c>
      <c r="S2177" s="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>
        <f t="shared" si="132"/>
        <v>42096.424872685187</v>
      </c>
      <c r="O2178" s="11">
        <f t="shared" si="133"/>
        <v>42126.424872685187</v>
      </c>
      <c r="P2178" t="s">
        <v>8276</v>
      </c>
      <c r="Q2178" s="6">
        <f t="shared" si="134"/>
        <v>1.2602</v>
      </c>
      <c r="R2178">
        <f t="shared" si="135"/>
        <v>88.74647887323944</v>
      </c>
      <c r="S2178" s="7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>
        <f t="shared" ref="N2179:N2242" si="136">((($J2179/60)/60)/24)+DATE(1970,1,1)+(-5/24)</f>
        <v>42502.042442129627</v>
      </c>
      <c r="O2179" s="11">
        <f t="shared" ref="O2179:O2242" si="137">((($I2179/60)/60)/24)+DATE(1970,1,1)+(-5/24)</f>
        <v>42527.042442129627</v>
      </c>
      <c r="P2179" t="s">
        <v>8276</v>
      </c>
      <c r="Q2179" s="6">
        <f t="shared" ref="Q2179:Q2242" si="138">E2179/D2179</f>
        <v>1.0012000000000001</v>
      </c>
      <c r="R2179">
        <f t="shared" ref="R2179:R2242" si="139">E2179/L2179</f>
        <v>65.868421052631575</v>
      </c>
      <c r="S2179" s="7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>
        <f t="shared" si="136"/>
        <v>42723.428206018514</v>
      </c>
      <c r="O2180" s="11">
        <f t="shared" si="137"/>
        <v>42753.428206018514</v>
      </c>
      <c r="P2180" t="s">
        <v>8276</v>
      </c>
      <c r="Q2180" s="6">
        <f t="shared" si="138"/>
        <v>1.3864000000000001</v>
      </c>
      <c r="R2180">
        <f t="shared" si="139"/>
        <v>40.349243306169967</v>
      </c>
      <c r="S2180" s="7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>
        <f t="shared" si="136"/>
        <v>42074.962870370371</v>
      </c>
      <c r="O2181" s="11">
        <f t="shared" si="137"/>
        <v>42104.962870370371</v>
      </c>
      <c r="P2181" t="s">
        <v>8276</v>
      </c>
      <c r="Q2181" s="6">
        <f t="shared" si="138"/>
        <v>1.6140000000000001</v>
      </c>
      <c r="R2181">
        <f t="shared" si="139"/>
        <v>76.857142857142861</v>
      </c>
      <c r="S2181" s="7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>
        <f t="shared" si="136"/>
        <v>42279.461435185185</v>
      </c>
      <c r="O2182" s="11">
        <f t="shared" si="137"/>
        <v>42321.503101851849</v>
      </c>
      <c r="P2182" t="s">
        <v>8276</v>
      </c>
      <c r="Q2182" s="6">
        <f t="shared" si="138"/>
        <v>1.071842</v>
      </c>
      <c r="R2182">
        <f t="shared" si="139"/>
        <v>68.707820512820518</v>
      </c>
      <c r="S2182" s="7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>
        <f t="shared" si="136"/>
        <v>42772.796909722216</v>
      </c>
      <c r="O2183" s="11">
        <f t="shared" si="137"/>
        <v>42786.796909722216</v>
      </c>
      <c r="P2183" t="s">
        <v>8297</v>
      </c>
      <c r="Q2183" s="6">
        <f t="shared" si="138"/>
        <v>1.5309999999999999</v>
      </c>
      <c r="R2183">
        <f t="shared" si="139"/>
        <v>57.773584905660378</v>
      </c>
      <c r="S2183" s="7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>
        <f t="shared" si="136"/>
        <v>41879.692418981482</v>
      </c>
      <c r="O2184" s="11">
        <f t="shared" si="137"/>
        <v>41914.692418981482</v>
      </c>
      <c r="P2184" t="s">
        <v>8297</v>
      </c>
      <c r="Q2184" s="6">
        <f t="shared" si="138"/>
        <v>5.2416666666666663</v>
      </c>
      <c r="R2184">
        <f t="shared" si="139"/>
        <v>44.171348314606739</v>
      </c>
      <c r="S2184" s="7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>
        <f t="shared" si="136"/>
        <v>42745.157141203708</v>
      </c>
      <c r="O2185" s="11">
        <f t="shared" si="137"/>
        <v>42774.999999999993</v>
      </c>
      <c r="P2185" t="s">
        <v>8297</v>
      </c>
      <c r="Q2185" s="6">
        <f t="shared" si="138"/>
        <v>4.8927777777777779</v>
      </c>
      <c r="R2185">
        <f t="shared" si="139"/>
        <v>31.566308243727597</v>
      </c>
      <c r="S2185" s="7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>
        <f t="shared" si="136"/>
        <v>42380.481956018521</v>
      </c>
      <c r="O2186" s="11">
        <f t="shared" si="137"/>
        <v>42394.458333333336</v>
      </c>
      <c r="P2186" t="s">
        <v>8297</v>
      </c>
      <c r="Q2186" s="6">
        <f t="shared" si="138"/>
        <v>2.8473999999999999</v>
      </c>
      <c r="R2186">
        <f t="shared" si="139"/>
        <v>107.04511278195488</v>
      </c>
      <c r="S2186" s="7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>
        <f t="shared" si="136"/>
        <v>41319.141655092593</v>
      </c>
      <c r="O2187" s="11">
        <f t="shared" si="137"/>
        <v>41359.141655092593</v>
      </c>
      <c r="P2187" t="s">
        <v>8297</v>
      </c>
      <c r="Q2187" s="6">
        <f t="shared" si="138"/>
        <v>18.569700000000001</v>
      </c>
      <c r="R2187">
        <f t="shared" si="139"/>
        <v>149.03451043338683</v>
      </c>
      <c r="S2187" s="7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>
        <f t="shared" si="136"/>
        <v>42583.406747685185</v>
      </c>
      <c r="O2188" s="11">
        <f t="shared" si="137"/>
        <v>42619.874999999993</v>
      </c>
      <c r="P2188" t="s">
        <v>8297</v>
      </c>
      <c r="Q2188" s="6">
        <f t="shared" si="138"/>
        <v>1.0967499999999999</v>
      </c>
      <c r="R2188">
        <f t="shared" si="139"/>
        <v>55.956632653061227</v>
      </c>
      <c r="S2188" s="7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>
        <f t="shared" si="136"/>
        <v>42068.000763888886</v>
      </c>
      <c r="O2189" s="11">
        <f t="shared" si="137"/>
        <v>42096.957638888889</v>
      </c>
      <c r="P2189" t="s">
        <v>8297</v>
      </c>
      <c r="Q2189" s="6">
        <f t="shared" si="138"/>
        <v>10.146425000000001</v>
      </c>
      <c r="R2189">
        <f t="shared" si="139"/>
        <v>56.970381807973048</v>
      </c>
      <c r="S2189" s="7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>
        <f t="shared" si="136"/>
        <v>42633.377789351849</v>
      </c>
      <c r="O2190" s="11">
        <f t="shared" si="137"/>
        <v>42668.499999999993</v>
      </c>
      <c r="P2190" t="s">
        <v>8297</v>
      </c>
      <c r="Q2190" s="6">
        <f t="shared" si="138"/>
        <v>4.1217692027666546</v>
      </c>
      <c r="R2190">
        <f t="shared" si="139"/>
        <v>44.056420233463037</v>
      </c>
      <c r="S2190" s="7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>
        <f t="shared" si="136"/>
        <v>42467.579861111109</v>
      </c>
      <c r="O2191" s="11">
        <f t="shared" si="137"/>
        <v>42481.708333333336</v>
      </c>
      <c r="P2191" t="s">
        <v>8297</v>
      </c>
      <c r="Q2191" s="6">
        <f t="shared" si="138"/>
        <v>5.0324999999999998</v>
      </c>
      <c r="R2191">
        <f t="shared" si="139"/>
        <v>68.625</v>
      </c>
      <c r="S2191" s="7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>
        <f t="shared" si="136"/>
        <v>42417.416712962957</v>
      </c>
      <c r="O2192" s="11">
        <f t="shared" si="137"/>
        <v>42452.082638888889</v>
      </c>
      <c r="P2192" t="s">
        <v>8297</v>
      </c>
      <c r="Q2192" s="6">
        <f t="shared" si="138"/>
        <v>1.8461052631578947</v>
      </c>
      <c r="R2192">
        <f t="shared" si="139"/>
        <v>65.318435754189949</v>
      </c>
      <c r="S2192" s="7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>
        <f t="shared" si="136"/>
        <v>42768.6253125</v>
      </c>
      <c r="O2193" s="11">
        <f t="shared" si="137"/>
        <v>42780.6253125</v>
      </c>
      <c r="P2193" t="s">
        <v>8297</v>
      </c>
      <c r="Q2193" s="6">
        <f t="shared" si="138"/>
        <v>1.1973333333333334</v>
      </c>
      <c r="R2193">
        <f t="shared" si="139"/>
        <v>35.92</v>
      </c>
      <c r="S2193" s="7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>
        <f t="shared" si="136"/>
        <v>42691.642870370364</v>
      </c>
      <c r="O2194" s="11">
        <f t="shared" si="137"/>
        <v>42719.749999999993</v>
      </c>
      <c r="P2194" t="s">
        <v>8297</v>
      </c>
      <c r="Q2194" s="6">
        <f t="shared" si="138"/>
        <v>10.812401666666668</v>
      </c>
      <c r="R2194">
        <f t="shared" si="139"/>
        <v>40.070667078443485</v>
      </c>
      <c r="S2194" s="7" t="s">
        <v>8333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>
        <f t="shared" si="136"/>
        <v>42664.197592592587</v>
      </c>
      <c r="O2195" s="11">
        <f t="shared" si="137"/>
        <v>42694.999305555553</v>
      </c>
      <c r="P2195" t="s">
        <v>8297</v>
      </c>
      <c r="Q2195" s="6">
        <f t="shared" si="138"/>
        <v>4.5237333333333334</v>
      </c>
      <c r="R2195">
        <f t="shared" si="139"/>
        <v>75.647714604236342</v>
      </c>
      <c r="S2195" s="7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>
        <f t="shared" si="136"/>
        <v>42425.54965277778</v>
      </c>
      <c r="O2196" s="11">
        <f t="shared" si="137"/>
        <v>42455.507986111108</v>
      </c>
      <c r="P2196" t="s">
        <v>8297</v>
      </c>
      <c r="Q2196" s="6">
        <f t="shared" si="138"/>
        <v>5.3737000000000004</v>
      </c>
      <c r="R2196">
        <f t="shared" si="139"/>
        <v>61.203872437357631</v>
      </c>
      <c r="S2196" s="7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>
        <f t="shared" si="136"/>
        <v>42197.563657407409</v>
      </c>
      <c r="O2197" s="11">
        <f t="shared" si="137"/>
        <v>42227.563657407409</v>
      </c>
      <c r="P2197" t="s">
        <v>8297</v>
      </c>
      <c r="Q2197" s="6">
        <f t="shared" si="138"/>
        <v>1.2032608695652174</v>
      </c>
      <c r="R2197">
        <f t="shared" si="139"/>
        <v>48.130434782608695</v>
      </c>
      <c r="S2197" s="7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>
        <f t="shared" si="136"/>
        <v>42675.278958333329</v>
      </c>
      <c r="O2198" s="11">
        <f t="shared" si="137"/>
        <v>42706.083333333336</v>
      </c>
      <c r="P2198" t="s">
        <v>8297</v>
      </c>
      <c r="Q2198" s="6">
        <f t="shared" si="138"/>
        <v>1.1383571428571428</v>
      </c>
      <c r="R2198">
        <f t="shared" si="139"/>
        <v>68.106837606837601</v>
      </c>
      <c r="S2198" s="7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>
        <f t="shared" si="136"/>
        <v>42033.37568287037</v>
      </c>
      <c r="O2199" s="11">
        <f t="shared" si="137"/>
        <v>42063.37568287037</v>
      </c>
      <c r="P2199" t="s">
        <v>8297</v>
      </c>
      <c r="Q2199" s="6">
        <f t="shared" si="138"/>
        <v>9.5103109999999997</v>
      </c>
      <c r="R2199">
        <f t="shared" si="139"/>
        <v>65.891300230946882</v>
      </c>
      <c r="S2199" s="7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>
        <f t="shared" si="136"/>
        <v>42292.305555555555</v>
      </c>
      <c r="O2200" s="11">
        <f t="shared" si="137"/>
        <v>42322.347222222219</v>
      </c>
      <c r="P2200" t="s">
        <v>8297</v>
      </c>
      <c r="Q2200" s="6">
        <f t="shared" si="138"/>
        <v>1.3289249999999999</v>
      </c>
      <c r="R2200">
        <f t="shared" si="139"/>
        <v>81.654377880184327</v>
      </c>
      <c r="S2200" s="7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>
        <f t="shared" si="136"/>
        <v>42262.208310185182</v>
      </c>
      <c r="O2201" s="11">
        <f t="shared" si="137"/>
        <v>42292.208310185182</v>
      </c>
      <c r="P2201" t="s">
        <v>8297</v>
      </c>
      <c r="Q2201" s="6">
        <f t="shared" si="138"/>
        <v>1.4697777777777778</v>
      </c>
      <c r="R2201">
        <f t="shared" si="139"/>
        <v>52.701195219123505</v>
      </c>
      <c r="S2201" s="7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>
        <f t="shared" si="136"/>
        <v>42163.417453703696</v>
      </c>
      <c r="O2202" s="11">
        <f t="shared" si="137"/>
        <v>42190.916666666664</v>
      </c>
      <c r="P2202" t="s">
        <v>8297</v>
      </c>
      <c r="Q2202" s="6">
        <f t="shared" si="138"/>
        <v>5.4215</v>
      </c>
      <c r="R2202">
        <f t="shared" si="139"/>
        <v>41.228136882129277</v>
      </c>
      <c r="S2202" s="7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>
        <f t="shared" si="136"/>
        <v>41276.638483796298</v>
      </c>
      <c r="O2203" s="11">
        <f t="shared" si="137"/>
        <v>41290.638483796298</v>
      </c>
      <c r="P2203" t="s">
        <v>8280</v>
      </c>
      <c r="Q2203" s="6">
        <f t="shared" si="138"/>
        <v>3.8271818181818182</v>
      </c>
      <c r="R2203">
        <f t="shared" si="139"/>
        <v>15.035357142857142</v>
      </c>
      <c r="S2203" s="7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>
        <f t="shared" si="136"/>
        <v>41184.640833333331</v>
      </c>
      <c r="O2204" s="11">
        <f t="shared" si="137"/>
        <v>41214.640833333331</v>
      </c>
      <c r="P2204" t="s">
        <v>8280</v>
      </c>
      <c r="Q2204" s="6">
        <f t="shared" si="138"/>
        <v>7.0418124999999998</v>
      </c>
      <c r="R2204">
        <f t="shared" si="139"/>
        <v>39.066920943134534</v>
      </c>
      <c r="S2204" s="7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>
        <f t="shared" si="136"/>
        <v>42241.651412037034</v>
      </c>
      <c r="O2205" s="11">
        <f t="shared" si="137"/>
        <v>42271.651412037034</v>
      </c>
      <c r="P2205" t="s">
        <v>8280</v>
      </c>
      <c r="Q2205" s="6">
        <f t="shared" si="138"/>
        <v>1.0954999999999999</v>
      </c>
      <c r="R2205">
        <f t="shared" si="139"/>
        <v>43.82</v>
      </c>
      <c r="S2205" s="7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>
        <f t="shared" si="136"/>
        <v>41312.103229166663</v>
      </c>
      <c r="O2206" s="11">
        <f t="shared" si="137"/>
        <v>41342.103229166663</v>
      </c>
      <c r="P2206" t="s">
        <v>8280</v>
      </c>
      <c r="Q2206" s="6">
        <f t="shared" si="138"/>
        <v>1.3286666666666667</v>
      </c>
      <c r="R2206">
        <f t="shared" si="139"/>
        <v>27.301369863013697</v>
      </c>
      <c r="S2206" s="7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>
        <f t="shared" si="136"/>
        <v>41031.613298611104</v>
      </c>
      <c r="O2207" s="11">
        <f t="shared" si="137"/>
        <v>41061.613298611104</v>
      </c>
      <c r="P2207" t="s">
        <v>8280</v>
      </c>
      <c r="Q2207" s="6">
        <f t="shared" si="138"/>
        <v>1.52</v>
      </c>
      <c r="R2207">
        <f t="shared" si="139"/>
        <v>42.222222222222221</v>
      </c>
      <c r="S2207" s="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>
        <f t="shared" si="136"/>
        <v>40997.048888888887</v>
      </c>
      <c r="O2208" s="11">
        <f t="shared" si="137"/>
        <v>41015.048888888887</v>
      </c>
      <c r="P2208" t="s">
        <v>8280</v>
      </c>
      <c r="Q2208" s="6">
        <f t="shared" si="138"/>
        <v>1.0272727272727273</v>
      </c>
      <c r="R2208">
        <f t="shared" si="139"/>
        <v>33.235294117647058</v>
      </c>
      <c r="S2208" s="7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>
        <f t="shared" si="136"/>
        <v>41563.985798611109</v>
      </c>
      <c r="O2209" s="11">
        <f t="shared" si="137"/>
        <v>41594.027465277773</v>
      </c>
      <c r="P2209" t="s">
        <v>8280</v>
      </c>
      <c r="Q2209" s="6">
        <f t="shared" si="138"/>
        <v>1</v>
      </c>
      <c r="R2209">
        <f t="shared" si="139"/>
        <v>285.71428571428572</v>
      </c>
      <c r="S2209" s="7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>
        <f t="shared" si="136"/>
        <v>40946.673912037033</v>
      </c>
      <c r="O2210" s="11">
        <f t="shared" si="137"/>
        <v>41005.958333333328</v>
      </c>
      <c r="P2210" t="s">
        <v>8280</v>
      </c>
      <c r="Q2210" s="6">
        <f t="shared" si="138"/>
        <v>1.016</v>
      </c>
      <c r="R2210">
        <f t="shared" si="139"/>
        <v>42.333333333333336</v>
      </c>
      <c r="S2210" s="7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>
        <f t="shared" si="136"/>
        <v>41732.27134259259</v>
      </c>
      <c r="O2211" s="11">
        <f t="shared" si="137"/>
        <v>41743.75</v>
      </c>
      <c r="P2211" t="s">
        <v>8280</v>
      </c>
      <c r="Q2211" s="6">
        <f t="shared" si="138"/>
        <v>1.508</v>
      </c>
      <c r="R2211">
        <f t="shared" si="139"/>
        <v>50.266666666666666</v>
      </c>
      <c r="S2211" s="7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>
        <f t="shared" si="136"/>
        <v>40955.857754629629</v>
      </c>
      <c r="O2212" s="11">
        <f t="shared" si="137"/>
        <v>41013.524999999994</v>
      </c>
      <c r="P2212" t="s">
        <v>8280</v>
      </c>
      <c r="Q2212" s="6">
        <f t="shared" si="138"/>
        <v>1.11425</v>
      </c>
      <c r="R2212">
        <f t="shared" si="139"/>
        <v>61.902777777777779</v>
      </c>
      <c r="S2212" s="7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>
        <f t="shared" si="136"/>
        <v>41716.576678240737</v>
      </c>
      <c r="O2213" s="11">
        <f t="shared" si="137"/>
        <v>41739.082638888889</v>
      </c>
      <c r="P2213" t="s">
        <v>8280</v>
      </c>
      <c r="Q2213" s="6">
        <f t="shared" si="138"/>
        <v>1.956</v>
      </c>
      <c r="R2213">
        <f t="shared" si="139"/>
        <v>40.75</v>
      </c>
      <c r="S2213" s="7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>
        <f t="shared" si="136"/>
        <v>41548.539085648146</v>
      </c>
      <c r="O2214" s="11">
        <f t="shared" si="137"/>
        <v>41581.833333333328</v>
      </c>
      <c r="P2214" t="s">
        <v>8280</v>
      </c>
      <c r="Q2214" s="6">
        <f t="shared" si="138"/>
        <v>1.1438333333333333</v>
      </c>
      <c r="R2214">
        <f t="shared" si="139"/>
        <v>55.796747967479675</v>
      </c>
      <c r="S2214" s="7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>
        <f t="shared" si="136"/>
        <v>42109.617812499993</v>
      </c>
      <c r="O2215" s="11">
        <f t="shared" si="137"/>
        <v>42139.617812499993</v>
      </c>
      <c r="P2215" t="s">
        <v>8280</v>
      </c>
      <c r="Q2215" s="6">
        <f t="shared" si="138"/>
        <v>2</v>
      </c>
      <c r="R2215">
        <f t="shared" si="139"/>
        <v>10</v>
      </c>
      <c r="S2215" s="7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>
        <f t="shared" si="136"/>
        <v>41646.58388888889</v>
      </c>
      <c r="O2216" s="11">
        <f t="shared" si="137"/>
        <v>41676.58388888889</v>
      </c>
      <c r="P2216" t="s">
        <v>8280</v>
      </c>
      <c r="Q2216" s="6">
        <f t="shared" si="138"/>
        <v>2.9250166666666666</v>
      </c>
      <c r="R2216">
        <f t="shared" si="139"/>
        <v>73.125416666666666</v>
      </c>
      <c r="S2216" s="7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>
        <f t="shared" si="136"/>
        <v>40958.508935185186</v>
      </c>
      <c r="O2217" s="11">
        <f t="shared" si="137"/>
        <v>40981.082638888889</v>
      </c>
      <c r="P2217" t="s">
        <v>8280</v>
      </c>
      <c r="Q2217" s="6">
        <f t="shared" si="138"/>
        <v>1.5636363636363637</v>
      </c>
      <c r="R2217">
        <f t="shared" si="139"/>
        <v>26.060606060606062</v>
      </c>
      <c r="S2217" s="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>
        <f t="shared" si="136"/>
        <v>42194.543344907412</v>
      </c>
      <c r="O2218" s="11">
        <f t="shared" si="137"/>
        <v>42208.543344907412</v>
      </c>
      <c r="P2218" t="s">
        <v>8280</v>
      </c>
      <c r="Q2218" s="6">
        <f t="shared" si="138"/>
        <v>1.0566666666666666</v>
      </c>
      <c r="R2218">
        <f t="shared" si="139"/>
        <v>22.642857142857142</v>
      </c>
      <c r="S2218" s="7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>
        <f t="shared" si="136"/>
        <v>42299.568437499998</v>
      </c>
      <c r="O2219" s="11">
        <f t="shared" si="137"/>
        <v>42310.124999999993</v>
      </c>
      <c r="P2219" t="s">
        <v>8280</v>
      </c>
      <c r="Q2219" s="6">
        <f t="shared" si="138"/>
        <v>1.0119047619047619</v>
      </c>
      <c r="R2219">
        <f t="shared" si="139"/>
        <v>47.222222222222221</v>
      </c>
      <c r="S2219" s="7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>
        <f t="shared" si="136"/>
        <v>41127.603969907403</v>
      </c>
      <c r="O2220" s="11">
        <f t="shared" si="137"/>
        <v>41149.791666666664</v>
      </c>
      <c r="P2220" t="s">
        <v>8280</v>
      </c>
      <c r="Q2220" s="6">
        <f t="shared" si="138"/>
        <v>1.2283299999999999</v>
      </c>
      <c r="R2220">
        <f t="shared" si="139"/>
        <v>32.324473684210524</v>
      </c>
      <c r="S2220" s="7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>
        <f t="shared" si="136"/>
        <v>42205.510555555556</v>
      </c>
      <c r="O2221" s="11">
        <f t="shared" si="137"/>
        <v>42235.510555555556</v>
      </c>
      <c r="P2221" t="s">
        <v>8280</v>
      </c>
      <c r="Q2221" s="6">
        <f t="shared" si="138"/>
        <v>1.0149999999999999</v>
      </c>
      <c r="R2221">
        <f t="shared" si="139"/>
        <v>53.421052631578945</v>
      </c>
      <c r="S2221" s="7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>
        <f t="shared" si="136"/>
        <v>41451.852268518516</v>
      </c>
      <c r="O2222" s="11">
        <f t="shared" si="137"/>
        <v>41481.852268518516</v>
      </c>
      <c r="P2222" t="s">
        <v>8280</v>
      </c>
      <c r="Q2222" s="6">
        <f t="shared" si="138"/>
        <v>1.0114285714285713</v>
      </c>
      <c r="R2222">
        <f t="shared" si="139"/>
        <v>51.304347826086953</v>
      </c>
      <c r="S2222" s="7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>
        <f t="shared" si="136"/>
        <v>42452.458437499998</v>
      </c>
      <c r="O2223" s="11">
        <f t="shared" si="137"/>
        <v>42482.791666666664</v>
      </c>
      <c r="P2223" t="s">
        <v>8297</v>
      </c>
      <c r="Q2223" s="6">
        <f t="shared" si="138"/>
        <v>1.0811999999999999</v>
      </c>
      <c r="R2223">
        <f t="shared" si="139"/>
        <v>37.197247706422019</v>
      </c>
      <c r="S2223" s="7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>
        <f t="shared" si="136"/>
        <v>40906.579247685186</v>
      </c>
      <c r="O2224" s="11">
        <f t="shared" si="137"/>
        <v>40936.579247685186</v>
      </c>
      <c r="P2224" t="s">
        <v>8297</v>
      </c>
      <c r="Q2224" s="6">
        <f t="shared" si="138"/>
        <v>1.6259999999999999</v>
      </c>
      <c r="R2224">
        <f t="shared" si="139"/>
        <v>27.1</v>
      </c>
      <c r="S2224" s="7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>
        <f t="shared" si="136"/>
        <v>42152.432500000003</v>
      </c>
      <c r="O2225" s="11">
        <f t="shared" si="137"/>
        <v>42182.432500000003</v>
      </c>
      <c r="P2225" t="s">
        <v>8297</v>
      </c>
      <c r="Q2225" s="6">
        <f t="shared" si="138"/>
        <v>1.0580000000000001</v>
      </c>
      <c r="R2225">
        <f t="shared" si="139"/>
        <v>206.31</v>
      </c>
      <c r="S2225" s="7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>
        <f t="shared" si="136"/>
        <v>42644.459201388883</v>
      </c>
      <c r="O2226" s="11">
        <f t="shared" si="137"/>
        <v>42672.583333333336</v>
      </c>
      <c r="P2226" t="s">
        <v>8297</v>
      </c>
      <c r="Q2226" s="6">
        <f t="shared" si="138"/>
        <v>2.4315000000000002</v>
      </c>
      <c r="R2226">
        <f t="shared" si="139"/>
        <v>82.145270270270274</v>
      </c>
      <c r="S2226" s="7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>
        <f t="shared" si="136"/>
        <v>41873.583506944444</v>
      </c>
      <c r="O2227" s="11">
        <f t="shared" si="137"/>
        <v>41903.583506944444</v>
      </c>
      <c r="P2227" t="s">
        <v>8297</v>
      </c>
      <c r="Q2227" s="6">
        <f t="shared" si="138"/>
        <v>9.4483338095238096</v>
      </c>
      <c r="R2227">
        <f t="shared" si="139"/>
        <v>164.79651993355483</v>
      </c>
      <c r="S2227" s="7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>
        <f t="shared" si="136"/>
        <v>42381.590532407405</v>
      </c>
      <c r="O2228" s="11">
        <f t="shared" si="137"/>
        <v>42411.999305555553</v>
      </c>
      <c r="P2228" t="s">
        <v>8297</v>
      </c>
      <c r="Q2228" s="6">
        <f t="shared" si="138"/>
        <v>1.0846283333333333</v>
      </c>
      <c r="R2228">
        <f t="shared" si="139"/>
        <v>60.820280373831778</v>
      </c>
      <c r="S2228" s="7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>
        <f t="shared" si="136"/>
        <v>41561.599016203698</v>
      </c>
      <c r="O2229" s="11">
        <f t="shared" si="137"/>
        <v>41591.640682870369</v>
      </c>
      <c r="P2229" t="s">
        <v>8297</v>
      </c>
      <c r="Q2229" s="6">
        <f t="shared" si="138"/>
        <v>1.5737692307692308</v>
      </c>
      <c r="R2229">
        <f t="shared" si="139"/>
        <v>67.970099667774093</v>
      </c>
      <c r="S2229" s="7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>
        <f t="shared" si="136"/>
        <v>42202.069861111107</v>
      </c>
      <c r="O2230" s="11">
        <f t="shared" si="137"/>
        <v>42232.069861111107</v>
      </c>
      <c r="P2230" t="s">
        <v>8297</v>
      </c>
      <c r="Q2230" s="6">
        <f t="shared" si="138"/>
        <v>11.744899999999999</v>
      </c>
      <c r="R2230">
        <f t="shared" si="139"/>
        <v>81.561805555555551</v>
      </c>
      <c r="S2230" s="7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>
        <f t="shared" si="136"/>
        <v>41484.455914351849</v>
      </c>
      <c r="O2231" s="11">
        <f t="shared" si="137"/>
        <v>41519.958333333328</v>
      </c>
      <c r="P2231" t="s">
        <v>8297</v>
      </c>
      <c r="Q2231" s="6">
        <f t="shared" si="138"/>
        <v>1.7104755366949576</v>
      </c>
      <c r="R2231">
        <f t="shared" si="139"/>
        <v>25.42547309833024</v>
      </c>
      <c r="S2231" s="7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>
        <f t="shared" si="136"/>
        <v>41724.672766203701</v>
      </c>
      <c r="O2232" s="11">
        <f t="shared" si="137"/>
        <v>41754.672766203701</v>
      </c>
      <c r="P2232" t="s">
        <v>8297</v>
      </c>
      <c r="Q2232" s="6">
        <f t="shared" si="138"/>
        <v>1.2595294117647058</v>
      </c>
      <c r="R2232">
        <f t="shared" si="139"/>
        <v>21.497991967871485</v>
      </c>
      <c r="S2232" s="7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>
        <f t="shared" si="136"/>
        <v>41423.702557870369</v>
      </c>
      <c r="O2233" s="11">
        <f t="shared" si="137"/>
        <v>41450</v>
      </c>
      <c r="P2233" t="s">
        <v>8297</v>
      </c>
      <c r="Q2233" s="6">
        <f t="shared" si="138"/>
        <v>12.121296000000001</v>
      </c>
      <c r="R2233">
        <f t="shared" si="139"/>
        <v>27.226630727762803</v>
      </c>
      <c r="S2233" s="7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>
        <f t="shared" si="136"/>
        <v>41806.585740740738</v>
      </c>
      <c r="O2234" s="11">
        <f t="shared" si="137"/>
        <v>41838.916666666664</v>
      </c>
      <c r="P2234" t="s">
        <v>8297</v>
      </c>
      <c r="Q2234" s="6">
        <f t="shared" si="138"/>
        <v>4.9580000000000002</v>
      </c>
      <c r="R2234">
        <f t="shared" si="139"/>
        <v>25.091093117408906</v>
      </c>
      <c r="S2234" s="7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>
        <f t="shared" si="136"/>
        <v>42331.170590277768</v>
      </c>
      <c r="O2235" s="11">
        <f t="shared" si="137"/>
        <v>42351.791666666664</v>
      </c>
      <c r="P2235" t="s">
        <v>8297</v>
      </c>
      <c r="Q2235" s="6">
        <f t="shared" si="138"/>
        <v>3.3203999999999998</v>
      </c>
      <c r="R2235">
        <f t="shared" si="139"/>
        <v>21.230179028132991</v>
      </c>
      <c r="S2235" s="7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>
        <f t="shared" si="136"/>
        <v>42710.616284722222</v>
      </c>
      <c r="O2236" s="11">
        <f t="shared" si="137"/>
        <v>42740.616284722222</v>
      </c>
      <c r="P2236" t="s">
        <v>8297</v>
      </c>
      <c r="Q2236" s="6">
        <f t="shared" si="138"/>
        <v>11.65</v>
      </c>
      <c r="R2236">
        <f t="shared" si="139"/>
        <v>41.607142857142854</v>
      </c>
      <c r="S2236" s="7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>
        <f t="shared" si="136"/>
        <v>42061.813784722217</v>
      </c>
      <c r="O2237" s="11">
        <f t="shared" si="137"/>
        <v>42091.77211805556</v>
      </c>
      <c r="P2237" t="s">
        <v>8297</v>
      </c>
      <c r="Q2237" s="6">
        <f t="shared" si="138"/>
        <v>1.5331538461538461</v>
      </c>
      <c r="R2237">
        <f t="shared" si="139"/>
        <v>135.58503401360545</v>
      </c>
      <c r="S2237" s="7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>
        <f t="shared" si="136"/>
        <v>42371.408831018511</v>
      </c>
      <c r="O2238" s="11">
        <f t="shared" si="137"/>
        <v>42401.408831018511</v>
      </c>
      <c r="P2238" t="s">
        <v>8297</v>
      </c>
      <c r="Q2238" s="6">
        <f t="shared" si="138"/>
        <v>5.3710714285714287</v>
      </c>
      <c r="R2238">
        <f t="shared" si="139"/>
        <v>22.116176470588236</v>
      </c>
      <c r="S2238" s="7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>
        <f t="shared" si="136"/>
        <v>41914.794942129629</v>
      </c>
      <c r="O2239" s="11">
        <f t="shared" si="137"/>
        <v>41955.124305555553</v>
      </c>
      <c r="P2239" t="s">
        <v>8297</v>
      </c>
      <c r="Q2239" s="6">
        <f t="shared" si="138"/>
        <v>3.5292777777777777</v>
      </c>
      <c r="R2239">
        <f t="shared" si="139"/>
        <v>64.625635808748726</v>
      </c>
      <c r="S2239" s="7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>
        <f t="shared" si="136"/>
        <v>42774.41337962963</v>
      </c>
      <c r="O2240" s="11">
        <f t="shared" si="137"/>
        <v>42804.41337962963</v>
      </c>
      <c r="P2240" t="s">
        <v>8297</v>
      </c>
      <c r="Q2240" s="6">
        <f t="shared" si="138"/>
        <v>1.3740000000000001</v>
      </c>
      <c r="R2240">
        <f t="shared" si="139"/>
        <v>69.569620253164558</v>
      </c>
      <c r="S2240" s="7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>
        <f t="shared" si="136"/>
        <v>41572.750162037039</v>
      </c>
      <c r="O2241" s="11">
        <f t="shared" si="137"/>
        <v>41608.959722222222</v>
      </c>
      <c r="P2241" t="s">
        <v>8297</v>
      </c>
      <c r="Q2241" s="6">
        <f t="shared" si="138"/>
        <v>1.2802667999999999</v>
      </c>
      <c r="R2241">
        <f t="shared" si="139"/>
        <v>75.133028169014082</v>
      </c>
      <c r="S2241" s="7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>
        <f t="shared" si="136"/>
        <v>42452.617407407401</v>
      </c>
      <c r="O2242" s="11">
        <f t="shared" si="137"/>
        <v>42482.617407407401</v>
      </c>
      <c r="P2242" t="s">
        <v>8297</v>
      </c>
      <c r="Q2242" s="6">
        <f t="shared" si="138"/>
        <v>2.7067999999999999</v>
      </c>
      <c r="R2242">
        <f t="shared" si="139"/>
        <v>140.97916666666666</v>
      </c>
      <c r="S2242" s="7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>
        <f t="shared" ref="N2243:N2306" si="140">((($J2243/60)/60)/24)+DATE(1970,1,1)+(-5/24)</f>
        <v>42766.619212962956</v>
      </c>
      <c r="O2243" s="11">
        <f t="shared" ref="O2243:O2306" si="141">((($I2243/60)/60)/24)+DATE(1970,1,1)+(-5/24)</f>
        <v>42796.619212962956</v>
      </c>
      <c r="P2243" t="s">
        <v>8297</v>
      </c>
      <c r="Q2243" s="6">
        <f t="shared" ref="Q2243:Q2306" si="142">E2243/D2243</f>
        <v>8.0640000000000001</v>
      </c>
      <c r="R2243">
        <f t="shared" ref="R2243:R2306" si="143">E2243/L2243</f>
        <v>49.472392638036808</v>
      </c>
      <c r="S2243" s="7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>
        <f t="shared" si="140"/>
        <v>41569.367280092592</v>
      </c>
      <c r="O2244" s="11">
        <f t="shared" si="141"/>
        <v>41604.91805555555</v>
      </c>
      <c r="P2244" t="s">
        <v>8297</v>
      </c>
      <c r="Q2244" s="6">
        <f t="shared" si="142"/>
        <v>13.600976000000001</v>
      </c>
      <c r="R2244">
        <f t="shared" si="143"/>
        <v>53.865251485148519</v>
      </c>
      <c r="S2244" s="7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>
        <f t="shared" si="140"/>
        <v>42800.542708333327</v>
      </c>
      <c r="O2245" s="11">
        <f t="shared" si="141"/>
        <v>42806.916666666664</v>
      </c>
      <c r="P2245" t="s">
        <v>8297</v>
      </c>
      <c r="Q2245" s="6">
        <f t="shared" si="142"/>
        <v>9302.5</v>
      </c>
      <c r="R2245">
        <f t="shared" si="143"/>
        <v>4.5712530712530715</v>
      </c>
      <c r="S2245" s="7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>
        <f t="shared" si="140"/>
        <v>42647.610486111109</v>
      </c>
      <c r="O2246" s="11">
        <f t="shared" si="141"/>
        <v>42659.645833333336</v>
      </c>
      <c r="P2246" t="s">
        <v>8297</v>
      </c>
      <c r="Q2246" s="6">
        <f t="shared" si="142"/>
        <v>3.7702</v>
      </c>
      <c r="R2246">
        <f t="shared" si="143"/>
        <v>65.00344827586207</v>
      </c>
      <c r="S2246" s="7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>
        <f t="shared" si="140"/>
        <v>41660.500196759262</v>
      </c>
      <c r="O2247" s="11">
        <f t="shared" si="141"/>
        <v>41691.541666666664</v>
      </c>
      <c r="P2247" t="s">
        <v>8297</v>
      </c>
      <c r="Q2247" s="6">
        <f t="shared" si="142"/>
        <v>26.47025</v>
      </c>
      <c r="R2247">
        <f t="shared" si="143"/>
        <v>53.475252525252522</v>
      </c>
      <c r="S2247" s="7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>
        <f t="shared" si="140"/>
        <v>42221.583449074074</v>
      </c>
      <c r="O2248" s="11">
        <f t="shared" si="141"/>
        <v>42251.583449074074</v>
      </c>
      <c r="P2248" t="s">
        <v>8297</v>
      </c>
      <c r="Q2248" s="6">
        <f t="shared" si="142"/>
        <v>1.0012000000000001</v>
      </c>
      <c r="R2248">
        <f t="shared" si="143"/>
        <v>43.912280701754383</v>
      </c>
      <c r="S2248" s="7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>
        <f t="shared" si="140"/>
        <v>42200.457928240743</v>
      </c>
      <c r="O2249" s="11">
        <f t="shared" si="141"/>
        <v>42214.457928240743</v>
      </c>
      <c r="P2249" t="s">
        <v>8297</v>
      </c>
      <c r="Q2249" s="6">
        <f t="shared" si="142"/>
        <v>1.0445405405405406</v>
      </c>
      <c r="R2249">
        <f t="shared" si="143"/>
        <v>50.852631578947367</v>
      </c>
      <c r="S2249" s="7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>
        <f t="shared" si="140"/>
        <v>42688.667569444442</v>
      </c>
      <c r="O2250" s="11">
        <f t="shared" si="141"/>
        <v>42718.667569444442</v>
      </c>
      <c r="P2250" t="s">
        <v>8297</v>
      </c>
      <c r="Q2250" s="6">
        <f t="shared" si="142"/>
        <v>1.0721428571428571</v>
      </c>
      <c r="R2250">
        <f t="shared" si="143"/>
        <v>58.6328125</v>
      </c>
      <c r="S2250" s="7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>
        <f t="shared" si="140"/>
        <v>41336.494965277772</v>
      </c>
      <c r="O2251" s="11">
        <f t="shared" si="141"/>
        <v>41366.453298611108</v>
      </c>
      <c r="P2251" t="s">
        <v>8297</v>
      </c>
      <c r="Q2251" s="6">
        <f t="shared" si="142"/>
        <v>1.6877142857142857</v>
      </c>
      <c r="R2251">
        <f t="shared" si="143"/>
        <v>32.81666666666667</v>
      </c>
      <c r="S2251" s="7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>
        <f t="shared" si="140"/>
        <v>42676.7971412037</v>
      </c>
      <c r="O2252" s="11">
        <f t="shared" si="141"/>
        <v>42706.838807870365</v>
      </c>
      <c r="P2252" t="s">
        <v>8297</v>
      </c>
      <c r="Q2252" s="6">
        <f t="shared" si="142"/>
        <v>9.7511200000000002</v>
      </c>
      <c r="R2252">
        <f t="shared" si="143"/>
        <v>426.93169877408059</v>
      </c>
      <c r="S2252" s="7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>
        <f t="shared" si="140"/>
        <v>41846.137465277774</v>
      </c>
      <c r="O2253" s="11">
        <f t="shared" si="141"/>
        <v>41867.137465277774</v>
      </c>
      <c r="P2253" t="s">
        <v>8297</v>
      </c>
      <c r="Q2253" s="6">
        <f t="shared" si="142"/>
        <v>1.3444929411764706</v>
      </c>
      <c r="R2253">
        <f t="shared" si="143"/>
        <v>23.808729166666669</v>
      </c>
      <c r="S2253" s="7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>
        <f t="shared" si="140"/>
        <v>42573.119652777772</v>
      </c>
      <c r="O2254" s="11">
        <f t="shared" si="141"/>
        <v>42588.119652777772</v>
      </c>
      <c r="P2254" t="s">
        <v>8297</v>
      </c>
      <c r="Q2254" s="6">
        <f t="shared" si="142"/>
        <v>2.722777777777778</v>
      </c>
      <c r="R2254">
        <f t="shared" si="143"/>
        <v>98.413654618473899</v>
      </c>
      <c r="S2254" s="7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>
        <f t="shared" si="140"/>
        <v>42296.422997685186</v>
      </c>
      <c r="O2255" s="11">
        <f t="shared" si="141"/>
        <v>42326.46466435185</v>
      </c>
      <c r="P2255" t="s">
        <v>8297</v>
      </c>
      <c r="Q2255" s="6">
        <f t="shared" si="142"/>
        <v>1.1268750000000001</v>
      </c>
      <c r="R2255">
        <f t="shared" si="143"/>
        <v>107.32142857142857</v>
      </c>
      <c r="S2255" s="7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>
        <f t="shared" si="140"/>
        <v>42752.439444444441</v>
      </c>
      <c r="O2256" s="11">
        <f t="shared" si="141"/>
        <v>42759.439444444441</v>
      </c>
      <c r="P2256" t="s">
        <v>8297</v>
      </c>
      <c r="Q2256" s="6">
        <f t="shared" si="142"/>
        <v>4.5979999999999999</v>
      </c>
      <c r="R2256">
        <f t="shared" si="143"/>
        <v>11.67005076142132</v>
      </c>
      <c r="S2256" s="7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>
        <f t="shared" si="140"/>
        <v>42467.743645833332</v>
      </c>
      <c r="O2257" s="11">
        <f t="shared" si="141"/>
        <v>42497.743645833332</v>
      </c>
      <c r="P2257" t="s">
        <v>8297</v>
      </c>
      <c r="Q2257" s="6">
        <f t="shared" si="142"/>
        <v>2.8665822784810127</v>
      </c>
      <c r="R2257">
        <f t="shared" si="143"/>
        <v>41.782287822878232</v>
      </c>
      <c r="S2257" s="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>
        <f t="shared" si="140"/>
        <v>42682.243587962956</v>
      </c>
      <c r="O2258" s="11">
        <f t="shared" si="141"/>
        <v>42696.243587962956</v>
      </c>
      <c r="P2258" t="s">
        <v>8297</v>
      </c>
      <c r="Q2258" s="6">
        <f t="shared" si="142"/>
        <v>2.2270833333333333</v>
      </c>
      <c r="R2258">
        <f t="shared" si="143"/>
        <v>21.38</v>
      </c>
      <c r="S2258" s="7" t="s">
        <v>8333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>
        <f t="shared" si="140"/>
        <v>42505.728344907409</v>
      </c>
      <c r="O2259" s="11">
        <f t="shared" si="141"/>
        <v>42540.749999999993</v>
      </c>
      <c r="P2259" t="s">
        <v>8297</v>
      </c>
      <c r="Q2259" s="6">
        <f t="shared" si="142"/>
        <v>6.3613999999999997</v>
      </c>
      <c r="R2259">
        <f t="shared" si="143"/>
        <v>94.103550295857985</v>
      </c>
      <c r="S2259" s="7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>
        <f t="shared" si="140"/>
        <v>42136.542673611104</v>
      </c>
      <c r="O2260" s="11">
        <f t="shared" si="141"/>
        <v>42166.542673611104</v>
      </c>
      <c r="P2260" t="s">
        <v>8297</v>
      </c>
      <c r="Q2260" s="6">
        <f t="shared" si="142"/>
        <v>1.4650000000000001</v>
      </c>
      <c r="R2260">
        <f t="shared" si="143"/>
        <v>15.721951219512196</v>
      </c>
      <c r="S2260" s="7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>
        <f t="shared" si="140"/>
        <v>42702.59648148148</v>
      </c>
      <c r="O2261" s="11">
        <f t="shared" si="141"/>
        <v>42712.59648148148</v>
      </c>
      <c r="P2261" t="s">
        <v>8297</v>
      </c>
      <c r="Q2261" s="6">
        <f t="shared" si="142"/>
        <v>18.670999999999999</v>
      </c>
      <c r="R2261">
        <f t="shared" si="143"/>
        <v>90.635922330097088</v>
      </c>
      <c r="S2261" s="7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>
        <f t="shared" si="140"/>
        <v>41694.808449074073</v>
      </c>
      <c r="O2262" s="11">
        <f t="shared" si="141"/>
        <v>41724.766782407409</v>
      </c>
      <c r="P2262" t="s">
        <v>8297</v>
      </c>
      <c r="Q2262" s="6">
        <f t="shared" si="142"/>
        <v>3.2692000000000001</v>
      </c>
      <c r="R2262">
        <f t="shared" si="143"/>
        <v>97.297619047619051</v>
      </c>
      <c r="S2262" s="7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>
        <f t="shared" si="140"/>
        <v>42759.516435185178</v>
      </c>
      <c r="O2263" s="11">
        <f t="shared" si="141"/>
        <v>42780.516435185178</v>
      </c>
      <c r="P2263" t="s">
        <v>8297</v>
      </c>
      <c r="Q2263" s="6">
        <f t="shared" si="142"/>
        <v>7.7949999999999999</v>
      </c>
      <c r="R2263">
        <f t="shared" si="143"/>
        <v>37.11904761904762</v>
      </c>
      <c r="S2263" s="7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>
        <f t="shared" si="140"/>
        <v>41926.376828703702</v>
      </c>
      <c r="O2264" s="11">
        <f t="shared" si="141"/>
        <v>41960.791666666664</v>
      </c>
      <c r="P2264" t="s">
        <v>8297</v>
      </c>
      <c r="Q2264" s="6">
        <f t="shared" si="142"/>
        <v>1.5415151515151515</v>
      </c>
      <c r="R2264">
        <f t="shared" si="143"/>
        <v>28.104972375690608</v>
      </c>
      <c r="S2264" s="7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>
        <f t="shared" si="140"/>
        <v>42014.623993055553</v>
      </c>
      <c r="O2265" s="11">
        <f t="shared" si="141"/>
        <v>42035.623993055553</v>
      </c>
      <c r="P2265" t="s">
        <v>8297</v>
      </c>
      <c r="Q2265" s="6">
        <f t="shared" si="142"/>
        <v>1.1554666666666666</v>
      </c>
      <c r="R2265">
        <f t="shared" si="143"/>
        <v>144.43333333333334</v>
      </c>
      <c r="S2265" s="7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>
        <f t="shared" si="140"/>
        <v>42496.374004629623</v>
      </c>
      <c r="O2266" s="11">
        <f t="shared" si="141"/>
        <v>42512.916666666664</v>
      </c>
      <c r="P2266" t="s">
        <v>8297</v>
      </c>
      <c r="Q2266" s="6">
        <f t="shared" si="142"/>
        <v>1.8003333333333333</v>
      </c>
      <c r="R2266">
        <f t="shared" si="143"/>
        <v>24.274157303370785</v>
      </c>
      <c r="S2266" s="7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>
        <f t="shared" si="140"/>
        <v>42689.644756944443</v>
      </c>
      <c r="O2267" s="11">
        <f t="shared" si="141"/>
        <v>42696.644756944443</v>
      </c>
      <c r="P2267" t="s">
        <v>8297</v>
      </c>
      <c r="Q2267" s="6">
        <f t="shared" si="142"/>
        <v>2.9849999999999999</v>
      </c>
      <c r="R2267">
        <f t="shared" si="143"/>
        <v>35.117647058823529</v>
      </c>
      <c r="S2267" s="7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>
        <f t="shared" si="140"/>
        <v>42469.666574074072</v>
      </c>
      <c r="O2268" s="11">
        <f t="shared" si="141"/>
        <v>42486.874999999993</v>
      </c>
      <c r="P2268" t="s">
        <v>8297</v>
      </c>
      <c r="Q2268" s="6">
        <f t="shared" si="142"/>
        <v>3.2026666666666666</v>
      </c>
      <c r="R2268">
        <f t="shared" si="143"/>
        <v>24.762886597938145</v>
      </c>
      <c r="S2268" s="7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>
        <f t="shared" si="140"/>
        <v>41968.621493055551</v>
      </c>
      <c r="O2269" s="11">
        <f t="shared" si="141"/>
        <v>41993.833333333336</v>
      </c>
      <c r="P2269" t="s">
        <v>8297</v>
      </c>
      <c r="Q2269" s="6">
        <f t="shared" si="142"/>
        <v>3.80525</v>
      </c>
      <c r="R2269">
        <f t="shared" si="143"/>
        <v>188.37871287128712</v>
      </c>
      <c r="S2269" s="7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>
        <f t="shared" si="140"/>
        <v>42775.874016203699</v>
      </c>
      <c r="O2270" s="11">
        <f t="shared" si="141"/>
        <v>42805.874016203699</v>
      </c>
      <c r="P2270" t="s">
        <v>8297</v>
      </c>
      <c r="Q2270" s="6">
        <f t="shared" si="142"/>
        <v>1.026</v>
      </c>
      <c r="R2270">
        <f t="shared" si="143"/>
        <v>148.08247422680412</v>
      </c>
      <c r="S2270" s="7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>
        <f t="shared" si="140"/>
        <v>42776.496099537035</v>
      </c>
      <c r="O2271" s="11">
        <f t="shared" si="141"/>
        <v>42800.999999999993</v>
      </c>
      <c r="P2271" t="s">
        <v>8297</v>
      </c>
      <c r="Q2271" s="6">
        <f t="shared" si="142"/>
        <v>18.016400000000001</v>
      </c>
      <c r="R2271">
        <f t="shared" si="143"/>
        <v>49.934589800443462</v>
      </c>
      <c r="S2271" s="7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>
        <f t="shared" si="140"/>
        <v>42725.661030092589</v>
      </c>
      <c r="O2272" s="11">
        <f t="shared" si="141"/>
        <v>42745.707638888889</v>
      </c>
      <c r="P2272" t="s">
        <v>8297</v>
      </c>
      <c r="Q2272" s="6">
        <f t="shared" si="142"/>
        <v>7.2024800000000004</v>
      </c>
      <c r="R2272">
        <f t="shared" si="143"/>
        <v>107.82155688622754</v>
      </c>
      <c r="S2272" s="7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>
        <f t="shared" si="140"/>
        <v>42683.791712962957</v>
      </c>
      <c r="O2273" s="11">
        <f t="shared" si="141"/>
        <v>42713.791712962957</v>
      </c>
      <c r="P2273" t="s">
        <v>8297</v>
      </c>
      <c r="Q2273" s="6">
        <f t="shared" si="142"/>
        <v>2.8309000000000002</v>
      </c>
      <c r="R2273">
        <f t="shared" si="143"/>
        <v>42.63403614457831</v>
      </c>
      <c r="S2273" s="7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>
        <f t="shared" si="140"/>
        <v>42315.491157407399</v>
      </c>
      <c r="O2274" s="11">
        <f t="shared" si="141"/>
        <v>42345.491157407399</v>
      </c>
      <c r="P2274" t="s">
        <v>8297</v>
      </c>
      <c r="Q2274" s="6">
        <f t="shared" si="142"/>
        <v>13.566000000000001</v>
      </c>
      <c r="R2274">
        <f t="shared" si="143"/>
        <v>14.370762711864407</v>
      </c>
      <c r="S2274" s="7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>
        <f t="shared" si="140"/>
        <v>42781.340763888882</v>
      </c>
      <c r="O2275" s="11">
        <f t="shared" si="141"/>
        <v>42806.299097222225</v>
      </c>
      <c r="P2275" t="s">
        <v>8297</v>
      </c>
      <c r="Q2275" s="6">
        <f t="shared" si="142"/>
        <v>2.2035999999999998</v>
      </c>
      <c r="R2275">
        <f t="shared" si="143"/>
        <v>37.476190476190474</v>
      </c>
      <c r="S2275" s="7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>
        <f t="shared" si="140"/>
        <v>41663.292326388888</v>
      </c>
      <c r="O2276" s="11">
        <f t="shared" si="141"/>
        <v>41693.292326388888</v>
      </c>
      <c r="P2276" t="s">
        <v>8297</v>
      </c>
      <c r="Q2276" s="6">
        <f t="shared" si="142"/>
        <v>1.196</v>
      </c>
      <c r="R2276">
        <f t="shared" si="143"/>
        <v>30.202020202020201</v>
      </c>
      <c r="S2276" s="7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>
        <f t="shared" si="140"/>
        <v>41965.408321759263</v>
      </c>
      <c r="O2277" s="11">
        <f t="shared" si="141"/>
        <v>41995.408321759263</v>
      </c>
      <c r="P2277" t="s">
        <v>8297</v>
      </c>
      <c r="Q2277" s="6">
        <f t="shared" si="142"/>
        <v>4.0776923076923079</v>
      </c>
      <c r="R2277">
        <f t="shared" si="143"/>
        <v>33.550632911392405</v>
      </c>
      <c r="S2277" s="7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>
        <f t="shared" si="140"/>
        <v>41614.443159722221</v>
      </c>
      <c r="O2278" s="11">
        <f t="shared" si="141"/>
        <v>41644.443159722221</v>
      </c>
      <c r="P2278" t="s">
        <v>8297</v>
      </c>
      <c r="Q2278" s="6">
        <f t="shared" si="142"/>
        <v>1.0581826105905425</v>
      </c>
      <c r="R2278">
        <f t="shared" si="143"/>
        <v>64.74666666666667</v>
      </c>
      <c r="S2278" s="7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>
        <f t="shared" si="140"/>
        <v>40936.470173611109</v>
      </c>
      <c r="O2279" s="11">
        <f t="shared" si="141"/>
        <v>40966.470173611109</v>
      </c>
      <c r="P2279" t="s">
        <v>8297</v>
      </c>
      <c r="Q2279" s="6">
        <f t="shared" si="142"/>
        <v>1.4108235294117648</v>
      </c>
      <c r="R2279">
        <f t="shared" si="143"/>
        <v>57.932367149758456</v>
      </c>
      <c r="S2279" s="7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>
        <f t="shared" si="140"/>
        <v>42338.500775462955</v>
      </c>
      <c r="O2280" s="11">
        <f t="shared" si="141"/>
        <v>42372.749305555553</v>
      </c>
      <c r="P2280" t="s">
        <v>8297</v>
      </c>
      <c r="Q2280" s="6">
        <f t="shared" si="142"/>
        <v>2.7069999999999999</v>
      </c>
      <c r="R2280">
        <f t="shared" si="143"/>
        <v>53.078431372549019</v>
      </c>
      <c r="S2280" s="7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>
        <f t="shared" si="140"/>
        <v>42020.598368055551</v>
      </c>
      <c r="O2281" s="11">
        <f t="shared" si="141"/>
        <v>42038.958333333336</v>
      </c>
      <c r="P2281" t="s">
        <v>8297</v>
      </c>
      <c r="Q2281" s="6">
        <f t="shared" si="142"/>
        <v>1.538</v>
      </c>
      <c r="R2281">
        <f t="shared" si="143"/>
        <v>48.0625</v>
      </c>
      <c r="S2281" s="7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>
        <f t="shared" si="140"/>
        <v>42234.416562499995</v>
      </c>
      <c r="O2282" s="11">
        <f t="shared" si="141"/>
        <v>42264.416562499995</v>
      </c>
      <c r="P2282" t="s">
        <v>8297</v>
      </c>
      <c r="Q2282" s="6">
        <f t="shared" si="142"/>
        <v>4.0357653061224488</v>
      </c>
      <c r="R2282">
        <f t="shared" si="143"/>
        <v>82.396874999999994</v>
      </c>
      <c r="S2282" s="7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>
        <f t="shared" si="140"/>
        <v>40687.077511574069</v>
      </c>
      <c r="O2283" s="11">
        <f t="shared" si="141"/>
        <v>40749.076388888883</v>
      </c>
      <c r="P2283" t="s">
        <v>8276</v>
      </c>
      <c r="Q2283" s="6">
        <f t="shared" si="142"/>
        <v>1.85</v>
      </c>
      <c r="R2283">
        <f t="shared" si="143"/>
        <v>50.454545454545453</v>
      </c>
      <c r="S2283" s="7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>
        <f t="shared" si="140"/>
        <v>42322.966273148144</v>
      </c>
      <c r="O2284" s="11">
        <f t="shared" si="141"/>
        <v>42382.966273148144</v>
      </c>
      <c r="P2284" t="s">
        <v>8276</v>
      </c>
      <c r="Q2284" s="6">
        <f t="shared" si="142"/>
        <v>1.8533333333333333</v>
      </c>
      <c r="R2284">
        <f t="shared" si="143"/>
        <v>115.83333333333333</v>
      </c>
      <c r="S2284" s="7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>
        <f t="shared" si="140"/>
        <v>40977.916712962957</v>
      </c>
      <c r="O2285" s="11">
        <f t="shared" si="141"/>
        <v>41037.875046296293</v>
      </c>
      <c r="P2285" t="s">
        <v>8276</v>
      </c>
      <c r="Q2285" s="6">
        <f t="shared" si="142"/>
        <v>1.0085533333333332</v>
      </c>
      <c r="R2285">
        <f t="shared" si="143"/>
        <v>63.03458333333333</v>
      </c>
      <c r="S2285" s="7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>
        <f t="shared" si="140"/>
        <v>40585.588483796295</v>
      </c>
      <c r="O2286" s="11">
        <f t="shared" si="141"/>
        <v>40613.958333333328</v>
      </c>
      <c r="P2286" t="s">
        <v>8276</v>
      </c>
      <c r="Q2286" s="6">
        <f t="shared" si="142"/>
        <v>1.0622116666666668</v>
      </c>
      <c r="R2286">
        <f t="shared" si="143"/>
        <v>108.02152542372882</v>
      </c>
      <c r="S2286" s="7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>
        <f t="shared" si="140"/>
        <v>41058.977349537032</v>
      </c>
      <c r="O2287" s="11">
        <f t="shared" si="141"/>
        <v>41088.977349537032</v>
      </c>
      <c r="P2287" t="s">
        <v>8276</v>
      </c>
      <c r="Q2287" s="6">
        <f t="shared" si="142"/>
        <v>1.2136666666666667</v>
      </c>
      <c r="R2287">
        <f t="shared" si="143"/>
        <v>46.088607594936711</v>
      </c>
      <c r="S2287" s="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>
        <f t="shared" si="140"/>
        <v>41494.755254629628</v>
      </c>
      <c r="O2288" s="11">
        <f t="shared" si="141"/>
        <v>41522.957638888889</v>
      </c>
      <c r="P2288" t="s">
        <v>8276</v>
      </c>
      <c r="Q2288" s="6">
        <f t="shared" si="142"/>
        <v>1.0006666666666666</v>
      </c>
      <c r="R2288">
        <f t="shared" si="143"/>
        <v>107.21428571428571</v>
      </c>
      <c r="S2288" s="7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>
        <f t="shared" si="140"/>
        <v>41792.459027777775</v>
      </c>
      <c r="O2289" s="11">
        <f t="shared" si="141"/>
        <v>41813.459027777775</v>
      </c>
      <c r="P2289" t="s">
        <v>8276</v>
      </c>
      <c r="Q2289" s="6">
        <f t="shared" si="142"/>
        <v>1.1997755555555556</v>
      </c>
      <c r="R2289">
        <f t="shared" si="143"/>
        <v>50.9338679245283</v>
      </c>
      <c r="S2289" s="7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>
        <f t="shared" si="140"/>
        <v>41067.619085648148</v>
      </c>
      <c r="O2290" s="11">
        <f t="shared" si="141"/>
        <v>41086.541666666664</v>
      </c>
      <c r="P2290" t="s">
        <v>8276</v>
      </c>
      <c r="Q2290" s="6">
        <f t="shared" si="142"/>
        <v>1.0009999999999999</v>
      </c>
      <c r="R2290">
        <f t="shared" si="143"/>
        <v>40.04</v>
      </c>
      <c r="S2290" s="7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>
        <f t="shared" si="140"/>
        <v>41571.790046296293</v>
      </c>
      <c r="O2291" s="11">
        <f t="shared" si="141"/>
        <v>41614.765277777777</v>
      </c>
      <c r="P2291" t="s">
        <v>8276</v>
      </c>
      <c r="Q2291" s="6">
        <f t="shared" si="142"/>
        <v>1.0740000000000001</v>
      </c>
      <c r="R2291">
        <f t="shared" si="143"/>
        <v>64.44</v>
      </c>
      <c r="S2291" s="7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>
        <f t="shared" si="140"/>
        <v>40070.045486111107</v>
      </c>
      <c r="O2292" s="11">
        <f t="shared" si="141"/>
        <v>40148.5</v>
      </c>
      <c r="P2292" t="s">
        <v>8276</v>
      </c>
      <c r="Q2292" s="6">
        <f t="shared" si="142"/>
        <v>1.0406666666666666</v>
      </c>
      <c r="R2292">
        <f t="shared" si="143"/>
        <v>53.827586206896555</v>
      </c>
      <c r="S2292" s="7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>
        <f t="shared" si="140"/>
        <v>40987.768726851849</v>
      </c>
      <c r="O2293" s="11">
        <f t="shared" si="141"/>
        <v>41021.958333333328</v>
      </c>
      <c r="P2293" t="s">
        <v>8276</v>
      </c>
      <c r="Q2293" s="6">
        <f t="shared" si="142"/>
        <v>1.728</v>
      </c>
      <c r="R2293">
        <f t="shared" si="143"/>
        <v>100.46511627906976</v>
      </c>
      <c r="S2293" s="7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>
        <f t="shared" si="140"/>
        <v>40987.489305555551</v>
      </c>
      <c r="O2294" s="11">
        <f t="shared" si="141"/>
        <v>41017.489305555551</v>
      </c>
      <c r="P2294" t="s">
        <v>8276</v>
      </c>
      <c r="Q2294" s="6">
        <f t="shared" si="142"/>
        <v>1.072505</v>
      </c>
      <c r="R2294">
        <f t="shared" si="143"/>
        <v>46.630652173913049</v>
      </c>
      <c r="S2294" s="7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>
        <f t="shared" si="140"/>
        <v>41151.499988425923</v>
      </c>
      <c r="O2295" s="11">
        <f t="shared" si="141"/>
        <v>41176.957638888889</v>
      </c>
      <c r="P2295" t="s">
        <v>8276</v>
      </c>
      <c r="Q2295" s="6">
        <f t="shared" si="142"/>
        <v>1.0823529411764705</v>
      </c>
      <c r="R2295">
        <f t="shared" si="143"/>
        <v>34.074074074074076</v>
      </c>
      <c r="S2295" s="7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>
        <f t="shared" si="140"/>
        <v>41264.514814814815</v>
      </c>
      <c r="O2296" s="11">
        <f t="shared" si="141"/>
        <v>41294.514814814815</v>
      </c>
      <c r="P2296" t="s">
        <v>8276</v>
      </c>
      <c r="Q2296" s="6">
        <f t="shared" si="142"/>
        <v>1.4608079999999999</v>
      </c>
      <c r="R2296">
        <f t="shared" si="143"/>
        <v>65.214642857142863</v>
      </c>
      <c r="S2296" s="7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>
        <f t="shared" si="140"/>
        <v>41270.746018518512</v>
      </c>
      <c r="O2297" s="11">
        <f t="shared" si="141"/>
        <v>41300.746018518512</v>
      </c>
      <c r="P2297" t="s">
        <v>8276</v>
      </c>
      <c r="Q2297" s="6">
        <f t="shared" si="142"/>
        <v>1.2524999999999999</v>
      </c>
      <c r="R2297">
        <f t="shared" si="143"/>
        <v>44.205882352941174</v>
      </c>
      <c r="S2297" s="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>
        <f t="shared" si="140"/>
        <v>40927.52344907407</v>
      </c>
      <c r="O2298" s="11">
        <f t="shared" si="141"/>
        <v>40962.52344907407</v>
      </c>
      <c r="P2298" t="s">
        <v>8276</v>
      </c>
      <c r="Q2298" s="6">
        <f t="shared" si="142"/>
        <v>1.4907142857142857</v>
      </c>
      <c r="R2298">
        <f t="shared" si="143"/>
        <v>71.965517241379317</v>
      </c>
      <c r="S2298" s="7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>
        <f t="shared" si="140"/>
        <v>40947.83390046296</v>
      </c>
      <c r="O2299" s="11">
        <f t="shared" si="141"/>
        <v>40981.957638888889</v>
      </c>
      <c r="P2299" t="s">
        <v>8276</v>
      </c>
      <c r="Q2299" s="6">
        <f t="shared" si="142"/>
        <v>1.006</v>
      </c>
      <c r="R2299">
        <f t="shared" si="143"/>
        <v>52.94736842105263</v>
      </c>
      <c r="S2299" s="7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>
        <f t="shared" si="140"/>
        <v>41694.632326388884</v>
      </c>
      <c r="O2300" s="11">
        <f t="shared" si="141"/>
        <v>41724.59065972222</v>
      </c>
      <c r="P2300" t="s">
        <v>8276</v>
      </c>
      <c r="Q2300" s="6">
        <f t="shared" si="142"/>
        <v>1.0507333333333333</v>
      </c>
      <c r="R2300">
        <f t="shared" si="143"/>
        <v>109.45138888888889</v>
      </c>
      <c r="S2300" s="7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>
        <f t="shared" si="140"/>
        <v>40564.824178240735</v>
      </c>
      <c r="O2301" s="11">
        <f t="shared" si="141"/>
        <v>40579.824178240735</v>
      </c>
      <c r="P2301" t="s">
        <v>8276</v>
      </c>
      <c r="Q2301" s="6">
        <f t="shared" si="142"/>
        <v>3.5016666666666665</v>
      </c>
      <c r="R2301">
        <f t="shared" si="143"/>
        <v>75.035714285714292</v>
      </c>
      <c r="S2301" s="7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>
        <f t="shared" si="140"/>
        <v>41074.518703703703</v>
      </c>
      <c r="O2302" s="11">
        <f t="shared" si="141"/>
        <v>41088.518703703703</v>
      </c>
      <c r="P2302" t="s">
        <v>8276</v>
      </c>
      <c r="Q2302" s="6">
        <f t="shared" si="142"/>
        <v>1.0125</v>
      </c>
      <c r="R2302">
        <f t="shared" si="143"/>
        <v>115.71428571428571</v>
      </c>
      <c r="S2302" s="7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>
        <f t="shared" si="140"/>
        <v>41415.938611111109</v>
      </c>
      <c r="O2303" s="11">
        <f t="shared" si="141"/>
        <v>41445.938611111109</v>
      </c>
      <c r="P2303" t="s">
        <v>8279</v>
      </c>
      <c r="Q2303" s="6">
        <f t="shared" si="142"/>
        <v>1.336044</v>
      </c>
      <c r="R2303">
        <f t="shared" si="143"/>
        <v>31.659810426540286</v>
      </c>
      <c r="S2303" s="7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>
        <f t="shared" si="140"/>
        <v>41605.660115740735</v>
      </c>
      <c r="O2304" s="11">
        <f t="shared" si="141"/>
        <v>41639.083333333328</v>
      </c>
      <c r="P2304" t="s">
        <v>8279</v>
      </c>
      <c r="Q2304" s="6">
        <f t="shared" si="142"/>
        <v>1.7065217391304348</v>
      </c>
      <c r="R2304">
        <f t="shared" si="143"/>
        <v>46.176470588235297</v>
      </c>
      <c r="S2304" s="7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>
        <f t="shared" si="140"/>
        <v>40849.902731481481</v>
      </c>
      <c r="O2305" s="11">
        <f t="shared" si="141"/>
        <v>40889.944398148145</v>
      </c>
      <c r="P2305" t="s">
        <v>8279</v>
      </c>
      <c r="Q2305" s="6">
        <f t="shared" si="142"/>
        <v>1.0935829457364341</v>
      </c>
      <c r="R2305">
        <f t="shared" si="143"/>
        <v>68.481650485436887</v>
      </c>
      <c r="S2305" s="7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>
        <f t="shared" si="140"/>
        <v>40502.607534722221</v>
      </c>
      <c r="O2306" s="11">
        <f t="shared" si="141"/>
        <v>40543.999305555553</v>
      </c>
      <c r="P2306" t="s">
        <v>8279</v>
      </c>
      <c r="Q2306" s="6">
        <f t="shared" si="142"/>
        <v>1.0070033333333335</v>
      </c>
      <c r="R2306">
        <f t="shared" si="143"/>
        <v>53.469203539823013</v>
      </c>
      <c r="S2306" s="7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>
        <f t="shared" ref="N2307:N2370" si="144">((($J2307/60)/60)/24)+DATE(1970,1,1)+(-5/24)</f>
        <v>41834.486944444441</v>
      </c>
      <c r="O2307" s="11">
        <f t="shared" ref="O2307:O2370" si="145">((($I2307/60)/60)/24)+DATE(1970,1,1)+(-5/24)</f>
        <v>41859.541666666664</v>
      </c>
      <c r="P2307" t="s">
        <v>8279</v>
      </c>
      <c r="Q2307" s="6">
        <f t="shared" ref="Q2307:Q2370" si="146">E2307/D2307</f>
        <v>1.0122777777777778</v>
      </c>
      <c r="R2307">
        <f t="shared" ref="R2307:R2370" si="147">E2307/L2307</f>
        <v>109.10778443113773</v>
      </c>
      <c r="S2307" s="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>
        <f t="shared" si="144"/>
        <v>40947.959826388884</v>
      </c>
      <c r="O2308" s="11">
        <f t="shared" si="145"/>
        <v>40977.959826388884</v>
      </c>
      <c r="P2308" t="s">
        <v>8279</v>
      </c>
      <c r="Q2308" s="6">
        <f t="shared" si="146"/>
        <v>1.0675857142857144</v>
      </c>
      <c r="R2308">
        <f t="shared" si="147"/>
        <v>51.185616438356163</v>
      </c>
      <c r="S2308" s="7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>
        <f t="shared" si="144"/>
        <v>41004.594131944439</v>
      </c>
      <c r="O2309" s="11">
        <f t="shared" si="145"/>
        <v>41034.59407407407</v>
      </c>
      <c r="P2309" t="s">
        <v>8279</v>
      </c>
      <c r="Q2309" s="6">
        <f t="shared" si="146"/>
        <v>1.0665777537961894</v>
      </c>
      <c r="R2309">
        <f t="shared" si="147"/>
        <v>27.936800000000002</v>
      </c>
      <c r="S2309" s="7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>
        <f t="shared" si="144"/>
        <v>41851.754583333335</v>
      </c>
      <c r="O2310" s="11">
        <f t="shared" si="145"/>
        <v>41879.833333333328</v>
      </c>
      <c r="P2310" t="s">
        <v>8279</v>
      </c>
      <c r="Q2310" s="6">
        <f t="shared" si="146"/>
        <v>1.0130622</v>
      </c>
      <c r="R2310">
        <f t="shared" si="147"/>
        <v>82.496921824104234</v>
      </c>
      <c r="S2310" s="7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>
        <f t="shared" si="144"/>
        <v>41307.779363425921</v>
      </c>
      <c r="O2311" s="11">
        <f t="shared" si="145"/>
        <v>41342.779363425921</v>
      </c>
      <c r="P2311" t="s">
        <v>8279</v>
      </c>
      <c r="Q2311" s="6">
        <f t="shared" si="146"/>
        <v>1.0667450000000001</v>
      </c>
      <c r="R2311">
        <f t="shared" si="147"/>
        <v>59.817476635514019</v>
      </c>
      <c r="S2311" s="7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>
        <f t="shared" si="144"/>
        <v>41324.585821759254</v>
      </c>
      <c r="O2312" s="11">
        <f t="shared" si="145"/>
        <v>41354.54415509259</v>
      </c>
      <c r="P2312" t="s">
        <v>8279</v>
      </c>
      <c r="Q2312" s="6">
        <f t="shared" si="146"/>
        <v>4.288397837837838</v>
      </c>
      <c r="R2312">
        <f t="shared" si="147"/>
        <v>64.816470588235291</v>
      </c>
      <c r="S2312" s="7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>
        <f t="shared" si="144"/>
        <v>41735.796168981477</v>
      </c>
      <c r="O2313" s="11">
        <f t="shared" si="145"/>
        <v>41765.796168981477</v>
      </c>
      <c r="P2313" t="s">
        <v>8279</v>
      </c>
      <c r="Q2313" s="6">
        <f t="shared" si="146"/>
        <v>1.0411111111111111</v>
      </c>
      <c r="R2313">
        <f t="shared" si="147"/>
        <v>90.09615384615384</v>
      </c>
      <c r="S2313" s="7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>
        <f t="shared" si="144"/>
        <v>41716.424513888887</v>
      </c>
      <c r="O2314" s="11">
        <f t="shared" si="145"/>
        <v>41747.75</v>
      </c>
      <c r="P2314" t="s">
        <v>8279</v>
      </c>
      <c r="Q2314" s="6">
        <f t="shared" si="146"/>
        <v>1.0786666666666667</v>
      </c>
      <c r="R2314">
        <f t="shared" si="147"/>
        <v>40.962025316455694</v>
      </c>
      <c r="S2314" s="7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>
        <f t="shared" si="144"/>
        <v>41002.750300925924</v>
      </c>
      <c r="O2315" s="11">
        <f t="shared" si="145"/>
        <v>41032.750300925924</v>
      </c>
      <c r="P2315" t="s">
        <v>8279</v>
      </c>
      <c r="Q2315" s="6">
        <f t="shared" si="146"/>
        <v>1.7584040000000001</v>
      </c>
      <c r="R2315">
        <f t="shared" si="147"/>
        <v>56.000127388535034</v>
      </c>
      <c r="S2315" s="7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>
        <f t="shared" si="144"/>
        <v>41037.343252314815</v>
      </c>
      <c r="O2316" s="11">
        <f t="shared" si="145"/>
        <v>41067.343252314815</v>
      </c>
      <c r="P2316" t="s">
        <v>8279</v>
      </c>
      <c r="Q2316" s="6">
        <f t="shared" si="146"/>
        <v>1.5697000000000001</v>
      </c>
      <c r="R2316">
        <f t="shared" si="147"/>
        <v>37.672800000000002</v>
      </c>
      <c r="S2316" s="7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>
        <f t="shared" si="144"/>
        <v>41004.517858796295</v>
      </c>
      <c r="O2317" s="11">
        <f t="shared" si="145"/>
        <v>41034.517858796295</v>
      </c>
      <c r="P2317" t="s">
        <v>8279</v>
      </c>
      <c r="Q2317" s="6">
        <f t="shared" si="146"/>
        <v>1.026</v>
      </c>
      <c r="R2317">
        <f t="shared" si="147"/>
        <v>40.078125</v>
      </c>
      <c r="S2317" s="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>
        <f t="shared" si="144"/>
        <v>40079.516782407409</v>
      </c>
      <c r="O2318" s="11">
        <f t="shared" si="145"/>
        <v>40156.558333333334</v>
      </c>
      <c r="P2318" t="s">
        <v>8279</v>
      </c>
      <c r="Q2318" s="6">
        <f t="shared" si="146"/>
        <v>1.0404266666666666</v>
      </c>
      <c r="R2318">
        <f t="shared" si="147"/>
        <v>78.031999999999996</v>
      </c>
      <c r="S2318" s="7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>
        <f t="shared" si="144"/>
        <v>40192.33390046296</v>
      </c>
      <c r="O2319" s="11">
        <f t="shared" si="145"/>
        <v>40224</v>
      </c>
      <c r="P2319" t="s">
        <v>8279</v>
      </c>
      <c r="Q2319" s="6">
        <f t="shared" si="146"/>
        <v>1.04</v>
      </c>
      <c r="R2319">
        <f t="shared" si="147"/>
        <v>18.90909090909091</v>
      </c>
      <c r="S2319" s="7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>
        <f t="shared" si="144"/>
        <v>40050.435347222221</v>
      </c>
      <c r="O2320" s="11">
        <f t="shared" si="145"/>
        <v>40081.957638888889</v>
      </c>
      <c r="P2320" t="s">
        <v>8279</v>
      </c>
      <c r="Q2320" s="6">
        <f t="shared" si="146"/>
        <v>1.2105999999999999</v>
      </c>
      <c r="R2320">
        <f t="shared" si="147"/>
        <v>37.134969325153371</v>
      </c>
      <c r="S2320" s="7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>
        <f t="shared" si="144"/>
        <v>41592.873668981476</v>
      </c>
      <c r="O2321" s="11">
        <f t="shared" si="145"/>
        <v>41622.873668981476</v>
      </c>
      <c r="P2321" t="s">
        <v>8279</v>
      </c>
      <c r="Q2321" s="6">
        <f t="shared" si="146"/>
        <v>1.077</v>
      </c>
      <c r="R2321">
        <f t="shared" si="147"/>
        <v>41.961038961038959</v>
      </c>
      <c r="S2321" s="7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>
        <f t="shared" si="144"/>
        <v>41696.608796296292</v>
      </c>
      <c r="O2322" s="11">
        <f t="shared" si="145"/>
        <v>41731.567129629628</v>
      </c>
      <c r="P2322" t="s">
        <v>8279</v>
      </c>
      <c r="Q2322" s="6">
        <f t="shared" si="146"/>
        <v>1.0866</v>
      </c>
      <c r="R2322">
        <f t="shared" si="147"/>
        <v>61.044943820224717</v>
      </c>
      <c r="S2322" s="7" t="s">
        <v>8325</v>
      </c>
      <c r="T2322" t="s">
        <v>8329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>
        <f t="shared" si="144"/>
        <v>42799.052094907405</v>
      </c>
      <c r="O2323" s="11">
        <f t="shared" si="145"/>
        <v>42829.010428240734</v>
      </c>
      <c r="P2323" t="s">
        <v>8298</v>
      </c>
      <c r="Q2323" s="6">
        <f t="shared" si="146"/>
        <v>0.39120962394619685</v>
      </c>
      <c r="R2323">
        <f t="shared" si="147"/>
        <v>64.53125</v>
      </c>
      <c r="S2323" s="7" t="s">
        <v>8336</v>
      </c>
      <c r="T2323" t="s">
        <v>8352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>
        <f t="shared" si="144"/>
        <v>42804.687141203707</v>
      </c>
      <c r="O2324" s="11">
        <f t="shared" si="145"/>
        <v>42834.645474537036</v>
      </c>
      <c r="P2324" t="s">
        <v>8298</v>
      </c>
      <c r="Q2324" s="6">
        <f t="shared" si="146"/>
        <v>3.1481481481481478E-2</v>
      </c>
      <c r="R2324">
        <f t="shared" si="147"/>
        <v>21.25</v>
      </c>
      <c r="S2324" s="7" t="s">
        <v>8336</v>
      </c>
      <c r="T2324" t="s">
        <v>8352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>
        <f t="shared" si="144"/>
        <v>42807.54684027777</v>
      </c>
      <c r="O2325" s="11">
        <f t="shared" si="145"/>
        <v>42814.54684027777</v>
      </c>
      <c r="P2325" t="s">
        <v>8298</v>
      </c>
      <c r="Q2325" s="6">
        <f t="shared" si="146"/>
        <v>0.48</v>
      </c>
      <c r="R2325">
        <f t="shared" si="147"/>
        <v>30</v>
      </c>
      <c r="S2325" s="7" t="s">
        <v>8336</v>
      </c>
      <c r="T2325" t="s">
        <v>8352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>
        <f t="shared" si="144"/>
        <v>42790.67690972222</v>
      </c>
      <c r="O2326" s="11">
        <f t="shared" si="145"/>
        <v>42820.635243055549</v>
      </c>
      <c r="P2326" t="s">
        <v>8298</v>
      </c>
      <c r="Q2326" s="6">
        <f t="shared" si="146"/>
        <v>0.20733333333333334</v>
      </c>
      <c r="R2326">
        <f t="shared" si="147"/>
        <v>25.491803278688526</v>
      </c>
      <c r="S2326" s="7" t="s">
        <v>8336</v>
      </c>
      <c r="T2326" t="s">
        <v>8352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>
        <f t="shared" si="144"/>
        <v>42793.814016203702</v>
      </c>
      <c r="O2327" s="11">
        <f t="shared" si="145"/>
        <v>42823.772349537037</v>
      </c>
      <c r="P2327" t="s">
        <v>8298</v>
      </c>
      <c r="Q2327" s="6">
        <f t="shared" si="146"/>
        <v>0.08</v>
      </c>
      <c r="R2327">
        <f t="shared" si="147"/>
        <v>11.428571428571429</v>
      </c>
      <c r="S2327" s="7" t="s">
        <v>8336</v>
      </c>
      <c r="T2327" t="s">
        <v>8352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>
        <f t="shared" si="144"/>
        <v>42803.825787037036</v>
      </c>
      <c r="O2328" s="11">
        <f t="shared" si="145"/>
        <v>42855.499999999993</v>
      </c>
      <c r="P2328" t="s">
        <v>8298</v>
      </c>
      <c r="Q2328" s="6">
        <f t="shared" si="146"/>
        <v>7.1999999999999998E-3</v>
      </c>
      <c r="R2328">
        <f t="shared" si="147"/>
        <v>108</v>
      </c>
      <c r="S2328" s="7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>
        <f t="shared" si="144"/>
        <v>41842.708796296298</v>
      </c>
      <c r="O2329" s="11">
        <f t="shared" si="145"/>
        <v>41877.708796296298</v>
      </c>
      <c r="P2329" t="s">
        <v>8298</v>
      </c>
      <c r="Q2329" s="6">
        <f t="shared" si="146"/>
        <v>5.2609431428571432</v>
      </c>
      <c r="R2329">
        <f t="shared" si="147"/>
        <v>54.883162444113267</v>
      </c>
      <c r="S2329" s="7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>
        <f t="shared" si="144"/>
        <v>42139.573344907411</v>
      </c>
      <c r="O2330" s="11">
        <f t="shared" si="145"/>
        <v>42169.573344907411</v>
      </c>
      <c r="P2330" t="s">
        <v>8298</v>
      </c>
      <c r="Q2330" s="6">
        <f t="shared" si="146"/>
        <v>2.5445000000000002</v>
      </c>
      <c r="R2330">
        <f t="shared" si="147"/>
        <v>47.383612662942269</v>
      </c>
      <c r="S2330" s="7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>
        <f t="shared" si="144"/>
        <v>41807.416041666664</v>
      </c>
      <c r="O2331" s="11">
        <f t="shared" si="145"/>
        <v>41837.416041666664</v>
      </c>
      <c r="P2331" t="s">
        <v>8298</v>
      </c>
      <c r="Q2331" s="6">
        <f t="shared" si="146"/>
        <v>1.0591999999999999</v>
      </c>
      <c r="R2331">
        <f t="shared" si="147"/>
        <v>211.84</v>
      </c>
      <c r="S2331" s="7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>
        <f t="shared" si="144"/>
        <v>42332.691469907404</v>
      </c>
      <c r="O2332" s="11">
        <f t="shared" si="145"/>
        <v>42362.791666666664</v>
      </c>
      <c r="P2332" t="s">
        <v>8298</v>
      </c>
      <c r="Q2332" s="6">
        <f t="shared" si="146"/>
        <v>1.0242285714285715</v>
      </c>
      <c r="R2332">
        <f t="shared" si="147"/>
        <v>219.92638036809817</v>
      </c>
      <c r="S2332" s="7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>
        <f t="shared" si="144"/>
        <v>41838.797337962962</v>
      </c>
      <c r="O2333" s="11">
        <f t="shared" si="145"/>
        <v>41868.797337962962</v>
      </c>
      <c r="P2333" t="s">
        <v>8298</v>
      </c>
      <c r="Q2333" s="6">
        <f t="shared" si="146"/>
        <v>1.4431375</v>
      </c>
      <c r="R2333">
        <f t="shared" si="147"/>
        <v>40.795406360424032</v>
      </c>
      <c r="S2333" s="7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>
        <f t="shared" si="144"/>
        <v>42011.419803240737</v>
      </c>
      <c r="O2334" s="11">
        <f t="shared" si="145"/>
        <v>42041.419803240737</v>
      </c>
      <c r="P2334" t="s">
        <v>8298</v>
      </c>
      <c r="Q2334" s="6">
        <f t="shared" si="146"/>
        <v>1.06308</v>
      </c>
      <c r="R2334">
        <f t="shared" si="147"/>
        <v>75.502840909090907</v>
      </c>
      <c r="S2334" s="7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>
        <f t="shared" si="144"/>
        <v>41767.442013888889</v>
      </c>
      <c r="O2335" s="11">
        <f t="shared" si="145"/>
        <v>41788.534722222219</v>
      </c>
      <c r="P2335" t="s">
        <v>8298</v>
      </c>
      <c r="Q2335" s="6">
        <f t="shared" si="146"/>
        <v>2.1216666666666666</v>
      </c>
      <c r="R2335">
        <f t="shared" si="147"/>
        <v>13.542553191489361</v>
      </c>
      <c r="S2335" s="7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>
        <f t="shared" si="144"/>
        <v>41918.461782407401</v>
      </c>
      <c r="O2336" s="11">
        <f t="shared" si="145"/>
        <v>41948.523611111108</v>
      </c>
      <c r="P2336" t="s">
        <v>8298</v>
      </c>
      <c r="Q2336" s="6">
        <f t="shared" si="146"/>
        <v>1.0195000000000001</v>
      </c>
      <c r="R2336">
        <f t="shared" si="147"/>
        <v>60.865671641791046</v>
      </c>
      <c r="S2336" s="7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>
        <f t="shared" si="144"/>
        <v>41771.363923611112</v>
      </c>
      <c r="O2337" s="11">
        <f t="shared" si="145"/>
        <v>41801.363923611112</v>
      </c>
      <c r="P2337" t="s">
        <v>8298</v>
      </c>
      <c r="Q2337" s="6">
        <f t="shared" si="146"/>
        <v>1.0227200000000001</v>
      </c>
      <c r="R2337">
        <f t="shared" si="147"/>
        <v>115.69230769230769</v>
      </c>
      <c r="S2337" s="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>
        <f t="shared" si="144"/>
        <v>41666.716377314813</v>
      </c>
      <c r="O2338" s="11">
        <f t="shared" si="145"/>
        <v>41706.716377314813</v>
      </c>
      <c r="P2338" t="s">
        <v>8298</v>
      </c>
      <c r="Q2338" s="6">
        <f t="shared" si="146"/>
        <v>5.2073254999999996</v>
      </c>
      <c r="R2338">
        <f t="shared" si="147"/>
        <v>48.104623556581984</v>
      </c>
      <c r="S2338" s="7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>
        <f t="shared" si="144"/>
        <v>41786.432210648149</v>
      </c>
      <c r="O2339" s="11">
        <f t="shared" si="145"/>
        <v>41816.432210648149</v>
      </c>
      <c r="P2339" t="s">
        <v>8298</v>
      </c>
      <c r="Q2339" s="6">
        <f t="shared" si="146"/>
        <v>1.1065833333333333</v>
      </c>
      <c r="R2339">
        <f t="shared" si="147"/>
        <v>74.184357541899445</v>
      </c>
      <c r="S2339" s="7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>
        <f t="shared" si="144"/>
        <v>41789.688472222217</v>
      </c>
      <c r="O2340" s="11">
        <f t="shared" si="145"/>
        <v>41819.688472222217</v>
      </c>
      <c r="P2340" t="s">
        <v>8298</v>
      </c>
      <c r="Q2340" s="6">
        <f t="shared" si="146"/>
        <v>1.0114333333333334</v>
      </c>
      <c r="R2340">
        <f t="shared" si="147"/>
        <v>123.34552845528455</v>
      </c>
      <c r="S2340" s="7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>
        <f t="shared" si="144"/>
        <v>42692.591539351844</v>
      </c>
      <c r="O2341" s="11">
        <f t="shared" si="145"/>
        <v>42723.124305555553</v>
      </c>
      <c r="P2341" t="s">
        <v>8298</v>
      </c>
      <c r="Q2341" s="6">
        <f t="shared" si="146"/>
        <v>2.9420799999999998</v>
      </c>
      <c r="R2341">
        <f t="shared" si="147"/>
        <v>66.623188405797094</v>
      </c>
      <c r="S2341" s="7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>
        <f t="shared" si="144"/>
        <v>42643.434467592589</v>
      </c>
      <c r="O2342" s="11">
        <f t="shared" si="145"/>
        <v>42673.434467592589</v>
      </c>
      <c r="P2342" t="s">
        <v>8298</v>
      </c>
      <c r="Q2342" s="6">
        <f t="shared" si="146"/>
        <v>1.0577749999999999</v>
      </c>
      <c r="R2342">
        <f t="shared" si="147"/>
        <v>104.99007444168734</v>
      </c>
      <c r="S2342" s="7" t="s">
        <v>8336</v>
      </c>
      <c r="T2342" t="s">
        <v>8352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>
        <f t="shared" si="144"/>
        <v>42167.605370370373</v>
      </c>
      <c r="O2343" s="11">
        <f t="shared" si="145"/>
        <v>42197.605370370373</v>
      </c>
      <c r="P2343" t="s">
        <v>8272</v>
      </c>
      <c r="Q2343" s="6">
        <f t="shared" si="146"/>
        <v>0</v>
      </c>
      <c r="R2343" t="e">
        <f t="shared" si="147"/>
        <v>#DIV/0!</v>
      </c>
      <c r="S2343" s="7" t="s">
        <v>8319</v>
      </c>
      <c r="T2343" t="s">
        <v>8320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>
        <f t="shared" si="144"/>
        <v>41897.49386574074</v>
      </c>
      <c r="O2344" s="11">
        <f t="shared" si="145"/>
        <v>41918</v>
      </c>
      <c r="P2344" t="s">
        <v>8272</v>
      </c>
      <c r="Q2344" s="6">
        <f t="shared" si="146"/>
        <v>0</v>
      </c>
      <c r="R2344" t="e">
        <f t="shared" si="147"/>
        <v>#DIV/0!</v>
      </c>
      <c r="S2344" s="7" t="s">
        <v>8319</v>
      </c>
      <c r="T2344" t="s">
        <v>8320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>
        <f t="shared" si="144"/>
        <v>42327.616956018515</v>
      </c>
      <c r="O2345" s="11">
        <f t="shared" si="145"/>
        <v>42377.615972222215</v>
      </c>
      <c r="P2345" t="s">
        <v>8272</v>
      </c>
      <c r="Q2345" s="6">
        <f t="shared" si="146"/>
        <v>0.03</v>
      </c>
      <c r="R2345">
        <f t="shared" si="147"/>
        <v>300</v>
      </c>
      <c r="S2345" s="7" t="s">
        <v>8319</v>
      </c>
      <c r="T2345" t="s">
        <v>8320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>
        <f t="shared" si="144"/>
        <v>42515.519317129627</v>
      </c>
      <c r="O2346" s="11">
        <f t="shared" si="145"/>
        <v>42545.519317129627</v>
      </c>
      <c r="P2346" t="s">
        <v>8272</v>
      </c>
      <c r="Q2346" s="6">
        <f t="shared" si="146"/>
        <v>1E-3</v>
      </c>
      <c r="R2346">
        <f t="shared" si="147"/>
        <v>1</v>
      </c>
      <c r="S2346" s="7" t="s">
        <v>8319</v>
      </c>
      <c r="T2346" t="s">
        <v>8320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>
        <f t="shared" si="144"/>
        <v>42059.79347222222</v>
      </c>
      <c r="O2347" s="11">
        <f t="shared" si="145"/>
        <v>42094.777083333327</v>
      </c>
      <c r="P2347" t="s">
        <v>8272</v>
      </c>
      <c r="Q2347" s="6">
        <f t="shared" si="146"/>
        <v>0</v>
      </c>
      <c r="R2347" t="e">
        <f t="shared" si="147"/>
        <v>#DIV/0!</v>
      </c>
      <c r="S2347" s="7" t="s">
        <v>8319</v>
      </c>
      <c r="T2347" t="s">
        <v>8320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>
        <f t="shared" si="144"/>
        <v>42615.590636574074</v>
      </c>
      <c r="O2348" s="11">
        <f t="shared" si="145"/>
        <v>42660.590636574074</v>
      </c>
      <c r="P2348" t="s">
        <v>8272</v>
      </c>
      <c r="Q2348" s="6">
        <f t="shared" si="146"/>
        <v>6.4999999999999997E-4</v>
      </c>
      <c r="R2348">
        <f t="shared" si="147"/>
        <v>13</v>
      </c>
      <c r="S2348" s="7" t="s">
        <v>8319</v>
      </c>
      <c r="T2348" t="s">
        <v>8320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>
        <f t="shared" si="144"/>
        <v>42577.399027777778</v>
      </c>
      <c r="O2349" s="11">
        <f t="shared" si="145"/>
        <v>42607.399027777778</v>
      </c>
      <c r="P2349" t="s">
        <v>8272</v>
      </c>
      <c r="Q2349" s="6">
        <f t="shared" si="146"/>
        <v>1.4999999999999999E-2</v>
      </c>
      <c r="R2349">
        <f t="shared" si="147"/>
        <v>15</v>
      </c>
      <c r="S2349" s="7" t="s">
        <v>8319</v>
      </c>
      <c r="T2349" t="s">
        <v>8320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>
        <f t="shared" si="144"/>
        <v>42360.723819444444</v>
      </c>
      <c r="O2350" s="11">
        <f t="shared" si="145"/>
        <v>42420.723819444444</v>
      </c>
      <c r="P2350" t="s">
        <v>8272</v>
      </c>
      <c r="Q2350" s="6">
        <f t="shared" si="146"/>
        <v>3.8571428571428572E-3</v>
      </c>
      <c r="R2350">
        <f t="shared" si="147"/>
        <v>54</v>
      </c>
      <c r="S2350" s="7" t="s">
        <v>8319</v>
      </c>
      <c r="T2350" t="s">
        <v>8320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>
        <f t="shared" si="144"/>
        <v>42198.567453703705</v>
      </c>
      <c r="O2351" s="11">
        <f t="shared" si="145"/>
        <v>42227.567453703705</v>
      </c>
      <c r="P2351" t="s">
        <v>8272</v>
      </c>
      <c r="Q2351" s="6">
        <f t="shared" si="146"/>
        <v>0</v>
      </c>
      <c r="R2351" t="e">
        <f t="shared" si="147"/>
        <v>#DIV/0!</v>
      </c>
      <c r="S2351" s="7" t="s">
        <v>8319</v>
      </c>
      <c r="T2351" t="s">
        <v>8320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>
        <f t="shared" si="144"/>
        <v>42708.633912037032</v>
      </c>
      <c r="O2352" s="11">
        <f t="shared" si="145"/>
        <v>42738.633912037032</v>
      </c>
      <c r="P2352" t="s">
        <v>8272</v>
      </c>
      <c r="Q2352" s="6">
        <f t="shared" si="146"/>
        <v>0</v>
      </c>
      <c r="R2352" t="e">
        <f t="shared" si="147"/>
        <v>#DIV/0!</v>
      </c>
      <c r="S2352" s="7" t="s">
        <v>8319</v>
      </c>
      <c r="T2352" t="s">
        <v>8320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>
        <f t="shared" si="144"/>
        <v>42093.892812500002</v>
      </c>
      <c r="O2353" s="11">
        <f t="shared" si="145"/>
        <v>42123.892812500002</v>
      </c>
      <c r="P2353" t="s">
        <v>8272</v>
      </c>
      <c r="Q2353" s="6">
        <f t="shared" si="146"/>
        <v>5.7142857142857143E-3</v>
      </c>
      <c r="R2353">
        <f t="shared" si="147"/>
        <v>15.428571428571429</v>
      </c>
      <c r="S2353" s="7" t="s">
        <v>8319</v>
      </c>
      <c r="T2353" t="s">
        <v>8320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>
        <f t="shared" si="144"/>
        <v>42101.425370370365</v>
      </c>
      <c r="O2354" s="11">
        <f t="shared" si="145"/>
        <v>42161.425370370365</v>
      </c>
      <c r="P2354" t="s">
        <v>8272</v>
      </c>
      <c r="Q2354" s="6">
        <f t="shared" si="146"/>
        <v>0</v>
      </c>
      <c r="R2354" t="e">
        <f t="shared" si="147"/>
        <v>#DIV/0!</v>
      </c>
      <c r="S2354" s="7" t="s">
        <v>8319</v>
      </c>
      <c r="T2354" t="s">
        <v>8320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>
        <f t="shared" si="144"/>
        <v>42103.467847222222</v>
      </c>
      <c r="O2355" s="11">
        <f t="shared" si="145"/>
        <v>42115.467847222222</v>
      </c>
      <c r="P2355" t="s">
        <v>8272</v>
      </c>
      <c r="Q2355" s="6">
        <f t="shared" si="146"/>
        <v>0</v>
      </c>
      <c r="R2355" t="e">
        <f t="shared" si="147"/>
        <v>#DIV/0!</v>
      </c>
      <c r="S2355" s="7" t="s">
        <v>8319</v>
      </c>
      <c r="T2355" t="s">
        <v>8320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>
        <f t="shared" si="144"/>
        <v>41954.51458333333</v>
      </c>
      <c r="O2356" s="11">
        <f t="shared" si="145"/>
        <v>42014.51458333333</v>
      </c>
      <c r="P2356" t="s">
        <v>8272</v>
      </c>
      <c r="Q2356" s="6">
        <f t="shared" si="146"/>
        <v>7.1428571428571429E-4</v>
      </c>
      <c r="R2356">
        <f t="shared" si="147"/>
        <v>25</v>
      </c>
      <c r="S2356" s="7" t="s">
        <v>8319</v>
      </c>
      <c r="T2356" t="s">
        <v>8320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>
        <f t="shared" si="144"/>
        <v>42096.709907407399</v>
      </c>
      <c r="O2357" s="11">
        <f t="shared" si="145"/>
        <v>42126.709907407399</v>
      </c>
      <c r="P2357" t="s">
        <v>8272</v>
      </c>
      <c r="Q2357" s="6">
        <f t="shared" si="146"/>
        <v>6.875E-3</v>
      </c>
      <c r="R2357">
        <f t="shared" si="147"/>
        <v>27.5</v>
      </c>
      <c r="S2357" s="7" t="s">
        <v>8319</v>
      </c>
      <c r="T2357" t="s">
        <v>8320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>
        <f t="shared" si="144"/>
        <v>42130.575277777774</v>
      </c>
      <c r="O2358" s="11">
        <f t="shared" si="145"/>
        <v>42160.575277777774</v>
      </c>
      <c r="P2358" t="s">
        <v>8272</v>
      </c>
      <c r="Q2358" s="6">
        <f t="shared" si="146"/>
        <v>0</v>
      </c>
      <c r="R2358" t="e">
        <f t="shared" si="147"/>
        <v>#DIV/0!</v>
      </c>
      <c r="S2358" s="7" t="s">
        <v>8319</v>
      </c>
      <c r="T2358" t="s">
        <v>8320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>
        <f t="shared" si="144"/>
        <v>42264.411782407398</v>
      </c>
      <c r="O2359" s="11">
        <f t="shared" si="145"/>
        <v>42294.411782407398</v>
      </c>
      <c r="P2359" t="s">
        <v>8272</v>
      </c>
      <c r="Q2359" s="6">
        <f t="shared" si="146"/>
        <v>0</v>
      </c>
      <c r="R2359" t="e">
        <f t="shared" si="147"/>
        <v>#DIV/0!</v>
      </c>
      <c r="S2359" s="7" t="s">
        <v>8319</v>
      </c>
      <c r="T2359" t="s">
        <v>8320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>
        <f t="shared" si="144"/>
        <v>41978.722638888888</v>
      </c>
      <c r="O2360" s="11">
        <f t="shared" si="145"/>
        <v>42034.818749999999</v>
      </c>
      <c r="P2360" t="s">
        <v>8272</v>
      </c>
      <c r="Q2360" s="6">
        <f t="shared" si="146"/>
        <v>0</v>
      </c>
      <c r="R2360" t="e">
        <f t="shared" si="147"/>
        <v>#DIV/0!</v>
      </c>
      <c r="S2360" s="7" t="s">
        <v>8319</v>
      </c>
      <c r="T2360" t="s">
        <v>8320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>
        <f t="shared" si="144"/>
        <v>42159.441249999996</v>
      </c>
      <c r="O2361" s="11">
        <f t="shared" si="145"/>
        <v>42219.441249999996</v>
      </c>
      <c r="P2361" t="s">
        <v>8272</v>
      </c>
      <c r="Q2361" s="6">
        <f t="shared" si="146"/>
        <v>0.14680000000000001</v>
      </c>
      <c r="R2361">
        <f t="shared" si="147"/>
        <v>367</v>
      </c>
      <c r="S2361" s="7" t="s">
        <v>8319</v>
      </c>
      <c r="T2361" t="s">
        <v>8320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>
        <f t="shared" si="144"/>
        <v>42377.498611111114</v>
      </c>
      <c r="O2362" s="11">
        <f t="shared" si="145"/>
        <v>42407.498611111114</v>
      </c>
      <c r="P2362" t="s">
        <v>8272</v>
      </c>
      <c r="Q2362" s="6">
        <f t="shared" si="146"/>
        <v>4.0000000000000002E-4</v>
      </c>
      <c r="R2362">
        <f t="shared" si="147"/>
        <v>2</v>
      </c>
      <c r="S2362" s="7" t="s">
        <v>8319</v>
      </c>
      <c r="T2362" t="s">
        <v>8320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>
        <f t="shared" si="144"/>
        <v>42466.650555555556</v>
      </c>
      <c r="O2363" s="11">
        <f t="shared" si="145"/>
        <v>42490.708333333336</v>
      </c>
      <c r="P2363" t="s">
        <v>8272</v>
      </c>
      <c r="Q2363" s="6">
        <f t="shared" si="146"/>
        <v>0</v>
      </c>
      <c r="R2363" t="e">
        <f t="shared" si="147"/>
        <v>#DIV/0!</v>
      </c>
      <c r="S2363" s="7" t="s">
        <v>8319</v>
      </c>
      <c r="T2363" t="s">
        <v>8320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>
        <f t="shared" si="144"/>
        <v>41954.47997685185</v>
      </c>
      <c r="O2364" s="11">
        <f t="shared" si="145"/>
        <v>41984.47997685185</v>
      </c>
      <c r="P2364" t="s">
        <v>8272</v>
      </c>
      <c r="Q2364" s="6">
        <f t="shared" si="146"/>
        <v>0.2857142857142857</v>
      </c>
      <c r="R2364">
        <f t="shared" si="147"/>
        <v>60</v>
      </c>
      <c r="S2364" s="7" t="s">
        <v>8319</v>
      </c>
      <c r="T2364" t="s">
        <v>8320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>
        <f t="shared" si="144"/>
        <v>42321.803240740737</v>
      </c>
      <c r="O2365" s="11">
        <f t="shared" si="145"/>
        <v>42366.803240740737</v>
      </c>
      <c r="P2365" t="s">
        <v>8272</v>
      </c>
      <c r="Q2365" s="6">
        <f t="shared" si="146"/>
        <v>0</v>
      </c>
      <c r="R2365" t="e">
        <f t="shared" si="147"/>
        <v>#DIV/0!</v>
      </c>
      <c r="S2365" s="7" t="s">
        <v>8319</v>
      </c>
      <c r="T2365" t="s">
        <v>8320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>
        <f t="shared" si="144"/>
        <v>42248.726342592585</v>
      </c>
      <c r="O2366" s="11">
        <f t="shared" si="145"/>
        <v>42303.726342592585</v>
      </c>
      <c r="P2366" t="s">
        <v>8272</v>
      </c>
      <c r="Q2366" s="6">
        <f t="shared" si="146"/>
        <v>0</v>
      </c>
      <c r="R2366" t="e">
        <f t="shared" si="147"/>
        <v>#DIV/0!</v>
      </c>
      <c r="S2366" s="7" t="s">
        <v>8319</v>
      </c>
      <c r="T2366" t="s">
        <v>8320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>
        <f t="shared" si="144"/>
        <v>42346.528067129628</v>
      </c>
      <c r="O2367" s="11">
        <f t="shared" si="145"/>
        <v>42386.749999999993</v>
      </c>
      <c r="P2367" t="s">
        <v>8272</v>
      </c>
      <c r="Q2367" s="6">
        <f t="shared" si="146"/>
        <v>0</v>
      </c>
      <c r="R2367" t="e">
        <f t="shared" si="147"/>
        <v>#DIV/0!</v>
      </c>
      <c r="S2367" s="7" t="s">
        <v>8319</v>
      </c>
      <c r="T2367" t="s">
        <v>8320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>
        <f t="shared" si="144"/>
        <v>42268.323298611103</v>
      </c>
      <c r="O2368" s="11">
        <f t="shared" si="145"/>
        <v>42298.323298611103</v>
      </c>
      <c r="P2368" t="s">
        <v>8272</v>
      </c>
      <c r="Q2368" s="6">
        <f t="shared" si="146"/>
        <v>0.1052</v>
      </c>
      <c r="R2368">
        <f t="shared" si="147"/>
        <v>97.407407407407405</v>
      </c>
      <c r="S2368" s="7" t="s">
        <v>8319</v>
      </c>
      <c r="T2368" t="s">
        <v>8320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>
        <f t="shared" si="144"/>
        <v>42425.761759259258</v>
      </c>
      <c r="O2369" s="11">
        <f t="shared" si="145"/>
        <v>42485.720092592594</v>
      </c>
      <c r="P2369" t="s">
        <v>8272</v>
      </c>
      <c r="Q2369" s="6">
        <f t="shared" si="146"/>
        <v>1.34E-2</v>
      </c>
      <c r="R2369">
        <f t="shared" si="147"/>
        <v>47.857142857142854</v>
      </c>
      <c r="S2369" s="7" t="s">
        <v>8319</v>
      </c>
      <c r="T2369" t="s">
        <v>8320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>
        <f t="shared" si="144"/>
        <v>42063.513483796291</v>
      </c>
      <c r="O2370" s="11">
        <f t="shared" si="145"/>
        <v>42108.471817129634</v>
      </c>
      <c r="P2370" t="s">
        <v>8272</v>
      </c>
      <c r="Q2370" s="6">
        <f t="shared" si="146"/>
        <v>2.5000000000000001E-3</v>
      </c>
      <c r="R2370">
        <f t="shared" si="147"/>
        <v>50</v>
      </c>
      <c r="S2370" s="7" t="s">
        <v>8319</v>
      </c>
      <c r="T2370" t="s">
        <v>8320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>
        <f t="shared" ref="N2371:N2434" si="148">((($J2371/60)/60)/24)+DATE(1970,1,1)+(-5/24)</f>
        <v>42380.60429398148</v>
      </c>
      <c r="O2371" s="11">
        <f t="shared" ref="O2371:O2434" si="149">((($I2371/60)/60)/24)+DATE(1970,1,1)+(-5/24)</f>
        <v>42410.60429398148</v>
      </c>
      <c r="P2371" t="s">
        <v>8272</v>
      </c>
      <c r="Q2371" s="6">
        <f t="shared" ref="Q2371:Q2434" si="150">E2371/D2371</f>
        <v>0</v>
      </c>
      <c r="R2371" t="e">
        <f t="shared" ref="R2371:R2434" si="151">E2371/L2371</f>
        <v>#DIV/0!</v>
      </c>
      <c r="S2371" s="7" t="s">
        <v>8319</v>
      </c>
      <c r="T2371" t="s">
        <v>8320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>
        <f t="shared" si="148"/>
        <v>41960.980798611105</v>
      </c>
      <c r="O2372" s="11">
        <f t="shared" si="149"/>
        <v>41990.980798611105</v>
      </c>
      <c r="P2372" t="s">
        <v>8272</v>
      </c>
      <c r="Q2372" s="6">
        <f t="shared" si="150"/>
        <v>3.2799999999999999E-3</v>
      </c>
      <c r="R2372">
        <f t="shared" si="151"/>
        <v>20.5</v>
      </c>
      <c r="S2372" s="7" t="s">
        <v>8319</v>
      </c>
      <c r="T2372" t="s">
        <v>8320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>
        <f t="shared" si="148"/>
        <v>42150.569398148145</v>
      </c>
      <c r="O2373" s="11">
        <f t="shared" si="149"/>
        <v>42180.569398148145</v>
      </c>
      <c r="P2373" t="s">
        <v>8272</v>
      </c>
      <c r="Q2373" s="6">
        <f t="shared" si="150"/>
        <v>0</v>
      </c>
      <c r="R2373" t="e">
        <f t="shared" si="151"/>
        <v>#DIV/0!</v>
      </c>
      <c r="S2373" s="7" t="s">
        <v>8319</v>
      </c>
      <c r="T2373" t="s">
        <v>8320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>
        <f t="shared" si="148"/>
        <v>42087.860775462956</v>
      </c>
      <c r="O2374" s="11">
        <f t="shared" si="149"/>
        <v>42117.860775462956</v>
      </c>
      <c r="P2374" t="s">
        <v>8272</v>
      </c>
      <c r="Q2374" s="6">
        <f t="shared" si="150"/>
        <v>3.272727272727273E-2</v>
      </c>
      <c r="R2374">
        <f t="shared" si="151"/>
        <v>30</v>
      </c>
      <c r="S2374" s="7" t="s">
        <v>8319</v>
      </c>
      <c r="T2374" t="s">
        <v>8320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>
        <f t="shared" si="148"/>
        <v>42215.453981481485</v>
      </c>
      <c r="O2375" s="11">
        <f t="shared" si="149"/>
        <v>42245.453981481485</v>
      </c>
      <c r="P2375" t="s">
        <v>8272</v>
      </c>
      <c r="Q2375" s="6">
        <f t="shared" si="150"/>
        <v>5.8823529411764708E-5</v>
      </c>
      <c r="R2375">
        <f t="shared" si="151"/>
        <v>50</v>
      </c>
      <c r="S2375" s="7" t="s">
        <v>8319</v>
      </c>
      <c r="T2375" t="s">
        <v>8320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>
        <f t="shared" si="148"/>
        <v>42017.634953703695</v>
      </c>
      <c r="O2376" s="11">
        <f t="shared" si="149"/>
        <v>42047.634953703695</v>
      </c>
      <c r="P2376" t="s">
        <v>8272</v>
      </c>
      <c r="Q2376" s="6">
        <f t="shared" si="150"/>
        <v>4.5454545454545455E-4</v>
      </c>
      <c r="R2376">
        <f t="shared" si="151"/>
        <v>10</v>
      </c>
      <c r="S2376" s="7" t="s">
        <v>8319</v>
      </c>
      <c r="T2376" t="s">
        <v>8320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>
        <f t="shared" si="148"/>
        <v>42592.627743055556</v>
      </c>
      <c r="O2377" s="11">
        <f t="shared" si="149"/>
        <v>42622.627743055556</v>
      </c>
      <c r="P2377" t="s">
        <v>8272</v>
      </c>
      <c r="Q2377" s="6">
        <f t="shared" si="150"/>
        <v>0</v>
      </c>
      <c r="R2377" t="e">
        <f t="shared" si="151"/>
        <v>#DIV/0!</v>
      </c>
      <c r="S2377" s="7" t="s">
        <v>8319</v>
      </c>
      <c r="T2377" t="s">
        <v>8320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>
        <f t="shared" si="148"/>
        <v>42318.717199074068</v>
      </c>
      <c r="O2378" s="11">
        <f t="shared" si="149"/>
        <v>42348.717199074068</v>
      </c>
      <c r="P2378" t="s">
        <v>8272</v>
      </c>
      <c r="Q2378" s="6">
        <f t="shared" si="150"/>
        <v>0.10877666666666666</v>
      </c>
      <c r="R2378">
        <f t="shared" si="151"/>
        <v>81.582499999999996</v>
      </c>
      <c r="S2378" s="7" t="s">
        <v>8319</v>
      </c>
      <c r="T2378" t="s">
        <v>8320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>
        <f t="shared" si="148"/>
        <v>42669.661840277775</v>
      </c>
      <c r="O2379" s="11">
        <f t="shared" si="149"/>
        <v>42699.703506944446</v>
      </c>
      <c r="P2379" t="s">
        <v>8272</v>
      </c>
      <c r="Q2379" s="6">
        <f t="shared" si="150"/>
        <v>0</v>
      </c>
      <c r="R2379" t="e">
        <f t="shared" si="151"/>
        <v>#DIV/0!</v>
      </c>
      <c r="S2379" s="7" t="s">
        <v>8319</v>
      </c>
      <c r="T2379" t="s">
        <v>8320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>
        <f t="shared" si="148"/>
        <v>42212.804745370369</v>
      </c>
      <c r="O2380" s="11">
        <f t="shared" si="149"/>
        <v>42241.804745370369</v>
      </c>
      <c r="P2380" t="s">
        <v>8272</v>
      </c>
      <c r="Q2380" s="6">
        <f t="shared" si="150"/>
        <v>0</v>
      </c>
      <c r="R2380" t="e">
        <f t="shared" si="151"/>
        <v>#DIV/0!</v>
      </c>
      <c r="S2380" s="7" t="s">
        <v>8319</v>
      </c>
      <c r="T2380" t="s">
        <v>8320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>
        <f t="shared" si="148"/>
        <v>42236.808055555557</v>
      </c>
      <c r="O2381" s="11">
        <f t="shared" si="149"/>
        <v>42281.808055555557</v>
      </c>
      <c r="P2381" t="s">
        <v>8272</v>
      </c>
      <c r="Q2381" s="6">
        <f t="shared" si="150"/>
        <v>0</v>
      </c>
      <c r="R2381" t="e">
        <f t="shared" si="151"/>
        <v>#DIV/0!</v>
      </c>
      <c r="S2381" s="7" t="s">
        <v>8319</v>
      </c>
      <c r="T2381" t="s">
        <v>8320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>
        <f t="shared" si="148"/>
        <v>42248.584976851846</v>
      </c>
      <c r="O2382" s="11">
        <f t="shared" si="149"/>
        <v>42278.584976851846</v>
      </c>
      <c r="P2382" t="s">
        <v>8272</v>
      </c>
      <c r="Q2382" s="6">
        <f t="shared" si="150"/>
        <v>3.6666666666666666E-3</v>
      </c>
      <c r="R2382">
        <f t="shared" si="151"/>
        <v>18.333333333333332</v>
      </c>
      <c r="S2382" s="7" t="s">
        <v>8319</v>
      </c>
      <c r="T2382" t="s">
        <v>8320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>
        <f t="shared" si="148"/>
        <v>42074.727407407401</v>
      </c>
      <c r="O2383" s="11">
        <f t="shared" si="149"/>
        <v>42104.727407407401</v>
      </c>
      <c r="P2383" t="s">
        <v>8272</v>
      </c>
      <c r="Q2383" s="6">
        <f t="shared" si="150"/>
        <v>1.8193398957730169E-2</v>
      </c>
      <c r="R2383">
        <f t="shared" si="151"/>
        <v>224.42857142857142</v>
      </c>
      <c r="S2383" s="7" t="s">
        <v>8319</v>
      </c>
      <c r="T2383" t="s">
        <v>8320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>
        <f t="shared" si="148"/>
        <v>42194.979201388887</v>
      </c>
      <c r="O2384" s="11">
        <f t="shared" si="149"/>
        <v>42219.979201388887</v>
      </c>
      <c r="P2384" t="s">
        <v>8272</v>
      </c>
      <c r="Q2384" s="6">
        <f t="shared" si="150"/>
        <v>2.5000000000000001E-2</v>
      </c>
      <c r="R2384">
        <f t="shared" si="151"/>
        <v>37.5</v>
      </c>
      <c r="S2384" s="7" t="s">
        <v>8319</v>
      </c>
      <c r="T2384" t="s">
        <v>8320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>
        <f t="shared" si="148"/>
        <v>42026.848460648143</v>
      </c>
      <c r="O2385" s="11">
        <f t="shared" si="149"/>
        <v>42056.848460648143</v>
      </c>
      <c r="P2385" t="s">
        <v>8272</v>
      </c>
      <c r="Q2385" s="6">
        <f t="shared" si="150"/>
        <v>4.3499999999999997E-2</v>
      </c>
      <c r="R2385">
        <f t="shared" si="151"/>
        <v>145</v>
      </c>
      <c r="S2385" s="7" t="s">
        <v>8319</v>
      </c>
      <c r="T2385" t="s">
        <v>8320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>
        <f t="shared" si="148"/>
        <v>41926.859293981477</v>
      </c>
      <c r="O2386" s="11">
        <f t="shared" si="149"/>
        <v>41956.900960648149</v>
      </c>
      <c r="P2386" t="s">
        <v>8272</v>
      </c>
      <c r="Q2386" s="6">
        <f t="shared" si="150"/>
        <v>8.0000000000000002E-3</v>
      </c>
      <c r="R2386">
        <f t="shared" si="151"/>
        <v>1</v>
      </c>
      <c r="S2386" s="7" t="s">
        <v>8319</v>
      </c>
      <c r="T2386" t="s">
        <v>8320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>
        <f t="shared" si="148"/>
        <v>42191.493425925924</v>
      </c>
      <c r="O2387" s="11">
        <f t="shared" si="149"/>
        <v>42221.493425925924</v>
      </c>
      <c r="P2387" t="s">
        <v>8272</v>
      </c>
      <c r="Q2387" s="6">
        <f t="shared" si="150"/>
        <v>1.2123076923076924E-2</v>
      </c>
      <c r="R2387">
        <f t="shared" si="151"/>
        <v>112.57142857142857</v>
      </c>
      <c r="S2387" s="7" t="s">
        <v>8319</v>
      </c>
      <c r="T2387" t="s">
        <v>8320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>
        <f t="shared" si="148"/>
        <v>41954.629907407405</v>
      </c>
      <c r="O2388" s="11">
        <f t="shared" si="149"/>
        <v>42014.629907407405</v>
      </c>
      <c r="P2388" t="s">
        <v>8272</v>
      </c>
      <c r="Q2388" s="6">
        <f t="shared" si="150"/>
        <v>0</v>
      </c>
      <c r="R2388" t="e">
        <f t="shared" si="151"/>
        <v>#DIV/0!</v>
      </c>
      <c r="S2388" s="7" t="s">
        <v>8319</v>
      </c>
      <c r="T2388" t="s">
        <v>8320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>
        <f t="shared" si="148"/>
        <v>42528.418287037035</v>
      </c>
      <c r="O2389" s="11">
        <f t="shared" si="149"/>
        <v>42573.418287037035</v>
      </c>
      <c r="P2389" t="s">
        <v>8272</v>
      </c>
      <c r="Q2389" s="6">
        <f t="shared" si="150"/>
        <v>6.8399999999999997E-3</v>
      </c>
      <c r="R2389">
        <f t="shared" si="151"/>
        <v>342</v>
      </c>
      <c r="S2389" s="7" t="s">
        <v>8319</v>
      </c>
      <c r="T2389" t="s">
        <v>8320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>
        <f t="shared" si="148"/>
        <v>41989.645358796297</v>
      </c>
      <c r="O2390" s="11">
        <f t="shared" si="149"/>
        <v>42019.603472222218</v>
      </c>
      <c r="P2390" t="s">
        <v>8272</v>
      </c>
      <c r="Q2390" s="6">
        <f t="shared" si="150"/>
        <v>1.2513513513513513E-2</v>
      </c>
      <c r="R2390">
        <f t="shared" si="151"/>
        <v>57.875</v>
      </c>
      <c r="S2390" s="7" t="s">
        <v>8319</v>
      </c>
      <c r="T2390" t="s">
        <v>8320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>
        <f t="shared" si="148"/>
        <v>42179.445046296292</v>
      </c>
      <c r="O2391" s="11">
        <f t="shared" si="149"/>
        <v>42210.707638888889</v>
      </c>
      <c r="P2391" t="s">
        <v>8272</v>
      </c>
      <c r="Q2391" s="6">
        <f t="shared" si="150"/>
        <v>1.8749999999999999E-3</v>
      </c>
      <c r="R2391">
        <f t="shared" si="151"/>
        <v>30</v>
      </c>
      <c r="S2391" s="7" t="s">
        <v>8319</v>
      </c>
      <c r="T2391" t="s">
        <v>8320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>
        <f t="shared" si="148"/>
        <v>41968.053981481477</v>
      </c>
      <c r="O2392" s="11">
        <f t="shared" si="149"/>
        <v>42008.053981481477</v>
      </c>
      <c r="P2392" t="s">
        <v>8272</v>
      </c>
      <c r="Q2392" s="6">
        <f t="shared" si="150"/>
        <v>0</v>
      </c>
      <c r="R2392" t="e">
        <f t="shared" si="151"/>
        <v>#DIV/0!</v>
      </c>
      <c r="S2392" s="7" t="s">
        <v>8319</v>
      </c>
      <c r="T2392" t="s">
        <v>8320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>
        <f t="shared" si="148"/>
        <v>42064.586157407401</v>
      </c>
      <c r="O2393" s="11">
        <f t="shared" si="149"/>
        <v>42094.544490740744</v>
      </c>
      <c r="P2393" t="s">
        <v>8272</v>
      </c>
      <c r="Q2393" s="6">
        <f t="shared" si="150"/>
        <v>1.25E-3</v>
      </c>
      <c r="R2393">
        <f t="shared" si="151"/>
        <v>25</v>
      </c>
      <c r="S2393" s="7" t="s">
        <v>8319</v>
      </c>
      <c r="T2393" t="s">
        <v>8320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>
        <f t="shared" si="148"/>
        <v>42275.912303240737</v>
      </c>
      <c r="O2394" s="11">
        <f t="shared" si="149"/>
        <v>42305.912303240737</v>
      </c>
      <c r="P2394" t="s">
        <v>8272</v>
      </c>
      <c r="Q2394" s="6">
        <f t="shared" si="150"/>
        <v>0</v>
      </c>
      <c r="R2394" t="e">
        <f t="shared" si="151"/>
        <v>#DIV/0!</v>
      </c>
      <c r="S2394" s="7" t="s">
        <v>8319</v>
      </c>
      <c r="T2394" t="s">
        <v>8320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>
        <f t="shared" si="148"/>
        <v>42194.440011574072</v>
      </c>
      <c r="O2395" s="11">
        <f t="shared" si="149"/>
        <v>42224.440011574072</v>
      </c>
      <c r="P2395" t="s">
        <v>8272</v>
      </c>
      <c r="Q2395" s="6">
        <f t="shared" si="150"/>
        <v>5.0000000000000001E-4</v>
      </c>
      <c r="R2395">
        <f t="shared" si="151"/>
        <v>50</v>
      </c>
      <c r="S2395" s="7" t="s">
        <v>8319</v>
      </c>
      <c r="T2395" t="s">
        <v>8320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>
        <f t="shared" si="148"/>
        <v>42031.15385416666</v>
      </c>
      <c r="O2396" s="11">
        <f t="shared" si="149"/>
        <v>42061.15385416666</v>
      </c>
      <c r="P2396" t="s">
        <v>8272</v>
      </c>
      <c r="Q2396" s="6">
        <f t="shared" si="150"/>
        <v>5.9999999999999995E-4</v>
      </c>
      <c r="R2396">
        <f t="shared" si="151"/>
        <v>1.5</v>
      </c>
      <c r="S2396" s="7" t="s">
        <v>8319</v>
      </c>
      <c r="T2396" t="s">
        <v>8320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>
        <f t="shared" si="148"/>
        <v>42716.913043981483</v>
      </c>
      <c r="O2397" s="11">
        <f t="shared" si="149"/>
        <v>42745.164583333331</v>
      </c>
      <c r="P2397" t="s">
        <v>8272</v>
      </c>
      <c r="Q2397" s="6">
        <f t="shared" si="150"/>
        <v>0</v>
      </c>
      <c r="R2397" t="e">
        <f t="shared" si="151"/>
        <v>#DIV/0!</v>
      </c>
      <c r="S2397" s="7" t="s">
        <v>8319</v>
      </c>
      <c r="T2397" t="s">
        <v>8320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>
        <f t="shared" si="148"/>
        <v>42262.640717592592</v>
      </c>
      <c r="O2398" s="11">
        <f t="shared" si="149"/>
        <v>42292.640717592592</v>
      </c>
      <c r="P2398" t="s">
        <v>8272</v>
      </c>
      <c r="Q2398" s="6">
        <f t="shared" si="150"/>
        <v>2E-3</v>
      </c>
      <c r="R2398">
        <f t="shared" si="151"/>
        <v>10</v>
      </c>
      <c r="S2398" s="7" t="s">
        <v>8319</v>
      </c>
      <c r="T2398" t="s">
        <v>8320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>
        <f t="shared" si="148"/>
        <v>41976.676574074074</v>
      </c>
      <c r="O2399" s="11">
        <f t="shared" si="149"/>
        <v>42006.676574074074</v>
      </c>
      <c r="P2399" t="s">
        <v>8272</v>
      </c>
      <c r="Q2399" s="6">
        <f t="shared" si="150"/>
        <v>0</v>
      </c>
      <c r="R2399" t="e">
        <f t="shared" si="151"/>
        <v>#DIV/0!</v>
      </c>
      <c r="S2399" s="7" t="s">
        <v>8319</v>
      </c>
      <c r="T2399" t="s">
        <v>8320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>
        <f t="shared" si="148"/>
        <v>42157.708148148151</v>
      </c>
      <c r="O2400" s="11">
        <f t="shared" si="149"/>
        <v>42187.708148148151</v>
      </c>
      <c r="P2400" t="s">
        <v>8272</v>
      </c>
      <c r="Q2400" s="6">
        <f t="shared" si="150"/>
        <v>0</v>
      </c>
      <c r="R2400" t="e">
        <f t="shared" si="151"/>
        <v>#DIV/0!</v>
      </c>
      <c r="S2400" s="7" t="s">
        <v>8319</v>
      </c>
      <c r="T2400" t="s">
        <v>8320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>
        <f t="shared" si="148"/>
        <v>41956.644745370366</v>
      </c>
      <c r="O2401" s="11">
        <f t="shared" si="149"/>
        <v>41991.644745370366</v>
      </c>
      <c r="P2401" t="s">
        <v>8272</v>
      </c>
      <c r="Q2401" s="6">
        <f t="shared" si="150"/>
        <v>0</v>
      </c>
      <c r="R2401" t="e">
        <f t="shared" si="151"/>
        <v>#DIV/0!</v>
      </c>
      <c r="S2401" s="7" t="s">
        <v>8319</v>
      </c>
      <c r="T2401" t="s">
        <v>8320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>
        <f t="shared" si="148"/>
        <v>42444.059768518513</v>
      </c>
      <c r="O2402" s="11">
        <f t="shared" si="149"/>
        <v>42474.059768518513</v>
      </c>
      <c r="P2402" t="s">
        <v>8272</v>
      </c>
      <c r="Q2402" s="6">
        <f t="shared" si="150"/>
        <v>0</v>
      </c>
      <c r="R2402" t="e">
        <f t="shared" si="151"/>
        <v>#DIV/0!</v>
      </c>
      <c r="S2402" s="7" t="s">
        <v>8319</v>
      </c>
      <c r="T2402" t="s">
        <v>8320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>
        <f t="shared" si="148"/>
        <v>42374.614537037036</v>
      </c>
      <c r="O2403" s="11">
        <f t="shared" si="149"/>
        <v>42434.614537037036</v>
      </c>
      <c r="P2403" t="s">
        <v>8284</v>
      </c>
      <c r="Q2403" s="6">
        <f t="shared" si="150"/>
        <v>7.1785714285714283E-3</v>
      </c>
      <c r="R2403">
        <f t="shared" si="151"/>
        <v>22.333333333333332</v>
      </c>
      <c r="S2403" s="7" t="s">
        <v>8336</v>
      </c>
      <c r="T2403" t="s">
        <v>8337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>
        <f t="shared" si="148"/>
        <v>42107.47142361111</v>
      </c>
      <c r="O2404" s="11">
        <f t="shared" si="149"/>
        <v>42137.47142361111</v>
      </c>
      <c r="P2404" t="s">
        <v>8284</v>
      </c>
      <c r="Q2404" s="6">
        <f t="shared" si="150"/>
        <v>4.3333333333333331E-3</v>
      </c>
      <c r="R2404">
        <f t="shared" si="151"/>
        <v>52</v>
      </c>
      <c r="S2404" s="7" t="s">
        <v>8336</v>
      </c>
      <c r="T2404" t="s">
        <v>8337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>
        <f t="shared" si="148"/>
        <v>42399.674282407403</v>
      </c>
      <c r="O2405" s="11">
        <f t="shared" si="149"/>
        <v>42459.632615740738</v>
      </c>
      <c r="P2405" t="s">
        <v>8284</v>
      </c>
      <c r="Q2405" s="6">
        <f t="shared" si="150"/>
        <v>0.16833333333333333</v>
      </c>
      <c r="R2405">
        <f t="shared" si="151"/>
        <v>16.833333333333332</v>
      </c>
      <c r="S2405" s="7" t="s">
        <v>8336</v>
      </c>
      <c r="T2405" t="s">
        <v>8337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>
        <f t="shared" si="148"/>
        <v>42341.831099537034</v>
      </c>
      <c r="O2406" s="11">
        <f t="shared" si="149"/>
        <v>42371.831099537034</v>
      </c>
      <c r="P2406" t="s">
        <v>8284</v>
      </c>
      <c r="Q2406" s="6">
        <f t="shared" si="150"/>
        <v>0</v>
      </c>
      <c r="R2406" t="e">
        <f t="shared" si="151"/>
        <v>#DIV/0!</v>
      </c>
      <c r="S2406" s="7" t="s">
        <v>8336</v>
      </c>
      <c r="T2406" t="s">
        <v>8337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>
        <f t="shared" si="148"/>
        <v>42595.377025462956</v>
      </c>
      <c r="O2407" s="11">
        <f t="shared" si="149"/>
        <v>42616.377025462956</v>
      </c>
      <c r="P2407" t="s">
        <v>8284</v>
      </c>
      <c r="Q2407" s="6">
        <f t="shared" si="150"/>
        <v>0.22520000000000001</v>
      </c>
      <c r="R2407">
        <f t="shared" si="151"/>
        <v>56.3</v>
      </c>
      <c r="S2407" s="7" t="s">
        <v>8336</v>
      </c>
      <c r="T2407" t="s">
        <v>8337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>
        <f t="shared" si="148"/>
        <v>41982.902662037035</v>
      </c>
      <c r="O2408" s="11">
        <f t="shared" si="149"/>
        <v>42022.902662037035</v>
      </c>
      <c r="P2408" t="s">
        <v>8284</v>
      </c>
      <c r="Q2408" s="6">
        <f t="shared" si="150"/>
        <v>0.41384615384615386</v>
      </c>
      <c r="R2408">
        <f t="shared" si="151"/>
        <v>84.0625</v>
      </c>
      <c r="S2408" s="7" t="s">
        <v>8336</v>
      </c>
      <c r="T2408" t="s">
        <v>8337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>
        <f t="shared" si="148"/>
        <v>42082.367222222216</v>
      </c>
      <c r="O2409" s="11">
        <f t="shared" si="149"/>
        <v>42105.041666666664</v>
      </c>
      <c r="P2409" t="s">
        <v>8284</v>
      </c>
      <c r="Q2409" s="6">
        <f t="shared" si="150"/>
        <v>0.25259090909090909</v>
      </c>
      <c r="R2409">
        <f t="shared" si="151"/>
        <v>168.39393939393941</v>
      </c>
      <c r="S2409" s="7" t="s">
        <v>8336</v>
      </c>
      <c r="T2409" t="s">
        <v>8337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>
        <f t="shared" si="148"/>
        <v>41918.93237268518</v>
      </c>
      <c r="O2410" s="11">
        <f t="shared" si="149"/>
        <v>41948.974039351851</v>
      </c>
      <c r="P2410" t="s">
        <v>8284</v>
      </c>
      <c r="Q2410" s="6">
        <f t="shared" si="150"/>
        <v>2E-3</v>
      </c>
      <c r="R2410">
        <f t="shared" si="151"/>
        <v>15</v>
      </c>
      <c r="S2410" s="7" t="s">
        <v>8336</v>
      </c>
      <c r="T2410" t="s">
        <v>8337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>
        <f t="shared" si="148"/>
        <v>42204.667534722219</v>
      </c>
      <c r="O2411" s="11">
        <f t="shared" si="149"/>
        <v>42234.667534722219</v>
      </c>
      <c r="P2411" t="s">
        <v>8284</v>
      </c>
      <c r="Q2411" s="6">
        <f t="shared" si="150"/>
        <v>1.84E-2</v>
      </c>
      <c r="R2411">
        <f t="shared" si="151"/>
        <v>76.666666666666671</v>
      </c>
      <c r="S2411" s="7" t="s">
        <v>8336</v>
      </c>
      <c r="T2411" t="s">
        <v>8337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>
        <f t="shared" si="148"/>
        <v>42224.199942129628</v>
      </c>
      <c r="O2412" s="11">
        <f t="shared" si="149"/>
        <v>42254.199942129628</v>
      </c>
      <c r="P2412" t="s">
        <v>8284</v>
      </c>
      <c r="Q2412" s="6">
        <f t="shared" si="150"/>
        <v>0</v>
      </c>
      <c r="R2412" t="e">
        <f t="shared" si="151"/>
        <v>#DIV/0!</v>
      </c>
      <c r="S2412" s="7" t="s">
        <v>8336</v>
      </c>
      <c r="T2412" t="s">
        <v>8337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>
        <f t="shared" si="148"/>
        <v>42211.524097222216</v>
      </c>
      <c r="O2413" s="11">
        <f t="shared" si="149"/>
        <v>42241.524097222216</v>
      </c>
      <c r="P2413" t="s">
        <v>8284</v>
      </c>
      <c r="Q2413" s="6">
        <f t="shared" si="150"/>
        <v>6.0400000000000002E-3</v>
      </c>
      <c r="R2413">
        <f t="shared" si="151"/>
        <v>50.333333333333336</v>
      </c>
      <c r="S2413" s="7" t="s">
        <v>8336</v>
      </c>
      <c r="T2413" t="s">
        <v>8337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>
        <f t="shared" si="148"/>
        <v>42655.528622685182</v>
      </c>
      <c r="O2414" s="11">
        <f t="shared" si="149"/>
        <v>42700.570289351854</v>
      </c>
      <c r="P2414" t="s">
        <v>8284</v>
      </c>
      <c r="Q2414" s="6">
        <f t="shared" si="150"/>
        <v>0</v>
      </c>
      <c r="R2414" t="e">
        <f t="shared" si="151"/>
        <v>#DIV/0!</v>
      </c>
      <c r="S2414" s="7" t="s">
        <v>8336</v>
      </c>
      <c r="T2414" t="s">
        <v>8337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>
        <f t="shared" si="148"/>
        <v>41759.901412037034</v>
      </c>
      <c r="O2415" s="11">
        <f t="shared" si="149"/>
        <v>41790.770833333328</v>
      </c>
      <c r="P2415" t="s">
        <v>8284</v>
      </c>
      <c r="Q2415" s="6">
        <f t="shared" si="150"/>
        <v>8.3333333333333332E-3</v>
      </c>
      <c r="R2415">
        <f t="shared" si="151"/>
        <v>8.3333333333333339</v>
      </c>
      <c r="S2415" s="7" t="s">
        <v>8336</v>
      </c>
      <c r="T2415" t="s">
        <v>8337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>
        <f t="shared" si="148"/>
        <v>42198.486805555549</v>
      </c>
      <c r="O2416" s="11">
        <f t="shared" si="149"/>
        <v>42237.957638888889</v>
      </c>
      <c r="P2416" t="s">
        <v>8284</v>
      </c>
      <c r="Q2416" s="6">
        <f t="shared" si="150"/>
        <v>3.0666666666666665E-2</v>
      </c>
      <c r="R2416">
        <f t="shared" si="151"/>
        <v>35.384615384615387</v>
      </c>
      <c r="S2416" s="7" t="s">
        <v>8336</v>
      </c>
      <c r="T2416" t="s">
        <v>8337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>
        <f t="shared" si="148"/>
        <v>42536.654467592591</v>
      </c>
      <c r="O2417" s="11">
        <f t="shared" si="149"/>
        <v>42566.654467592591</v>
      </c>
      <c r="P2417" t="s">
        <v>8284</v>
      </c>
      <c r="Q2417" s="6">
        <f t="shared" si="150"/>
        <v>5.5833333333333334E-3</v>
      </c>
      <c r="R2417">
        <f t="shared" si="151"/>
        <v>55.833333333333336</v>
      </c>
      <c r="S2417" s="7" t="s">
        <v>8336</v>
      </c>
      <c r="T2417" t="s">
        <v>8337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>
        <f t="shared" si="148"/>
        <v>42019.529432870368</v>
      </c>
      <c r="O2418" s="11">
        <f t="shared" si="149"/>
        <v>42077.416666666664</v>
      </c>
      <c r="P2418" t="s">
        <v>8284</v>
      </c>
      <c r="Q2418" s="6">
        <f t="shared" si="150"/>
        <v>2.5000000000000001E-4</v>
      </c>
      <c r="R2418">
        <f t="shared" si="151"/>
        <v>5</v>
      </c>
      <c r="S2418" s="7" t="s">
        <v>8336</v>
      </c>
      <c r="T2418" t="s">
        <v>8337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>
        <f t="shared" si="148"/>
        <v>41831.675775462958</v>
      </c>
      <c r="O2419" s="11">
        <f t="shared" si="149"/>
        <v>41861.675775462958</v>
      </c>
      <c r="P2419" t="s">
        <v>8284</v>
      </c>
      <c r="Q2419" s="6">
        <f t="shared" si="150"/>
        <v>0</v>
      </c>
      <c r="R2419" t="e">
        <f t="shared" si="151"/>
        <v>#DIV/0!</v>
      </c>
      <c r="S2419" s="7" t="s">
        <v>8336</v>
      </c>
      <c r="T2419" t="s">
        <v>8337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>
        <f t="shared" si="148"/>
        <v>42027.648657407401</v>
      </c>
      <c r="O2420" s="11">
        <f t="shared" si="149"/>
        <v>42087.606990740744</v>
      </c>
      <c r="P2420" t="s">
        <v>8284</v>
      </c>
      <c r="Q2420" s="6">
        <f t="shared" si="150"/>
        <v>2.0000000000000001E-4</v>
      </c>
      <c r="R2420">
        <f t="shared" si="151"/>
        <v>1</v>
      </c>
      <c r="S2420" s="7" t="s">
        <v>8336</v>
      </c>
      <c r="T2420" t="s">
        <v>8337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>
        <f t="shared" si="148"/>
        <v>41993.529965277768</v>
      </c>
      <c r="O2421" s="11">
        <f t="shared" si="149"/>
        <v>42053.529965277768</v>
      </c>
      <c r="P2421" t="s">
        <v>8284</v>
      </c>
      <c r="Q2421" s="6">
        <f t="shared" si="150"/>
        <v>0</v>
      </c>
      <c r="R2421" t="e">
        <f t="shared" si="151"/>
        <v>#DIV/0!</v>
      </c>
      <c r="S2421" s="7" t="s">
        <v>8336</v>
      </c>
      <c r="T2421" t="s">
        <v>8337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>
        <f t="shared" si="148"/>
        <v>41892.820543981477</v>
      </c>
      <c r="O2422" s="11">
        <f t="shared" si="149"/>
        <v>41952.862210648142</v>
      </c>
      <c r="P2422" t="s">
        <v>8284</v>
      </c>
      <c r="Q2422" s="6">
        <f t="shared" si="150"/>
        <v>0.14825133372851215</v>
      </c>
      <c r="R2422">
        <f t="shared" si="151"/>
        <v>69.472222222222229</v>
      </c>
      <c r="S2422" s="7" t="s">
        <v>8336</v>
      </c>
      <c r="T2422" t="s">
        <v>8337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>
        <f t="shared" si="148"/>
        <v>42026.479120370372</v>
      </c>
      <c r="O2423" s="11">
        <f t="shared" si="149"/>
        <v>42056.479120370372</v>
      </c>
      <c r="P2423" t="s">
        <v>8284</v>
      </c>
      <c r="Q2423" s="6">
        <f t="shared" si="150"/>
        <v>1.6666666666666666E-4</v>
      </c>
      <c r="R2423">
        <f t="shared" si="151"/>
        <v>1</v>
      </c>
      <c r="S2423" s="7" t="s">
        <v>8336</v>
      </c>
      <c r="T2423" t="s">
        <v>8337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>
        <f t="shared" si="148"/>
        <v>42044.516620370363</v>
      </c>
      <c r="O2424" s="11">
        <f t="shared" si="149"/>
        <v>42074.474953703706</v>
      </c>
      <c r="P2424" t="s">
        <v>8284</v>
      </c>
      <c r="Q2424" s="6">
        <f t="shared" si="150"/>
        <v>2E-3</v>
      </c>
      <c r="R2424">
        <f t="shared" si="151"/>
        <v>1</v>
      </c>
      <c r="S2424" s="7" t="s">
        <v>8336</v>
      </c>
      <c r="T2424" t="s">
        <v>8337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>
        <f t="shared" si="148"/>
        <v>41974.496412037035</v>
      </c>
      <c r="O2425" s="11">
        <f t="shared" si="149"/>
        <v>42004.496412037035</v>
      </c>
      <c r="P2425" t="s">
        <v>8284</v>
      </c>
      <c r="Q2425" s="6">
        <f t="shared" si="150"/>
        <v>1.3333333333333334E-4</v>
      </c>
      <c r="R2425">
        <f t="shared" si="151"/>
        <v>8</v>
      </c>
      <c r="S2425" s="7" t="s">
        <v>8336</v>
      </c>
      <c r="T2425" t="s">
        <v>8337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>
        <f t="shared" si="148"/>
        <v>41909.684120370366</v>
      </c>
      <c r="O2426" s="11">
        <f t="shared" si="149"/>
        <v>41939.684120370366</v>
      </c>
      <c r="P2426" t="s">
        <v>8284</v>
      </c>
      <c r="Q2426" s="6">
        <f t="shared" si="150"/>
        <v>1.24E-2</v>
      </c>
      <c r="R2426">
        <f t="shared" si="151"/>
        <v>34.444444444444443</v>
      </c>
      <c r="S2426" s="7" t="s">
        <v>8336</v>
      </c>
      <c r="T2426" t="s">
        <v>8337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>
        <f t="shared" si="148"/>
        <v>42502.705428240741</v>
      </c>
      <c r="O2427" s="11">
        <f t="shared" si="149"/>
        <v>42517.711111111108</v>
      </c>
      <c r="P2427" t="s">
        <v>8284</v>
      </c>
      <c r="Q2427" s="6">
        <f t="shared" si="150"/>
        <v>2.8571428571428574E-4</v>
      </c>
      <c r="R2427">
        <f t="shared" si="151"/>
        <v>1</v>
      </c>
      <c r="S2427" s="7" t="s">
        <v>8336</v>
      </c>
      <c r="T2427" t="s">
        <v>8337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>
        <f t="shared" si="148"/>
        <v>42163.961712962955</v>
      </c>
      <c r="O2428" s="11">
        <f t="shared" si="149"/>
        <v>42223.961712962955</v>
      </c>
      <c r="P2428" t="s">
        <v>8284</v>
      </c>
      <c r="Q2428" s="6">
        <f t="shared" si="150"/>
        <v>0</v>
      </c>
      <c r="R2428" t="e">
        <f t="shared" si="151"/>
        <v>#DIV/0!</v>
      </c>
      <c r="S2428" s="7" t="s">
        <v>8336</v>
      </c>
      <c r="T2428" t="s">
        <v>8337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>
        <f t="shared" si="148"/>
        <v>42412.11033564814</v>
      </c>
      <c r="O2429" s="11">
        <f t="shared" si="149"/>
        <v>42452.068668981483</v>
      </c>
      <c r="P2429" t="s">
        <v>8284</v>
      </c>
      <c r="Q2429" s="6">
        <f t="shared" si="150"/>
        <v>2.0000000000000002E-5</v>
      </c>
      <c r="R2429">
        <f t="shared" si="151"/>
        <v>1</v>
      </c>
      <c r="S2429" s="7" t="s">
        <v>8336</v>
      </c>
      <c r="T2429" t="s">
        <v>8337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>
        <f t="shared" si="148"/>
        <v>42045.575821759259</v>
      </c>
      <c r="O2430" s="11">
        <f t="shared" si="149"/>
        <v>42075.534155092588</v>
      </c>
      <c r="P2430" t="s">
        <v>8284</v>
      </c>
      <c r="Q2430" s="6">
        <f t="shared" si="150"/>
        <v>2.8571428571428571E-5</v>
      </c>
      <c r="R2430">
        <f t="shared" si="151"/>
        <v>1</v>
      </c>
      <c r="S2430" s="7" t="s">
        <v>8336</v>
      </c>
      <c r="T2430" t="s">
        <v>8337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>
        <f t="shared" si="148"/>
        <v>42734.670902777776</v>
      </c>
      <c r="O2431" s="11">
        <f t="shared" si="149"/>
        <v>42771.488888888889</v>
      </c>
      <c r="P2431" t="s">
        <v>8284</v>
      </c>
      <c r="Q2431" s="6">
        <f t="shared" si="150"/>
        <v>1.4321428571428572E-2</v>
      </c>
      <c r="R2431">
        <f t="shared" si="151"/>
        <v>501.25</v>
      </c>
      <c r="S2431" s="7" t="s">
        <v>8336</v>
      </c>
      <c r="T2431" t="s">
        <v>8337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>
        <f t="shared" si="148"/>
        <v>42381.922499999993</v>
      </c>
      <c r="O2432" s="11">
        <f t="shared" si="149"/>
        <v>42411.922499999993</v>
      </c>
      <c r="P2432" t="s">
        <v>8284</v>
      </c>
      <c r="Q2432" s="6">
        <f t="shared" si="150"/>
        <v>7.0000000000000001E-3</v>
      </c>
      <c r="R2432">
        <f t="shared" si="151"/>
        <v>10.5</v>
      </c>
      <c r="S2432" s="7" t="s">
        <v>8336</v>
      </c>
      <c r="T2432" t="s">
        <v>8337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>
        <f t="shared" si="148"/>
        <v>42488.891354166662</v>
      </c>
      <c r="O2433" s="11">
        <f t="shared" si="149"/>
        <v>42548.891354166662</v>
      </c>
      <c r="P2433" t="s">
        <v>8284</v>
      </c>
      <c r="Q2433" s="6">
        <f t="shared" si="150"/>
        <v>2.0000000000000002E-5</v>
      </c>
      <c r="R2433">
        <f t="shared" si="151"/>
        <v>1</v>
      </c>
      <c r="S2433" s="7" t="s">
        <v>8336</v>
      </c>
      <c r="T2433" t="s">
        <v>8337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>
        <f t="shared" si="148"/>
        <v>42041.010381944441</v>
      </c>
      <c r="O2434" s="11">
        <f t="shared" si="149"/>
        <v>42071.010381944441</v>
      </c>
      <c r="P2434" t="s">
        <v>8284</v>
      </c>
      <c r="Q2434" s="6">
        <f t="shared" si="150"/>
        <v>1.4285714285714287E-4</v>
      </c>
      <c r="R2434">
        <f t="shared" si="151"/>
        <v>1</v>
      </c>
      <c r="S2434" s="7" t="s">
        <v>8336</v>
      </c>
      <c r="T2434" t="s">
        <v>8337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>
        <f t="shared" ref="N2435:N2498" si="152">((($J2435/60)/60)/24)+DATE(1970,1,1)+(-5/24)</f>
        <v>42397.691469907404</v>
      </c>
      <c r="O2435" s="11">
        <f t="shared" ref="O2435:O2498" si="153">((($I2435/60)/60)/24)+DATE(1970,1,1)+(-5/24)</f>
        <v>42427.691469907404</v>
      </c>
      <c r="P2435" t="s">
        <v>8284</v>
      </c>
      <c r="Q2435" s="6">
        <f t="shared" ref="Q2435:Q2498" si="154">E2435/D2435</f>
        <v>0</v>
      </c>
      <c r="R2435" t="e">
        <f t="shared" ref="R2435:R2498" si="155">E2435/L2435</f>
        <v>#DIV/0!</v>
      </c>
      <c r="S2435" s="7" t="s">
        <v>8336</v>
      </c>
      <c r="T2435" t="s">
        <v>8337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>
        <f t="shared" si="152"/>
        <v>42179.977708333325</v>
      </c>
      <c r="O2436" s="11">
        <f t="shared" si="153"/>
        <v>42219.977708333325</v>
      </c>
      <c r="P2436" t="s">
        <v>8284</v>
      </c>
      <c r="Q2436" s="6">
        <f t="shared" si="154"/>
        <v>1.2999999999999999E-3</v>
      </c>
      <c r="R2436">
        <f t="shared" si="155"/>
        <v>13</v>
      </c>
      <c r="S2436" s="7" t="s">
        <v>8336</v>
      </c>
      <c r="T2436" t="s">
        <v>8337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>
        <f t="shared" si="152"/>
        <v>42252.069282407399</v>
      </c>
      <c r="O2437" s="11">
        <f t="shared" si="153"/>
        <v>42282.069282407399</v>
      </c>
      <c r="P2437" t="s">
        <v>8284</v>
      </c>
      <c r="Q2437" s="6">
        <f t="shared" si="154"/>
        <v>4.8960000000000002E-3</v>
      </c>
      <c r="R2437">
        <f t="shared" si="155"/>
        <v>306</v>
      </c>
      <c r="S2437" s="7" t="s">
        <v>8336</v>
      </c>
      <c r="T2437" t="s">
        <v>8337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>
        <f t="shared" si="152"/>
        <v>42338.407060185178</v>
      </c>
      <c r="O2438" s="11">
        <f t="shared" si="153"/>
        <v>42398.407060185178</v>
      </c>
      <c r="P2438" t="s">
        <v>8284</v>
      </c>
      <c r="Q2438" s="6">
        <f t="shared" si="154"/>
        <v>3.8461538461538462E-4</v>
      </c>
      <c r="R2438">
        <f t="shared" si="155"/>
        <v>22.5</v>
      </c>
      <c r="S2438" s="7" t="s">
        <v>8336</v>
      </c>
      <c r="T2438" t="s">
        <v>8337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>
        <f t="shared" si="152"/>
        <v>42031.756805555553</v>
      </c>
      <c r="O2439" s="11">
        <f t="shared" si="153"/>
        <v>42080.541666666664</v>
      </c>
      <c r="P2439" t="s">
        <v>8284</v>
      </c>
      <c r="Q2439" s="6">
        <f t="shared" si="154"/>
        <v>0</v>
      </c>
      <c r="R2439" t="e">
        <f t="shared" si="155"/>
        <v>#DIV/0!</v>
      </c>
      <c r="S2439" s="7" t="s">
        <v>8336</v>
      </c>
      <c r="T2439" t="s">
        <v>8337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>
        <f t="shared" si="152"/>
        <v>42285.706736111104</v>
      </c>
      <c r="O2440" s="11">
        <f t="shared" si="153"/>
        <v>42345.748402777775</v>
      </c>
      <c r="P2440" t="s">
        <v>8284</v>
      </c>
      <c r="Q2440" s="6">
        <f t="shared" si="154"/>
        <v>3.3333333333333335E-3</v>
      </c>
      <c r="R2440">
        <f t="shared" si="155"/>
        <v>50</v>
      </c>
      <c r="S2440" s="7" t="s">
        <v>8336</v>
      </c>
      <c r="T2440" t="s">
        <v>8337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>
        <f t="shared" si="152"/>
        <v>42265.610289351847</v>
      </c>
      <c r="O2441" s="11">
        <f t="shared" si="153"/>
        <v>42295.610289351847</v>
      </c>
      <c r="P2441" t="s">
        <v>8284</v>
      </c>
      <c r="Q2441" s="6">
        <f t="shared" si="154"/>
        <v>0</v>
      </c>
      <c r="R2441" t="e">
        <f t="shared" si="155"/>
        <v>#DIV/0!</v>
      </c>
      <c r="S2441" s="7" t="s">
        <v>8336</v>
      </c>
      <c r="T2441" t="s">
        <v>8337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>
        <f t="shared" si="152"/>
        <v>42383.691122685181</v>
      </c>
      <c r="O2442" s="11">
        <f t="shared" si="153"/>
        <v>42413.691122685181</v>
      </c>
      <c r="P2442" t="s">
        <v>8284</v>
      </c>
      <c r="Q2442" s="6">
        <f t="shared" si="154"/>
        <v>2E-3</v>
      </c>
      <c r="R2442">
        <f t="shared" si="155"/>
        <v>5</v>
      </c>
      <c r="S2442" s="7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>
        <f t="shared" si="152"/>
        <v>42186.917291666665</v>
      </c>
      <c r="O2443" s="11">
        <f t="shared" si="153"/>
        <v>42207.999305555553</v>
      </c>
      <c r="P2443" t="s">
        <v>8298</v>
      </c>
      <c r="Q2443" s="6">
        <f t="shared" si="154"/>
        <v>1.0788</v>
      </c>
      <c r="R2443">
        <f t="shared" si="155"/>
        <v>74.22935779816514</v>
      </c>
      <c r="S2443" s="7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>
        <f t="shared" si="152"/>
        <v>42052.458657407398</v>
      </c>
      <c r="O2444" s="11">
        <f t="shared" si="153"/>
        <v>42082.416990740741</v>
      </c>
      <c r="P2444" t="s">
        <v>8298</v>
      </c>
      <c r="Q2444" s="6">
        <f t="shared" si="154"/>
        <v>1.2594166666666666</v>
      </c>
      <c r="R2444">
        <f t="shared" si="155"/>
        <v>81.252688172043008</v>
      </c>
      <c r="S2444" s="7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>
        <f t="shared" si="152"/>
        <v>41836.416921296295</v>
      </c>
      <c r="O2445" s="11">
        <f t="shared" si="153"/>
        <v>41866.416921296295</v>
      </c>
      <c r="P2445" t="s">
        <v>8298</v>
      </c>
      <c r="Q2445" s="6">
        <f t="shared" si="154"/>
        <v>2.0251494999999999</v>
      </c>
      <c r="R2445">
        <f t="shared" si="155"/>
        <v>130.23469453376205</v>
      </c>
      <c r="S2445" s="7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>
        <f t="shared" si="152"/>
        <v>42485.54619212963</v>
      </c>
      <c r="O2446" s="11">
        <f t="shared" si="153"/>
        <v>42515.54619212963</v>
      </c>
      <c r="P2446" t="s">
        <v>8298</v>
      </c>
      <c r="Q2446" s="6">
        <f t="shared" si="154"/>
        <v>1.0860000000000001</v>
      </c>
      <c r="R2446">
        <f t="shared" si="155"/>
        <v>53.409836065573771</v>
      </c>
      <c r="S2446" s="7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>
        <f t="shared" si="152"/>
        <v>42242.981724537036</v>
      </c>
      <c r="O2447" s="11">
        <f t="shared" si="153"/>
        <v>42272.981724537036</v>
      </c>
      <c r="P2447" t="s">
        <v>8298</v>
      </c>
      <c r="Q2447" s="6">
        <f t="shared" si="154"/>
        <v>1.728</v>
      </c>
      <c r="R2447">
        <f t="shared" si="155"/>
        <v>75.130434782608702</v>
      </c>
      <c r="S2447" s="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>
        <f t="shared" si="152"/>
        <v>42670.394340277773</v>
      </c>
      <c r="O2448" s="11">
        <f t="shared" si="153"/>
        <v>42700.436006944445</v>
      </c>
      <c r="P2448" t="s">
        <v>8298</v>
      </c>
      <c r="Q2448" s="6">
        <f t="shared" si="154"/>
        <v>1.6798</v>
      </c>
      <c r="R2448">
        <f t="shared" si="155"/>
        <v>75.666666666666671</v>
      </c>
      <c r="S2448" s="7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>
        <f t="shared" si="152"/>
        <v>42654.26149305555</v>
      </c>
      <c r="O2449" s="11">
        <f t="shared" si="153"/>
        <v>42685.958333333336</v>
      </c>
      <c r="P2449" t="s">
        <v>8298</v>
      </c>
      <c r="Q2449" s="6">
        <f t="shared" si="154"/>
        <v>4.2720000000000002</v>
      </c>
      <c r="R2449">
        <f t="shared" si="155"/>
        <v>31.691394658753708</v>
      </c>
      <c r="S2449" s="7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>
        <f t="shared" si="152"/>
        <v>42607.107789351845</v>
      </c>
      <c r="O2450" s="11">
        <f t="shared" si="153"/>
        <v>42613.025000000001</v>
      </c>
      <c r="P2450" t="s">
        <v>8298</v>
      </c>
      <c r="Q2450" s="6">
        <f t="shared" si="154"/>
        <v>1.075</v>
      </c>
      <c r="R2450">
        <f t="shared" si="155"/>
        <v>47.777777777777779</v>
      </c>
      <c r="S2450" s="7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>
        <f t="shared" si="152"/>
        <v>41942.934201388889</v>
      </c>
      <c r="O2451" s="11">
        <f t="shared" si="153"/>
        <v>41972.975868055553</v>
      </c>
      <c r="P2451" t="s">
        <v>8298</v>
      </c>
      <c r="Q2451" s="6">
        <f t="shared" si="154"/>
        <v>1.08</v>
      </c>
      <c r="R2451">
        <f t="shared" si="155"/>
        <v>90</v>
      </c>
      <c r="S2451" s="7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>
        <f t="shared" si="152"/>
        <v>41901.864074074074</v>
      </c>
      <c r="O2452" s="11">
        <f t="shared" si="153"/>
        <v>41939.924305555556</v>
      </c>
      <c r="P2452" t="s">
        <v>8298</v>
      </c>
      <c r="Q2452" s="6">
        <f t="shared" si="154"/>
        <v>1.0153353333333335</v>
      </c>
      <c r="R2452">
        <f t="shared" si="155"/>
        <v>149.31401960784314</v>
      </c>
      <c r="S2452" s="7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>
        <f t="shared" si="152"/>
        <v>42779.700115740743</v>
      </c>
      <c r="O2453" s="11">
        <f t="shared" si="153"/>
        <v>42799.700115740743</v>
      </c>
      <c r="P2453" t="s">
        <v>8298</v>
      </c>
      <c r="Q2453" s="6">
        <f t="shared" si="154"/>
        <v>1.1545000000000001</v>
      </c>
      <c r="R2453">
        <f t="shared" si="155"/>
        <v>62.06989247311828</v>
      </c>
      <c r="S2453" s="7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>
        <f t="shared" si="152"/>
        <v>42338.635416666664</v>
      </c>
      <c r="O2454" s="11">
        <f t="shared" si="153"/>
        <v>42367.749999999993</v>
      </c>
      <c r="P2454" t="s">
        <v>8298</v>
      </c>
      <c r="Q2454" s="6">
        <f t="shared" si="154"/>
        <v>1.335</v>
      </c>
      <c r="R2454">
        <f t="shared" si="155"/>
        <v>53.4</v>
      </c>
      <c r="S2454" s="7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>
        <f t="shared" si="152"/>
        <v>42738.483900462961</v>
      </c>
      <c r="O2455" s="11">
        <f t="shared" si="153"/>
        <v>42768.483900462961</v>
      </c>
      <c r="P2455" t="s">
        <v>8298</v>
      </c>
      <c r="Q2455" s="6">
        <f t="shared" si="154"/>
        <v>1.5469999999999999</v>
      </c>
      <c r="R2455">
        <f t="shared" si="155"/>
        <v>69.268656716417908</v>
      </c>
      <c r="S2455" s="7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>
        <f t="shared" si="152"/>
        <v>42769.99314814814</v>
      </c>
      <c r="O2456" s="11">
        <f t="shared" si="153"/>
        <v>42804.99314814814</v>
      </c>
      <c r="P2456" t="s">
        <v>8298</v>
      </c>
      <c r="Q2456" s="6">
        <f t="shared" si="154"/>
        <v>1.0084571428571429</v>
      </c>
      <c r="R2456">
        <f t="shared" si="155"/>
        <v>271.50769230769231</v>
      </c>
      <c r="S2456" s="7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>
        <f t="shared" si="152"/>
        <v>42452.573495370372</v>
      </c>
      <c r="O2457" s="11">
        <f t="shared" si="153"/>
        <v>42480.573495370372</v>
      </c>
      <c r="P2457" t="s">
        <v>8298</v>
      </c>
      <c r="Q2457" s="6">
        <f t="shared" si="154"/>
        <v>1.82</v>
      </c>
      <c r="R2457">
        <f t="shared" si="155"/>
        <v>34.125</v>
      </c>
      <c r="S2457" s="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>
        <f t="shared" si="152"/>
        <v>42761.752766203703</v>
      </c>
      <c r="O2458" s="11">
        <f t="shared" si="153"/>
        <v>42791.752766203703</v>
      </c>
      <c r="P2458" t="s">
        <v>8298</v>
      </c>
      <c r="Q2458" s="6">
        <f t="shared" si="154"/>
        <v>1.8086666666666666</v>
      </c>
      <c r="R2458">
        <f t="shared" si="155"/>
        <v>40.492537313432834</v>
      </c>
      <c r="S2458" s="7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>
        <f t="shared" si="152"/>
        <v>42423.394166666665</v>
      </c>
      <c r="O2459" s="11">
        <f t="shared" si="153"/>
        <v>42453.352500000001</v>
      </c>
      <c r="P2459" t="s">
        <v>8298</v>
      </c>
      <c r="Q2459" s="6">
        <f t="shared" si="154"/>
        <v>1.0230434782608695</v>
      </c>
      <c r="R2459">
        <f t="shared" si="155"/>
        <v>189.75806451612902</v>
      </c>
      <c r="S2459" s="7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>
        <f t="shared" si="152"/>
        <v>42495.663402777776</v>
      </c>
      <c r="O2460" s="11">
        <f t="shared" si="153"/>
        <v>42530.583333333336</v>
      </c>
      <c r="P2460" t="s">
        <v>8298</v>
      </c>
      <c r="Q2460" s="6">
        <f t="shared" si="154"/>
        <v>1.1017999999999999</v>
      </c>
      <c r="R2460">
        <f t="shared" si="155"/>
        <v>68.862499999999997</v>
      </c>
      <c r="S2460" s="7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>
        <f t="shared" si="152"/>
        <v>42407.429224537038</v>
      </c>
      <c r="O2461" s="11">
        <f t="shared" si="153"/>
        <v>42452.387557870366</v>
      </c>
      <c r="P2461" t="s">
        <v>8298</v>
      </c>
      <c r="Q2461" s="6">
        <f t="shared" si="154"/>
        <v>1.0225</v>
      </c>
      <c r="R2461">
        <f t="shared" si="155"/>
        <v>108.77659574468085</v>
      </c>
      <c r="S2461" s="7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>
        <f t="shared" si="152"/>
        <v>42703.978784722225</v>
      </c>
      <c r="O2462" s="11">
        <f t="shared" si="153"/>
        <v>42737.970138888886</v>
      </c>
      <c r="P2462" t="s">
        <v>8298</v>
      </c>
      <c r="Q2462" s="6">
        <f t="shared" si="154"/>
        <v>1.0078823529411765</v>
      </c>
      <c r="R2462">
        <f t="shared" si="155"/>
        <v>125.98529411764706</v>
      </c>
      <c r="S2462" s="7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>
        <f t="shared" si="152"/>
        <v>40783.804363425923</v>
      </c>
      <c r="O2463" s="11">
        <f t="shared" si="153"/>
        <v>40816.916666666664</v>
      </c>
      <c r="P2463" t="s">
        <v>8279</v>
      </c>
      <c r="Q2463" s="6">
        <f t="shared" si="154"/>
        <v>1.038</v>
      </c>
      <c r="R2463">
        <f t="shared" si="155"/>
        <v>90.523255813953483</v>
      </c>
      <c r="S2463" s="7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>
        <f t="shared" si="152"/>
        <v>41088.977962962963</v>
      </c>
      <c r="O2464" s="11">
        <f t="shared" si="153"/>
        <v>41108.977962962963</v>
      </c>
      <c r="P2464" t="s">
        <v>8279</v>
      </c>
      <c r="Q2464" s="6">
        <f t="shared" si="154"/>
        <v>1.1070833333333334</v>
      </c>
      <c r="R2464">
        <f t="shared" si="155"/>
        <v>28.880434782608695</v>
      </c>
      <c r="S2464" s="7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>
        <f t="shared" si="152"/>
        <v>41340.903067129628</v>
      </c>
      <c r="O2465" s="11">
        <f t="shared" si="153"/>
        <v>41380.583333333328</v>
      </c>
      <c r="P2465" t="s">
        <v>8279</v>
      </c>
      <c r="Q2465" s="6">
        <f t="shared" si="154"/>
        <v>1.1625000000000001</v>
      </c>
      <c r="R2465">
        <f t="shared" si="155"/>
        <v>31</v>
      </c>
      <c r="S2465" s="7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>
        <f t="shared" si="152"/>
        <v>42248.692094907405</v>
      </c>
      <c r="O2466" s="11">
        <f t="shared" si="153"/>
        <v>42277.603472222218</v>
      </c>
      <c r="P2466" t="s">
        <v>8279</v>
      </c>
      <c r="Q2466" s="6">
        <f t="shared" si="154"/>
        <v>1.111</v>
      </c>
      <c r="R2466">
        <f t="shared" si="155"/>
        <v>51.674418604651166</v>
      </c>
      <c r="S2466" s="7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>
        <f t="shared" si="152"/>
        <v>41145.510972222219</v>
      </c>
      <c r="O2467" s="11">
        <f t="shared" si="153"/>
        <v>41175.510972222219</v>
      </c>
      <c r="P2467" t="s">
        <v>8279</v>
      </c>
      <c r="Q2467" s="6">
        <f t="shared" si="154"/>
        <v>1.8014285714285714</v>
      </c>
      <c r="R2467">
        <f t="shared" si="155"/>
        <v>26.270833333333332</v>
      </c>
      <c r="S2467" s="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>
        <f t="shared" si="152"/>
        <v>41372.894131944442</v>
      </c>
      <c r="O2468" s="11">
        <f t="shared" si="153"/>
        <v>41402.894131944442</v>
      </c>
      <c r="P2468" t="s">
        <v>8279</v>
      </c>
      <c r="Q2468" s="6">
        <f t="shared" si="154"/>
        <v>1</v>
      </c>
      <c r="R2468">
        <f t="shared" si="155"/>
        <v>48.07692307692308</v>
      </c>
      <c r="S2468" s="7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>
        <f t="shared" si="152"/>
        <v>41025.665868055556</v>
      </c>
      <c r="O2469" s="11">
        <f t="shared" si="153"/>
        <v>41039.5</v>
      </c>
      <c r="P2469" t="s">
        <v>8279</v>
      </c>
      <c r="Q2469" s="6">
        <f t="shared" si="154"/>
        <v>1.1850000000000001</v>
      </c>
      <c r="R2469">
        <f t="shared" si="155"/>
        <v>27.558139534883722</v>
      </c>
      <c r="S2469" s="7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>
        <f t="shared" si="152"/>
        <v>41173.945844907401</v>
      </c>
      <c r="O2470" s="11">
        <f t="shared" si="153"/>
        <v>41210</v>
      </c>
      <c r="P2470" t="s">
        <v>8279</v>
      </c>
      <c r="Q2470" s="6">
        <f t="shared" si="154"/>
        <v>1.0721700000000001</v>
      </c>
      <c r="R2470">
        <f t="shared" si="155"/>
        <v>36.97137931034483</v>
      </c>
      <c r="S2470" s="7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>
        <f t="shared" si="152"/>
        <v>40557.221400462957</v>
      </c>
      <c r="O2471" s="11">
        <f t="shared" si="153"/>
        <v>40582.221400462957</v>
      </c>
      <c r="P2471" t="s">
        <v>8279</v>
      </c>
      <c r="Q2471" s="6">
        <f t="shared" si="154"/>
        <v>1.1366666666666667</v>
      </c>
      <c r="R2471">
        <f t="shared" si="155"/>
        <v>29.021276595744681</v>
      </c>
      <c r="S2471" s="7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>
        <f t="shared" si="152"/>
        <v>41022.866377314815</v>
      </c>
      <c r="O2472" s="11">
        <f t="shared" si="153"/>
        <v>41052.866377314815</v>
      </c>
      <c r="P2472" t="s">
        <v>8279</v>
      </c>
      <c r="Q2472" s="6">
        <f t="shared" si="154"/>
        <v>1.0316400000000001</v>
      </c>
      <c r="R2472">
        <f t="shared" si="155"/>
        <v>28.65666666666667</v>
      </c>
      <c r="S2472" s="7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>
        <f t="shared" si="152"/>
        <v>40893.784629629627</v>
      </c>
      <c r="O2473" s="11">
        <f t="shared" si="153"/>
        <v>40933.784629629627</v>
      </c>
      <c r="P2473" t="s">
        <v>8279</v>
      </c>
      <c r="Q2473" s="6">
        <f t="shared" si="154"/>
        <v>1.28</v>
      </c>
      <c r="R2473">
        <f t="shared" si="155"/>
        <v>37.647058823529413</v>
      </c>
      <c r="S2473" s="7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>
        <f t="shared" si="152"/>
        <v>40353.907175925924</v>
      </c>
      <c r="O2474" s="11">
        <f t="shared" si="153"/>
        <v>40424.835416666661</v>
      </c>
      <c r="P2474" t="s">
        <v>8279</v>
      </c>
      <c r="Q2474" s="6">
        <f t="shared" si="154"/>
        <v>1.3576026666666667</v>
      </c>
      <c r="R2474">
        <f t="shared" si="155"/>
        <v>97.904038461538462</v>
      </c>
      <c r="S2474" s="7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>
        <f t="shared" si="152"/>
        <v>41193.540150462963</v>
      </c>
      <c r="O2475" s="11">
        <f t="shared" si="153"/>
        <v>41223.581817129627</v>
      </c>
      <c r="P2475" t="s">
        <v>8279</v>
      </c>
      <c r="Q2475" s="6">
        <f t="shared" si="154"/>
        <v>1</v>
      </c>
      <c r="R2475">
        <f t="shared" si="155"/>
        <v>42.553191489361701</v>
      </c>
      <c r="S2475" s="7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>
        <f t="shared" si="152"/>
        <v>40416.80296296296</v>
      </c>
      <c r="O2476" s="11">
        <f t="shared" si="153"/>
        <v>40461.80296296296</v>
      </c>
      <c r="P2476" t="s">
        <v>8279</v>
      </c>
      <c r="Q2476" s="6">
        <f t="shared" si="154"/>
        <v>1.0000360000000001</v>
      </c>
      <c r="R2476">
        <f t="shared" si="155"/>
        <v>131.58368421052631</v>
      </c>
      <c r="S2476" s="7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>
        <f t="shared" si="152"/>
        <v>40310.079340277778</v>
      </c>
      <c r="O2477" s="11">
        <f t="shared" si="153"/>
        <v>40369.708333333328</v>
      </c>
      <c r="P2477" t="s">
        <v>8279</v>
      </c>
      <c r="Q2477" s="6">
        <f t="shared" si="154"/>
        <v>1.0471999999999999</v>
      </c>
      <c r="R2477">
        <f t="shared" si="155"/>
        <v>32.320987654320987</v>
      </c>
      <c r="S2477" s="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>
        <f t="shared" si="152"/>
        <v>41913.120023148142</v>
      </c>
      <c r="O2478" s="11">
        <f t="shared" si="153"/>
        <v>41946.161689814813</v>
      </c>
      <c r="P2478" t="s">
        <v>8279</v>
      </c>
      <c r="Q2478" s="6">
        <f t="shared" si="154"/>
        <v>1.050225</v>
      </c>
      <c r="R2478">
        <f t="shared" si="155"/>
        <v>61.103999999999999</v>
      </c>
      <c r="S2478" s="7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>
        <f t="shared" si="152"/>
        <v>41088.483159722222</v>
      </c>
      <c r="O2479" s="11">
        <f t="shared" si="153"/>
        <v>41133.483159722222</v>
      </c>
      <c r="P2479" t="s">
        <v>8279</v>
      </c>
      <c r="Q2479" s="6">
        <f t="shared" si="154"/>
        <v>1.7133333333333334</v>
      </c>
      <c r="R2479">
        <f t="shared" si="155"/>
        <v>31.341463414634145</v>
      </c>
      <c r="S2479" s="7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>
        <f t="shared" si="152"/>
        <v>41257.742048611108</v>
      </c>
      <c r="O2480" s="11">
        <f t="shared" si="153"/>
        <v>41287.742048611108</v>
      </c>
      <c r="P2480" t="s">
        <v>8279</v>
      </c>
      <c r="Q2480" s="6">
        <f t="shared" si="154"/>
        <v>1.2749999999999999</v>
      </c>
      <c r="R2480">
        <f t="shared" si="155"/>
        <v>129.1139240506329</v>
      </c>
      <c r="S2480" s="7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>
        <f t="shared" si="152"/>
        <v>41107.518449074072</v>
      </c>
      <c r="O2481" s="11">
        <f t="shared" si="153"/>
        <v>41117.875</v>
      </c>
      <c r="P2481" t="s">
        <v>8279</v>
      </c>
      <c r="Q2481" s="6">
        <f t="shared" si="154"/>
        <v>1.3344333333333334</v>
      </c>
      <c r="R2481">
        <f t="shared" si="155"/>
        <v>25.020624999999999</v>
      </c>
      <c r="S2481" s="7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>
        <f t="shared" si="152"/>
        <v>42227.727824074071</v>
      </c>
      <c r="O2482" s="11">
        <f t="shared" si="153"/>
        <v>42287.727824074071</v>
      </c>
      <c r="P2482" t="s">
        <v>8279</v>
      </c>
      <c r="Q2482" s="6">
        <f t="shared" si="154"/>
        <v>1</v>
      </c>
      <c r="R2482">
        <f t="shared" si="155"/>
        <v>250</v>
      </c>
      <c r="S2482" s="7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>
        <f t="shared" si="152"/>
        <v>40999.437592592592</v>
      </c>
      <c r="O2483" s="11">
        <f t="shared" si="153"/>
        <v>41029.437592592592</v>
      </c>
      <c r="P2483" t="s">
        <v>8279</v>
      </c>
      <c r="Q2483" s="6">
        <f t="shared" si="154"/>
        <v>1.1291099999999998</v>
      </c>
      <c r="R2483">
        <f t="shared" si="155"/>
        <v>47.541473684210523</v>
      </c>
      <c r="S2483" s="7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>
        <f t="shared" si="152"/>
        <v>40711.573877314811</v>
      </c>
      <c r="O2484" s="11">
        <f t="shared" si="153"/>
        <v>40756.573877314811</v>
      </c>
      <c r="P2484" t="s">
        <v>8279</v>
      </c>
      <c r="Q2484" s="6">
        <f t="shared" si="154"/>
        <v>1.0009999999999999</v>
      </c>
      <c r="R2484">
        <f t="shared" si="155"/>
        <v>40.04</v>
      </c>
      <c r="S2484" s="7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>
        <f t="shared" si="152"/>
        <v>40970.541701388887</v>
      </c>
      <c r="O2485" s="11">
        <f t="shared" si="153"/>
        <v>41030.500034722223</v>
      </c>
      <c r="P2485" t="s">
        <v>8279</v>
      </c>
      <c r="Q2485" s="6">
        <f t="shared" si="154"/>
        <v>1.1372727272727272</v>
      </c>
      <c r="R2485">
        <f t="shared" si="155"/>
        <v>65.84210526315789</v>
      </c>
      <c r="S2485" s="7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>
        <f t="shared" si="152"/>
        <v>40771.708368055552</v>
      </c>
      <c r="O2486" s="11">
        <f t="shared" si="153"/>
        <v>40801.708368055552</v>
      </c>
      <c r="P2486" t="s">
        <v>8279</v>
      </c>
      <c r="Q2486" s="6">
        <f t="shared" si="154"/>
        <v>1.1931742857142855</v>
      </c>
      <c r="R2486">
        <f t="shared" si="155"/>
        <v>46.401222222222216</v>
      </c>
      <c r="S2486" s="7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>
        <f t="shared" si="152"/>
        <v>40793.790266203701</v>
      </c>
      <c r="O2487" s="11">
        <f t="shared" si="153"/>
        <v>40828.790266203701</v>
      </c>
      <c r="P2487" t="s">
        <v>8279</v>
      </c>
      <c r="Q2487" s="6">
        <f t="shared" si="154"/>
        <v>1.0325</v>
      </c>
      <c r="R2487">
        <f t="shared" si="155"/>
        <v>50.365853658536587</v>
      </c>
      <c r="S2487" s="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>
        <f t="shared" si="152"/>
        <v>40991.499722222223</v>
      </c>
      <c r="O2488" s="11">
        <f t="shared" si="153"/>
        <v>41021.499722222223</v>
      </c>
      <c r="P2488" t="s">
        <v>8279</v>
      </c>
      <c r="Q2488" s="6">
        <f t="shared" si="154"/>
        <v>2.6566666666666667</v>
      </c>
      <c r="R2488">
        <f t="shared" si="155"/>
        <v>26.566666666666666</v>
      </c>
      <c r="S2488" s="7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>
        <f t="shared" si="152"/>
        <v>41025.874965277777</v>
      </c>
      <c r="O2489" s="11">
        <f t="shared" si="153"/>
        <v>41055.874965277777</v>
      </c>
      <c r="P2489" t="s">
        <v>8279</v>
      </c>
      <c r="Q2489" s="6">
        <f t="shared" si="154"/>
        <v>1.0005066666666667</v>
      </c>
      <c r="R2489">
        <f t="shared" si="155"/>
        <v>39.493684210526318</v>
      </c>
      <c r="S2489" s="7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>
        <f t="shared" si="152"/>
        <v>40833.424861111111</v>
      </c>
      <c r="O2490" s="11">
        <f t="shared" si="153"/>
        <v>40863.466527777775</v>
      </c>
      <c r="P2490" t="s">
        <v>8279</v>
      </c>
      <c r="Q2490" s="6">
        <f t="shared" si="154"/>
        <v>1.0669999999999999</v>
      </c>
      <c r="R2490">
        <f t="shared" si="155"/>
        <v>49.246153846153845</v>
      </c>
      <c r="S2490" s="7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>
        <f t="shared" si="152"/>
        <v>41373.481932870367</v>
      </c>
      <c r="O2491" s="11">
        <f t="shared" si="153"/>
        <v>41403.481932870367</v>
      </c>
      <c r="P2491" t="s">
        <v>8279</v>
      </c>
      <c r="Q2491" s="6">
        <f t="shared" si="154"/>
        <v>1.3367142857142857</v>
      </c>
      <c r="R2491">
        <f t="shared" si="155"/>
        <v>62.38</v>
      </c>
      <c r="S2491" s="7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>
        <f t="shared" si="152"/>
        <v>41023.019398148142</v>
      </c>
      <c r="O2492" s="11">
        <f t="shared" si="153"/>
        <v>41083.019398148142</v>
      </c>
      <c r="P2492" t="s">
        <v>8279</v>
      </c>
      <c r="Q2492" s="6">
        <f t="shared" si="154"/>
        <v>1.214</v>
      </c>
      <c r="R2492">
        <f t="shared" si="155"/>
        <v>37.9375</v>
      </c>
      <c r="S2492" s="7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>
        <f t="shared" si="152"/>
        <v>40542.630949074075</v>
      </c>
      <c r="O2493" s="11">
        <f t="shared" si="153"/>
        <v>40558.868749999994</v>
      </c>
      <c r="P2493" t="s">
        <v>8279</v>
      </c>
      <c r="Q2493" s="6">
        <f t="shared" si="154"/>
        <v>1.032</v>
      </c>
      <c r="R2493">
        <f t="shared" si="155"/>
        <v>51.6</v>
      </c>
      <c r="S2493" s="7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>
        <f t="shared" si="152"/>
        <v>41024.777638888889</v>
      </c>
      <c r="O2494" s="11">
        <f t="shared" si="153"/>
        <v>41076.207638888889</v>
      </c>
      <c r="P2494" t="s">
        <v>8279</v>
      </c>
      <c r="Q2494" s="6">
        <f t="shared" si="154"/>
        <v>1.25</v>
      </c>
      <c r="R2494">
        <f t="shared" si="155"/>
        <v>27.777777777777779</v>
      </c>
      <c r="S2494" s="7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>
        <f t="shared" si="152"/>
        <v>41347.959953703699</v>
      </c>
      <c r="O2495" s="11">
        <f t="shared" si="153"/>
        <v>41392.959953703699</v>
      </c>
      <c r="P2495" t="s">
        <v>8279</v>
      </c>
      <c r="Q2495" s="6">
        <f t="shared" si="154"/>
        <v>1.2869999999999999</v>
      </c>
      <c r="R2495">
        <f t="shared" si="155"/>
        <v>99.382239382239376</v>
      </c>
      <c r="S2495" s="7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>
        <f t="shared" si="152"/>
        <v>41022.436851851846</v>
      </c>
      <c r="O2496" s="11">
        <f t="shared" si="153"/>
        <v>41052.436851851846</v>
      </c>
      <c r="P2496" t="s">
        <v>8279</v>
      </c>
      <c r="Q2496" s="6">
        <f t="shared" si="154"/>
        <v>1.0100533333333332</v>
      </c>
      <c r="R2496">
        <f t="shared" si="155"/>
        <v>38.848205128205123</v>
      </c>
      <c r="S2496" s="7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>
        <f t="shared" si="152"/>
        <v>41036.738136574073</v>
      </c>
      <c r="O2497" s="11">
        <f t="shared" si="153"/>
        <v>41066.738136574073</v>
      </c>
      <c r="P2497" t="s">
        <v>8279</v>
      </c>
      <c r="Q2497" s="6">
        <f t="shared" si="154"/>
        <v>1.2753666666666665</v>
      </c>
      <c r="R2497">
        <f t="shared" si="155"/>
        <v>45.548809523809524</v>
      </c>
      <c r="S2497" s="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>
        <f t="shared" si="152"/>
        <v>41327.788101851853</v>
      </c>
      <c r="O2498" s="11">
        <f t="shared" si="153"/>
        <v>41362.746435185181</v>
      </c>
      <c r="P2498" t="s">
        <v>8279</v>
      </c>
      <c r="Q2498" s="6">
        <f t="shared" si="154"/>
        <v>1</v>
      </c>
      <c r="R2498">
        <f t="shared" si="155"/>
        <v>600</v>
      </c>
      <c r="S2498" s="7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>
        <f t="shared" ref="N2499:N2562" si="156">((($J2499/60)/60)/24)+DATE(1970,1,1)+(-5/24)</f>
        <v>40730.670578703699</v>
      </c>
      <c r="O2499" s="11">
        <f t="shared" ref="O2499:O2562" si="157">((($I2499/60)/60)/24)+DATE(1970,1,1)+(-5/24)</f>
        <v>40760.670578703699</v>
      </c>
      <c r="P2499" t="s">
        <v>8279</v>
      </c>
      <c r="Q2499" s="6">
        <f t="shared" ref="Q2499:Q2562" si="158">E2499/D2499</f>
        <v>1.127715</v>
      </c>
      <c r="R2499">
        <f t="shared" ref="R2499:R2562" si="159">E2499/L2499</f>
        <v>80.551071428571419</v>
      </c>
      <c r="S2499" s="7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>
        <f t="shared" si="156"/>
        <v>42017.759108796294</v>
      </c>
      <c r="O2500" s="11">
        <f t="shared" si="157"/>
        <v>42031.759108796294</v>
      </c>
      <c r="P2500" t="s">
        <v>8279</v>
      </c>
      <c r="Q2500" s="6">
        <f t="shared" si="158"/>
        <v>1.056</v>
      </c>
      <c r="R2500">
        <f t="shared" si="159"/>
        <v>52.8</v>
      </c>
      <c r="S2500" s="7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>
        <f t="shared" si="156"/>
        <v>41226.440243055549</v>
      </c>
      <c r="O2501" s="11">
        <f t="shared" si="157"/>
        <v>41274.541666666664</v>
      </c>
      <c r="P2501" t="s">
        <v>8279</v>
      </c>
      <c r="Q2501" s="6">
        <f t="shared" si="158"/>
        <v>2.0262500000000001</v>
      </c>
      <c r="R2501">
        <f t="shared" si="159"/>
        <v>47.676470588235297</v>
      </c>
      <c r="S2501" s="7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>
        <f t="shared" si="156"/>
        <v>41053.564525462964</v>
      </c>
      <c r="O2502" s="11">
        <f t="shared" si="157"/>
        <v>41083.564525462964</v>
      </c>
      <c r="P2502" t="s">
        <v>8279</v>
      </c>
      <c r="Q2502" s="6">
        <f t="shared" si="158"/>
        <v>1.1333333333333333</v>
      </c>
      <c r="R2502">
        <f t="shared" si="159"/>
        <v>23.448275862068964</v>
      </c>
      <c r="S2502" s="7" t="s">
        <v>8325</v>
      </c>
      <c r="T2502" t="s">
        <v>8329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>
        <f t="shared" si="156"/>
        <v>42244.568333333329</v>
      </c>
      <c r="O2503" s="11">
        <f t="shared" si="157"/>
        <v>42274.568333333329</v>
      </c>
      <c r="P2503" t="s">
        <v>8299</v>
      </c>
      <c r="Q2503" s="6">
        <f t="shared" si="158"/>
        <v>2.5545454545454545E-2</v>
      </c>
      <c r="R2503">
        <f t="shared" si="159"/>
        <v>40.142857142857146</v>
      </c>
      <c r="S2503" s="7" t="s">
        <v>8336</v>
      </c>
      <c r="T2503" t="s">
        <v>8353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>
        <f t="shared" si="156"/>
        <v>41858.617106481477</v>
      </c>
      <c r="O2504" s="11">
        <f t="shared" si="157"/>
        <v>41903.617106481477</v>
      </c>
      <c r="P2504" t="s">
        <v>8299</v>
      </c>
      <c r="Q2504" s="6">
        <f t="shared" si="158"/>
        <v>7.8181818181818181E-4</v>
      </c>
      <c r="R2504">
        <f t="shared" si="159"/>
        <v>17.2</v>
      </c>
      <c r="S2504" s="7" t="s">
        <v>8336</v>
      </c>
      <c r="T2504" t="s">
        <v>8353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>
        <f t="shared" si="156"/>
        <v>42498.691064814811</v>
      </c>
      <c r="O2505" s="11">
        <f t="shared" si="157"/>
        <v>42528.67083333333</v>
      </c>
      <c r="P2505" t="s">
        <v>8299</v>
      </c>
      <c r="Q2505" s="6">
        <f t="shared" si="158"/>
        <v>0</v>
      </c>
      <c r="R2505" t="e">
        <f t="shared" si="159"/>
        <v>#DIV/0!</v>
      </c>
      <c r="S2505" s="7" t="s">
        <v>8336</v>
      </c>
      <c r="T2505" t="s">
        <v>8353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>
        <f t="shared" si="156"/>
        <v>41927.807106481479</v>
      </c>
      <c r="O2506" s="11">
        <f t="shared" si="157"/>
        <v>41957.848773148151</v>
      </c>
      <c r="P2506" t="s">
        <v>8299</v>
      </c>
      <c r="Q2506" s="6">
        <f t="shared" si="158"/>
        <v>0</v>
      </c>
      <c r="R2506" t="e">
        <f t="shared" si="159"/>
        <v>#DIV/0!</v>
      </c>
      <c r="S2506" s="7" t="s">
        <v>8336</v>
      </c>
      <c r="T2506" t="s">
        <v>8353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>
        <f t="shared" si="156"/>
        <v>42046.847407407404</v>
      </c>
      <c r="O2507" s="11">
        <f t="shared" si="157"/>
        <v>42076.80574074074</v>
      </c>
      <c r="P2507" t="s">
        <v>8299</v>
      </c>
      <c r="Q2507" s="6">
        <f t="shared" si="158"/>
        <v>0</v>
      </c>
      <c r="R2507" t="e">
        <f t="shared" si="159"/>
        <v>#DIV/0!</v>
      </c>
      <c r="S2507" s="7" t="s">
        <v>8336</v>
      </c>
      <c r="T2507" t="s">
        <v>8353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>
        <f t="shared" si="156"/>
        <v>42258.088761574072</v>
      </c>
      <c r="O2508" s="11">
        <f t="shared" si="157"/>
        <v>42280.666666666664</v>
      </c>
      <c r="P2508" t="s">
        <v>8299</v>
      </c>
      <c r="Q2508" s="6">
        <f t="shared" si="158"/>
        <v>6.0000000000000001E-3</v>
      </c>
      <c r="R2508">
        <f t="shared" si="159"/>
        <v>15</v>
      </c>
      <c r="S2508" s="7" t="s">
        <v>8336</v>
      </c>
      <c r="T2508" t="s">
        <v>8353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>
        <f t="shared" si="156"/>
        <v>42104.864629629628</v>
      </c>
      <c r="O2509" s="11">
        <f t="shared" si="157"/>
        <v>42134.864629629628</v>
      </c>
      <c r="P2509" t="s">
        <v>8299</v>
      </c>
      <c r="Q2509" s="6">
        <f t="shared" si="158"/>
        <v>0</v>
      </c>
      <c r="R2509" t="e">
        <f t="shared" si="159"/>
        <v>#DIV/0!</v>
      </c>
      <c r="S2509" s="7" t="s">
        <v>8336</v>
      </c>
      <c r="T2509" t="s">
        <v>8353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>
        <f t="shared" si="156"/>
        <v>41835.743449074071</v>
      </c>
      <c r="O2510" s="11">
        <f t="shared" si="157"/>
        <v>41865.743449074071</v>
      </c>
      <c r="P2510" t="s">
        <v>8299</v>
      </c>
      <c r="Q2510" s="6">
        <f t="shared" si="158"/>
        <v>0</v>
      </c>
      <c r="R2510" t="e">
        <f t="shared" si="159"/>
        <v>#DIV/0!</v>
      </c>
      <c r="S2510" s="7" t="s">
        <v>8336</v>
      </c>
      <c r="T2510" t="s">
        <v>8353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>
        <f t="shared" si="156"/>
        <v>42058.601261574069</v>
      </c>
      <c r="O2511" s="11">
        <f t="shared" si="157"/>
        <v>42114.559594907405</v>
      </c>
      <c r="P2511" t="s">
        <v>8299</v>
      </c>
      <c r="Q2511" s="6">
        <f t="shared" si="158"/>
        <v>1.0526315789473684E-2</v>
      </c>
      <c r="R2511">
        <f t="shared" si="159"/>
        <v>35.714285714285715</v>
      </c>
      <c r="S2511" s="7" t="s">
        <v>8336</v>
      </c>
      <c r="T2511" t="s">
        <v>8353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>
        <f t="shared" si="156"/>
        <v>42078.78902777777</v>
      </c>
      <c r="O2512" s="11">
        <f t="shared" si="157"/>
        <v>42138.78902777777</v>
      </c>
      <c r="P2512" t="s">
        <v>8299</v>
      </c>
      <c r="Q2512" s="6">
        <f t="shared" si="158"/>
        <v>1.5E-3</v>
      </c>
      <c r="R2512">
        <f t="shared" si="159"/>
        <v>37.5</v>
      </c>
      <c r="S2512" s="7" t="s">
        <v>8336</v>
      </c>
      <c r="T2512" t="s">
        <v>8353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>
        <f t="shared" si="156"/>
        <v>42371.238576388881</v>
      </c>
      <c r="O2513" s="11">
        <f t="shared" si="157"/>
        <v>42401.238576388881</v>
      </c>
      <c r="P2513" t="s">
        <v>8299</v>
      </c>
      <c r="Q2513" s="6">
        <f t="shared" si="158"/>
        <v>0</v>
      </c>
      <c r="R2513" t="e">
        <f t="shared" si="159"/>
        <v>#DIV/0!</v>
      </c>
      <c r="S2513" s="7" t="s">
        <v>8336</v>
      </c>
      <c r="T2513" t="s">
        <v>8353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>
        <f t="shared" si="156"/>
        <v>41971.668530092589</v>
      </c>
      <c r="O2514" s="11">
        <f t="shared" si="157"/>
        <v>41986.668530092589</v>
      </c>
      <c r="P2514" t="s">
        <v>8299</v>
      </c>
      <c r="Q2514" s="6">
        <f t="shared" si="158"/>
        <v>0</v>
      </c>
      <c r="R2514" t="e">
        <f t="shared" si="159"/>
        <v>#DIV/0!</v>
      </c>
      <c r="S2514" s="7" t="s">
        <v>8336</v>
      </c>
      <c r="T2514" t="s">
        <v>8353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>
        <f t="shared" si="156"/>
        <v>42731.798483796294</v>
      </c>
      <c r="O2515" s="11">
        <f t="shared" si="157"/>
        <v>42791.798483796294</v>
      </c>
      <c r="P2515" t="s">
        <v>8299</v>
      </c>
      <c r="Q2515" s="6">
        <f t="shared" si="158"/>
        <v>0</v>
      </c>
      <c r="R2515" t="e">
        <f t="shared" si="159"/>
        <v>#DIV/0!</v>
      </c>
      <c r="S2515" s="7" t="s">
        <v>8336</v>
      </c>
      <c r="T2515" t="s">
        <v>8353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>
        <f t="shared" si="156"/>
        <v>41854.181446759256</v>
      </c>
      <c r="O2516" s="11">
        <f t="shared" si="157"/>
        <v>41871.181446759256</v>
      </c>
      <c r="P2516" t="s">
        <v>8299</v>
      </c>
      <c r="Q2516" s="6">
        <f t="shared" si="158"/>
        <v>1.7500000000000002E-2</v>
      </c>
      <c r="R2516">
        <f t="shared" si="159"/>
        <v>52.5</v>
      </c>
      <c r="S2516" s="7" t="s">
        <v>8336</v>
      </c>
      <c r="T2516" t="s">
        <v>8353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>
        <f t="shared" si="156"/>
        <v>42027.63140046296</v>
      </c>
      <c r="O2517" s="11">
        <f t="shared" si="157"/>
        <v>42057.63140046296</v>
      </c>
      <c r="P2517" t="s">
        <v>8299</v>
      </c>
      <c r="Q2517" s="6">
        <f t="shared" si="158"/>
        <v>0.186</v>
      </c>
      <c r="R2517">
        <f t="shared" si="159"/>
        <v>77.5</v>
      </c>
      <c r="S2517" s="7" t="s">
        <v>8336</v>
      </c>
      <c r="T2517" t="s">
        <v>8353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>
        <f t="shared" si="156"/>
        <v>41942.445046296292</v>
      </c>
      <c r="O2518" s="11">
        <f t="shared" si="157"/>
        <v>41972.486712962964</v>
      </c>
      <c r="P2518" t="s">
        <v>8299</v>
      </c>
      <c r="Q2518" s="6">
        <f t="shared" si="158"/>
        <v>0</v>
      </c>
      <c r="R2518" t="e">
        <f t="shared" si="159"/>
        <v>#DIV/0!</v>
      </c>
      <c r="S2518" s="7" t="s">
        <v>8336</v>
      </c>
      <c r="T2518" t="s">
        <v>8353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>
        <f t="shared" si="156"/>
        <v>42052.594097222223</v>
      </c>
      <c r="O2519" s="11">
        <f t="shared" si="157"/>
        <v>42082.552430555552</v>
      </c>
      <c r="P2519" t="s">
        <v>8299</v>
      </c>
      <c r="Q2519" s="6">
        <f t="shared" si="158"/>
        <v>9.8166666666666666E-2</v>
      </c>
      <c r="R2519">
        <f t="shared" si="159"/>
        <v>53.545454545454547</v>
      </c>
      <c r="S2519" s="7" t="s">
        <v>8336</v>
      </c>
      <c r="T2519" t="s">
        <v>8353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>
        <f t="shared" si="156"/>
        <v>41926.472546296296</v>
      </c>
      <c r="O2520" s="11">
        <f t="shared" si="157"/>
        <v>41956.51421296296</v>
      </c>
      <c r="P2520" t="s">
        <v>8299</v>
      </c>
      <c r="Q2520" s="6">
        <f t="shared" si="158"/>
        <v>0</v>
      </c>
      <c r="R2520" t="e">
        <f t="shared" si="159"/>
        <v>#DIV/0!</v>
      </c>
      <c r="S2520" s="7" t="s">
        <v>8336</v>
      </c>
      <c r="T2520" t="s">
        <v>8353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>
        <f t="shared" si="156"/>
        <v>41808.946805555555</v>
      </c>
      <c r="O2521" s="11">
        <f t="shared" si="157"/>
        <v>41838.946805555555</v>
      </c>
      <c r="P2521" t="s">
        <v>8299</v>
      </c>
      <c r="Q2521" s="6">
        <f t="shared" si="158"/>
        <v>4.3333333333333331E-4</v>
      </c>
      <c r="R2521">
        <f t="shared" si="159"/>
        <v>16.25</v>
      </c>
      <c r="S2521" s="7" t="s">
        <v>8336</v>
      </c>
      <c r="T2521" t="s">
        <v>8353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>
        <f t="shared" si="156"/>
        <v>42612.392187500001</v>
      </c>
      <c r="O2522" s="11">
        <f t="shared" si="157"/>
        <v>42658.597916666658</v>
      </c>
      <c r="P2522" t="s">
        <v>8299</v>
      </c>
      <c r="Q2522" s="6">
        <f t="shared" si="158"/>
        <v>0</v>
      </c>
      <c r="R2522" t="e">
        <f t="shared" si="159"/>
        <v>#DIV/0!</v>
      </c>
      <c r="S2522" s="7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>
        <f t="shared" si="156"/>
        <v>42269.75950231481</v>
      </c>
      <c r="O2523" s="11">
        <f t="shared" si="157"/>
        <v>42290.75950231481</v>
      </c>
      <c r="P2523" t="s">
        <v>8300</v>
      </c>
      <c r="Q2523" s="6">
        <f t="shared" si="158"/>
        <v>1.0948792000000001</v>
      </c>
      <c r="R2523">
        <f t="shared" si="159"/>
        <v>103.68174242424243</v>
      </c>
      <c r="S2523" s="7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>
        <f t="shared" si="156"/>
        <v>42460.365277777775</v>
      </c>
      <c r="O2524" s="11">
        <f t="shared" si="157"/>
        <v>42482.411111111105</v>
      </c>
      <c r="P2524" t="s">
        <v>8300</v>
      </c>
      <c r="Q2524" s="6">
        <f t="shared" si="158"/>
        <v>1</v>
      </c>
      <c r="R2524">
        <f t="shared" si="159"/>
        <v>185.18518518518519</v>
      </c>
      <c r="S2524" s="7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>
        <f t="shared" si="156"/>
        <v>41930.767268518517</v>
      </c>
      <c r="O2525" s="11">
        <f t="shared" si="157"/>
        <v>41960.808935185189</v>
      </c>
      <c r="P2525" t="s">
        <v>8300</v>
      </c>
      <c r="Q2525" s="6">
        <f t="shared" si="158"/>
        <v>1.5644444444444445</v>
      </c>
      <c r="R2525">
        <f t="shared" si="159"/>
        <v>54.153846153846153</v>
      </c>
      <c r="S2525" s="7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>
        <f t="shared" si="156"/>
        <v>41961.599039351851</v>
      </c>
      <c r="O2526" s="11">
        <f t="shared" si="157"/>
        <v>41993.979166666664</v>
      </c>
      <c r="P2526" t="s">
        <v>8300</v>
      </c>
      <c r="Q2526" s="6">
        <f t="shared" si="158"/>
        <v>1.016</v>
      </c>
      <c r="R2526">
        <f t="shared" si="159"/>
        <v>177.2093023255814</v>
      </c>
      <c r="S2526" s="7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>
        <f t="shared" si="156"/>
        <v>41058.636238425926</v>
      </c>
      <c r="O2527" s="11">
        <f t="shared" si="157"/>
        <v>41088.636238425926</v>
      </c>
      <c r="P2527" t="s">
        <v>8300</v>
      </c>
      <c r="Q2527" s="6">
        <f t="shared" si="158"/>
        <v>1.00325</v>
      </c>
      <c r="R2527">
        <f t="shared" si="159"/>
        <v>100.325</v>
      </c>
      <c r="S2527" s="7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>
        <f t="shared" si="156"/>
        <v>41952.882800925923</v>
      </c>
      <c r="O2528" s="11">
        <f t="shared" si="157"/>
        <v>41980.999305555553</v>
      </c>
      <c r="P2528" t="s">
        <v>8300</v>
      </c>
      <c r="Q2528" s="6">
        <f t="shared" si="158"/>
        <v>1.1294999999999999</v>
      </c>
      <c r="R2528">
        <f t="shared" si="159"/>
        <v>136.90909090909091</v>
      </c>
      <c r="S2528" s="7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>
        <f t="shared" si="156"/>
        <v>41546.542719907404</v>
      </c>
      <c r="O2529" s="11">
        <f t="shared" si="157"/>
        <v>41564.957638888889</v>
      </c>
      <c r="P2529" t="s">
        <v>8300</v>
      </c>
      <c r="Q2529" s="6">
        <f t="shared" si="158"/>
        <v>1.02125</v>
      </c>
      <c r="R2529">
        <f t="shared" si="159"/>
        <v>57.535211267605632</v>
      </c>
      <c r="S2529" s="7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>
        <f t="shared" si="156"/>
        <v>42217.626192129632</v>
      </c>
      <c r="O2530" s="11">
        <f t="shared" si="157"/>
        <v>42236.249999999993</v>
      </c>
      <c r="P2530" t="s">
        <v>8300</v>
      </c>
      <c r="Q2530" s="6">
        <f t="shared" si="158"/>
        <v>1.0724974999999999</v>
      </c>
      <c r="R2530">
        <f t="shared" si="159"/>
        <v>52.962839506172834</v>
      </c>
      <c r="S2530" s="7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>
        <f t="shared" si="156"/>
        <v>40947.872395833328</v>
      </c>
      <c r="O2531" s="11">
        <f t="shared" si="157"/>
        <v>40992.830729166664</v>
      </c>
      <c r="P2531" t="s">
        <v>8300</v>
      </c>
      <c r="Q2531" s="6">
        <f t="shared" si="158"/>
        <v>1.0428333333333333</v>
      </c>
      <c r="R2531">
        <f t="shared" si="159"/>
        <v>82.328947368421055</v>
      </c>
      <c r="S2531" s="7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>
        <f t="shared" si="156"/>
        <v>42081.656307870369</v>
      </c>
      <c r="O2532" s="11">
        <f t="shared" si="157"/>
        <v>42113.993055555555</v>
      </c>
      <c r="P2532" t="s">
        <v>8300</v>
      </c>
      <c r="Q2532" s="6">
        <f t="shared" si="158"/>
        <v>1</v>
      </c>
      <c r="R2532">
        <f t="shared" si="159"/>
        <v>135.41666666666666</v>
      </c>
      <c r="S2532" s="7" t="s">
        <v>8325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>
        <f t="shared" si="156"/>
        <v>42208.471689814811</v>
      </c>
      <c r="O2533" s="11">
        <f t="shared" si="157"/>
        <v>42230.957638888889</v>
      </c>
      <c r="P2533" t="s">
        <v>8300</v>
      </c>
      <c r="Q2533" s="6">
        <f t="shared" si="158"/>
        <v>1.004</v>
      </c>
      <c r="R2533">
        <f t="shared" si="159"/>
        <v>74.06557377049181</v>
      </c>
      <c r="S2533" s="7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>
        <f t="shared" si="156"/>
        <v>41107.640810185185</v>
      </c>
      <c r="O2534" s="11">
        <f t="shared" si="157"/>
        <v>41137.640810185185</v>
      </c>
      <c r="P2534" t="s">
        <v>8300</v>
      </c>
      <c r="Q2534" s="6">
        <f t="shared" si="158"/>
        <v>1.26125</v>
      </c>
      <c r="R2534">
        <f t="shared" si="159"/>
        <v>84.083333333333329</v>
      </c>
      <c r="S2534" s="7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>
        <f t="shared" si="156"/>
        <v>41304.542951388888</v>
      </c>
      <c r="O2535" s="11">
        <f t="shared" si="157"/>
        <v>41334.542453703703</v>
      </c>
      <c r="P2535" t="s">
        <v>8300</v>
      </c>
      <c r="Q2535" s="6">
        <f t="shared" si="158"/>
        <v>1.1066666666666667</v>
      </c>
      <c r="R2535">
        <f t="shared" si="159"/>
        <v>61.029411764705884</v>
      </c>
      <c r="S2535" s="7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>
        <f t="shared" si="156"/>
        <v>40127.492037037038</v>
      </c>
      <c r="O2536" s="11">
        <f t="shared" si="157"/>
        <v>40179.041666666664</v>
      </c>
      <c r="P2536" t="s">
        <v>8300</v>
      </c>
      <c r="Q2536" s="6">
        <f t="shared" si="158"/>
        <v>1.05</v>
      </c>
      <c r="R2536">
        <f t="shared" si="159"/>
        <v>150</v>
      </c>
      <c r="S2536" s="7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>
        <f t="shared" si="156"/>
        <v>41943.582696759258</v>
      </c>
      <c r="O2537" s="11">
        <f t="shared" si="157"/>
        <v>41974.624363425923</v>
      </c>
      <c r="P2537" t="s">
        <v>8300</v>
      </c>
      <c r="Q2537" s="6">
        <f t="shared" si="158"/>
        <v>1.03775</v>
      </c>
      <c r="R2537">
        <f t="shared" si="159"/>
        <v>266.08974358974359</v>
      </c>
      <c r="S2537" s="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>
        <f t="shared" si="156"/>
        <v>41463.89775462963</v>
      </c>
      <c r="O2538" s="11">
        <f t="shared" si="157"/>
        <v>41484.89775462963</v>
      </c>
      <c r="P2538" t="s">
        <v>8300</v>
      </c>
      <c r="Q2538" s="6">
        <f t="shared" si="158"/>
        <v>1.1599999999999999</v>
      </c>
      <c r="R2538">
        <f t="shared" si="159"/>
        <v>7.25</v>
      </c>
      <c r="S2538" s="7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>
        <f t="shared" si="156"/>
        <v>40696.440451388888</v>
      </c>
      <c r="O2539" s="11">
        <f t="shared" si="157"/>
        <v>40756.440451388888</v>
      </c>
      <c r="P2539" t="s">
        <v>8300</v>
      </c>
      <c r="Q2539" s="6">
        <f t="shared" si="158"/>
        <v>1.1000000000000001</v>
      </c>
      <c r="R2539">
        <f t="shared" si="159"/>
        <v>100</v>
      </c>
      <c r="S2539" s="7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>
        <f t="shared" si="156"/>
        <v>41298.301631944443</v>
      </c>
      <c r="O2540" s="11">
        <f t="shared" si="157"/>
        <v>41328.999305555553</v>
      </c>
      <c r="P2540" t="s">
        <v>8300</v>
      </c>
      <c r="Q2540" s="6">
        <f t="shared" si="158"/>
        <v>1.130176111111111</v>
      </c>
      <c r="R2540">
        <f t="shared" si="159"/>
        <v>109.96308108108107</v>
      </c>
      <c r="S2540" s="7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>
        <f t="shared" si="156"/>
        <v>41977.693888888891</v>
      </c>
      <c r="O2541" s="11">
        <f t="shared" si="157"/>
        <v>42037.693888888891</v>
      </c>
      <c r="P2541" t="s">
        <v>8300</v>
      </c>
      <c r="Q2541" s="6">
        <f t="shared" si="158"/>
        <v>1.0024999999999999</v>
      </c>
      <c r="R2541">
        <f t="shared" si="159"/>
        <v>169.91525423728814</v>
      </c>
      <c r="S2541" s="7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>
        <f t="shared" si="156"/>
        <v>40785.466678240737</v>
      </c>
      <c r="O2542" s="11">
        <f t="shared" si="157"/>
        <v>40845.466678240737</v>
      </c>
      <c r="P2542" t="s">
        <v>8300</v>
      </c>
      <c r="Q2542" s="6">
        <f t="shared" si="158"/>
        <v>1.034</v>
      </c>
      <c r="R2542">
        <f t="shared" si="159"/>
        <v>95.740740740740748</v>
      </c>
      <c r="S2542" s="7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>
        <f t="shared" si="156"/>
        <v>41483.240949074068</v>
      </c>
      <c r="O2543" s="11">
        <f t="shared" si="157"/>
        <v>41543.240949074068</v>
      </c>
      <c r="P2543" t="s">
        <v>8300</v>
      </c>
      <c r="Q2543" s="6">
        <f t="shared" si="158"/>
        <v>1.0702857142857143</v>
      </c>
      <c r="R2543">
        <f t="shared" si="159"/>
        <v>59.460317460317462</v>
      </c>
      <c r="S2543" s="7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>
        <f t="shared" si="156"/>
        <v>41509.218252314815</v>
      </c>
      <c r="O2544" s="11">
        <f t="shared" si="157"/>
        <v>41547.957638888889</v>
      </c>
      <c r="P2544" t="s">
        <v>8300</v>
      </c>
      <c r="Q2544" s="6">
        <f t="shared" si="158"/>
        <v>1.0357142857142858</v>
      </c>
      <c r="R2544">
        <f t="shared" si="159"/>
        <v>55.769230769230766</v>
      </c>
      <c r="S2544" s="7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>
        <f t="shared" si="156"/>
        <v>40513.899282407401</v>
      </c>
      <c r="O2545" s="11">
        <f t="shared" si="157"/>
        <v>40544.916666666664</v>
      </c>
      <c r="P2545" t="s">
        <v>8300</v>
      </c>
      <c r="Q2545" s="6">
        <f t="shared" si="158"/>
        <v>1.5640000000000001</v>
      </c>
      <c r="R2545">
        <f t="shared" si="159"/>
        <v>30.076923076923077</v>
      </c>
      <c r="S2545" s="7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>
        <f t="shared" si="156"/>
        <v>41068.3121412037</v>
      </c>
      <c r="O2546" s="11">
        <f t="shared" si="157"/>
        <v>41098.3121412037</v>
      </c>
      <c r="P2546" t="s">
        <v>8300</v>
      </c>
      <c r="Q2546" s="6">
        <f t="shared" si="158"/>
        <v>1.0082</v>
      </c>
      <c r="R2546">
        <f t="shared" si="159"/>
        <v>88.438596491228068</v>
      </c>
      <c r="S2546" s="7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>
        <f t="shared" si="156"/>
        <v>42026.929837962954</v>
      </c>
      <c r="O2547" s="11">
        <f t="shared" si="157"/>
        <v>42061.812499999993</v>
      </c>
      <c r="P2547" t="s">
        <v>8300</v>
      </c>
      <c r="Q2547" s="6">
        <f t="shared" si="158"/>
        <v>1.9530000000000001</v>
      </c>
      <c r="R2547">
        <f t="shared" si="159"/>
        <v>64.032786885245898</v>
      </c>
      <c r="S2547" s="7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>
        <f t="shared" si="156"/>
        <v>41524.650219907402</v>
      </c>
      <c r="O2548" s="11">
        <f t="shared" si="157"/>
        <v>41552</v>
      </c>
      <c r="P2548" t="s">
        <v>8300</v>
      </c>
      <c r="Q2548" s="6">
        <f t="shared" si="158"/>
        <v>1.1171428571428572</v>
      </c>
      <c r="R2548">
        <f t="shared" si="159"/>
        <v>60.153846153846153</v>
      </c>
      <c r="S2548" s="7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>
        <f t="shared" si="156"/>
        <v>40973.564849537033</v>
      </c>
      <c r="O2549" s="11">
        <f t="shared" si="157"/>
        <v>41003.523182870369</v>
      </c>
      <c r="P2549" t="s">
        <v>8300</v>
      </c>
      <c r="Q2549" s="6">
        <f t="shared" si="158"/>
        <v>1.1985454545454546</v>
      </c>
      <c r="R2549">
        <f t="shared" si="159"/>
        <v>49.194029850746269</v>
      </c>
      <c r="S2549" s="7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>
        <f t="shared" si="156"/>
        <v>42618.417094907411</v>
      </c>
      <c r="O2550" s="11">
        <f t="shared" si="157"/>
        <v>42642.977083333331</v>
      </c>
      <c r="P2550" t="s">
        <v>8300</v>
      </c>
      <c r="Q2550" s="6">
        <f t="shared" si="158"/>
        <v>1.0185</v>
      </c>
      <c r="R2550">
        <f t="shared" si="159"/>
        <v>165.16216216216216</v>
      </c>
      <c r="S2550" s="7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>
        <f t="shared" si="156"/>
        <v>41390.549421296295</v>
      </c>
      <c r="O2551" s="11">
        <f t="shared" si="157"/>
        <v>41425.5</v>
      </c>
      <c r="P2551" t="s">
        <v>8300</v>
      </c>
      <c r="Q2551" s="6">
        <f t="shared" si="158"/>
        <v>1.0280254777070064</v>
      </c>
      <c r="R2551">
        <f t="shared" si="159"/>
        <v>43.621621621621621</v>
      </c>
      <c r="S2551" s="7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>
        <f t="shared" si="156"/>
        <v>42228.425995370366</v>
      </c>
      <c r="O2552" s="11">
        <f t="shared" si="157"/>
        <v>42284.957638888889</v>
      </c>
      <c r="P2552" t="s">
        <v>8300</v>
      </c>
      <c r="Q2552" s="6">
        <f t="shared" si="158"/>
        <v>1.0084615384615385</v>
      </c>
      <c r="R2552">
        <f t="shared" si="159"/>
        <v>43.7</v>
      </c>
      <c r="S2552" s="7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>
        <f t="shared" si="156"/>
        <v>40961.043807870366</v>
      </c>
      <c r="O2553" s="11">
        <f t="shared" si="157"/>
        <v>40989.658333333333</v>
      </c>
      <c r="P2553" t="s">
        <v>8300</v>
      </c>
      <c r="Q2553" s="6">
        <f t="shared" si="158"/>
        <v>1.0273469387755103</v>
      </c>
      <c r="R2553">
        <f t="shared" si="159"/>
        <v>67.419642857142861</v>
      </c>
      <c r="S2553" s="7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>
        <f t="shared" si="156"/>
        <v>42769.601631944439</v>
      </c>
      <c r="O2554" s="11">
        <f t="shared" si="157"/>
        <v>42799.601631944439</v>
      </c>
      <c r="P2554" t="s">
        <v>8300</v>
      </c>
      <c r="Q2554" s="6">
        <f t="shared" si="158"/>
        <v>1.0649999999999999</v>
      </c>
      <c r="R2554">
        <f t="shared" si="159"/>
        <v>177.5</v>
      </c>
      <c r="S2554" s="7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>
        <f t="shared" si="156"/>
        <v>41112.99082175926</v>
      </c>
      <c r="O2555" s="11">
        <f t="shared" si="157"/>
        <v>41172.99082175926</v>
      </c>
      <c r="P2555" t="s">
        <v>8300</v>
      </c>
      <c r="Q2555" s="6">
        <f t="shared" si="158"/>
        <v>1.5553333333333332</v>
      </c>
      <c r="R2555">
        <f t="shared" si="159"/>
        <v>38.883333333333333</v>
      </c>
      <c r="S2555" s="7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>
        <f t="shared" si="156"/>
        <v>42124.869942129626</v>
      </c>
      <c r="O2556" s="11">
        <f t="shared" si="157"/>
        <v>42155.957638888889</v>
      </c>
      <c r="P2556" t="s">
        <v>8300</v>
      </c>
      <c r="Q2556" s="6">
        <f t="shared" si="158"/>
        <v>1.228</v>
      </c>
      <c r="R2556">
        <f t="shared" si="159"/>
        <v>54.985074626865675</v>
      </c>
      <c r="S2556" s="7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>
        <f t="shared" si="156"/>
        <v>41026.44667824074</v>
      </c>
      <c r="O2557" s="11">
        <f t="shared" si="157"/>
        <v>41057.44667824074</v>
      </c>
      <c r="P2557" t="s">
        <v>8300</v>
      </c>
      <c r="Q2557" s="6">
        <f t="shared" si="158"/>
        <v>1.0734999999999999</v>
      </c>
      <c r="R2557">
        <f t="shared" si="159"/>
        <v>61.342857142857142</v>
      </c>
      <c r="S2557" s="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>
        <f t="shared" si="156"/>
        <v>41222.783067129625</v>
      </c>
      <c r="O2558" s="11">
        <f t="shared" si="157"/>
        <v>41267.783067129625</v>
      </c>
      <c r="P2558" t="s">
        <v>8300</v>
      </c>
      <c r="Q2558" s="6">
        <f t="shared" si="158"/>
        <v>1.0550335570469798</v>
      </c>
      <c r="R2558">
        <f t="shared" si="159"/>
        <v>23.117647058823529</v>
      </c>
      <c r="S2558" s="7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>
        <f t="shared" si="156"/>
        <v>41744.536874999998</v>
      </c>
      <c r="O2559" s="11">
        <f t="shared" si="157"/>
        <v>41774.536874999998</v>
      </c>
      <c r="P2559" t="s">
        <v>8300</v>
      </c>
      <c r="Q2559" s="6">
        <f t="shared" si="158"/>
        <v>1.1844444444444444</v>
      </c>
      <c r="R2559">
        <f t="shared" si="159"/>
        <v>29.611111111111111</v>
      </c>
      <c r="S2559" s="7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>
        <f t="shared" si="156"/>
        <v>42093.651689814818</v>
      </c>
      <c r="O2560" s="11">
        <f t="shared" si="157"/>
        <v>42125.374305555553</v>
      </c>
      <c r="P2560" t="s">
        <v>8300</v>
      </c>
      <c r="Q2560" s="6">
        <f t="shared" si="158"/>
        <v>1.0888</v>
      </c>
      <c r="R2560">
        <f t="shared" si="159"/>
        <v>75.611111111111114</v>
      </c>
      <c r="S2560" s="7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>
        <f t="shared" si="156"/>
        <v>40829.665324074071</v>
      </c>
      <c r="O2561" s="11">
        <f t="shared" si="157"/>
        <v>40862.609027777777</v>
      </c>
      <c r="P2561" t="s">
        <v>8300</v>
      </c>
      <c r="Q2561" s="6">
        <f t="shared" si="158"/>
        <v>1.1125</v>
      </c>
      <c r="R2561">
        <f t="shared" si="159"/>
        <v>35.6</v>
      </c>
      <c r="S2561" s="7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>
        <f t="shared" si="156"/>
        <v>42039.742754629631</v>
      </c>
      <c r="O2562" s="11">
        <f t="shared" si="157"/>
        <v>42069.742754629631</v>
      </c>
      <c r="P2562" t="s">
        <v>8300</v>
      </c>
      <c r="Q2562" s="6">
        <f t="shared" si="158"/>
        <v>1.0009999999999999</v>
      </c>
      <c r="R2562">
        <f t="shared" si="159"/>
        <v>143</v>
      </c>
      <c r="S2562" s="7" t="s">
        <v>8325</v>
      </c>
      <c r="T2562" t="s">
        <v>8354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>
        <f t="shared" ref="N2563:N2626" si="160">((($J2563/60)/60)/24)+DATE(1970,1,1)+(-5/24)</f>
        <v>42260.320474537039</v>
      </c>
      <c r="O2563" s="11">
        <f t="shared" ref="O2563:O2626" si="161">((($I2563/60)/60)/24)+DATE(1970,1,1)+(-5/24)</f>
        <v>42290.320474537039</v>
      </c>
      <c r="P2563" t="s">
        <v>8284</v>
      </c>
      <c r="Q2563" s="6">
        <f t="shared" ref="Q2563:Q2626" si="162">E2563/D2563</f>
        <v>0</v>
      </c>
      <c r="R2563" t="e">
        <f t="shared" ref="R2563:R2626" si="163">E2563/L2563</f>
        <v>#DIV/0!</v>
      </c>
      <c r="S2563" s="7" t="s">
        <v>8336</v>
      </c>
      <c r="T2563" t="s">
        <v>8337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>
        <f t="shared" si="160"/>
        <v>42594.316423611112</v>
      </c>
      <c r="O2564" s="11">
        <f t="shared" si="161"/>
        <v>42654.316423611112</v>
      </c>
      <c r="P2564" t="s">
        <v>8284</v>
      </c>
      <c r="Q2564" s="6">
        <f t="shared" si="162"/>
        <v>7.4999999999999997E-3</v>
      </c>
      <c r="R2564">
        <f t="shared" si="163"/>
        <v>25</v>
      </c>
      <c r="S2564" s="7" t="s">
        <v>8336</v>
      </c>
      <c r="T2564" t="s">
        <v>8337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>
        <f t="shared" si="160"/>
        <v>42154.931145833332</v>
      </c>
      <c r="O2565" s="11">
        <f t="shared" si="161"/>
        <v>42214.931145833332</v>
      </c>
      <c r="P2565" t="s">
        <v>8284</v>
      </c>
      <c r="Q2565" s="6">
        <f t="shared" si="162"/>
        <v>0</v>
      </c>
      <c r="R2565" t="e">
        <f t="shared" si="163"/>
        <v>#DIV/0!</v>
      </c>
      <c r="S2565" s="7" t="s">
        <v>8336</v>
      </c>
      <c r="T2565" t="s">
        <v>8337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>
        <f t="shared" si="160"/>
        <v>41821.83216435185</v>
      </c>
      <c r="O2566" s="11">
        <f t="shared" si="161"/>
        <v>41851.83216435185</v>
      </c>
      <c r="P2566" t="s">
        <v>8284</v>
      </c>
      <c r="Q2566" s="6">
        <f t="shared" si="162"/>
        <v>0</v>
      </c>
      <c r="R2566" t="e">
        <f t="shared" si="163"/>
        <v>#DIV/0!</v>
      </c>
      <c r="S2566" s="7" t="s">
        <v>8336</v>
      </c>
      <c r="T2566" t="s">
        <v>8337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>
        <f t="shared" si="160"/>
        <v>42440.442002314812</v>
      </c>
      <c r="O2567" s="11">
        <f t="shared" si="161"/>
        <v>42499.659722222219</v>
      </c>
      <c r="P2567" t="s">
        <v>8284</v>
      </c>
      <c r="Q2567" s="6">
        <f t="shared" si="162"/>
        <v>0.01</v>
      </c>
      <c r="R2567">
        <f t="shared" si="163"/>
        <v>100</v>
      </c>
      <c r="S2567" s="7" t="s">
        <v>8336</v>
      </c>
      <c r="T2567" t="s">
        <v>8337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>
        <f t="shared" si="160"/>
        <v>41842.772546296292</v>
      </c>
      <c r="O2568" s="11">
        <f t="shared" si="161"/>
        <v>41872.772546296292</v>
      </c>
      <c r="P2568" t="s">
        <v>8284</v>
      </c>
      <c r="Q2568" s="6">
        <f t="shared" si="162"/>
        <v>0</v>
      </c>
      <c r="R2568" t="e">
        <f t="shared" si="163"/>
        <v>#DIV/0!</v>
      </c>
      <c r="S2568" s="7" t="s">
        <v>8336</v>
      </c>
      <c r="T2568" t="s">
        <v>8337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>
        <f t="shared" si="160"/>
        <v>42087.670578703699</v>
      </c>
      <c r="O2569" s="11">
        <f t="shared" si="161"/>
        <v>42117.670578703699</v>
      </c>
      <c r="P2569" t="s">
        <v>8284</v>
      </c>
      <c r="Q2569" s="6">
        <f t="shared" si="162"/>
        <v>2.6666666666666666E-3</v>
      </c>
      <c r="R2569">
        <f t="shared" si="163"/>
        <v>60</v>
      </c>
      <c r="S2569" s="7" t="s">
        <v>8336</v>
      </c>
      <c r="T2569" t="s">
        <v>8337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>
        <f t="shared" si="160"/>
        <v>42584.45826388889</v>
      </c>
      <c r="O2570" s="11">
        <f t="shared" si="161"/>
        <v>42614.45826388889</v>
      </c>
      <c r="P2570" t="s">
        <v>8284</v>
      </c>
      <c r="Q2570" s="6">
        <f t="shared" si="162"/>
        <v>5.0000000000000001E-3</v>
      </c>
      <c r="R2570">
        <f t="shared" si="163"/>
        <v>50</v>
      </c>
      <c r="S2570" s="7" t="s">
        <v>8336</v>
      </c>
      <c r="T2570" t="s">
        <v>8337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>
        <f t="shared" si="160"/>
        <v>42233.897129629629</v>
      </c>
      <c r="O2571" s="11">
        <f t="shared" si="161"/>
        <v>42263.897129629629</v>
      </c>
      <c r="P2571" t="s">
        <v>8284</v>
      </c>
      <c r="Q2571" s="6">
        <f t="shared" si="162"/>
        <v>2.2307692307692306E-2</v>
      </c>
      <c r="R2571">
        <f t="shared" si="163"/>
        <v>72.5</v>
      </c>
      <c r="S2571" s="7" t="s">
        <v>8336</v>
      </c>
      <c r="T2571" t="s">
        <v>8337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>
        <f t="shared" si="160"/>
        <v>42744.694849537038</v>
      </c>
      <c r="O2572" s="11">
        <f t="shared" si="161"/>
        <v>42774.694849537038</v>
      </c>
      <c r="P2572" t="s">
        <v>8284</v>
      </c>
      <c r="Q2572" s="6">
        <f t="shared" si="162"/>
        <v>8.4285714285714294E-3</v>
      </c>
      <c r="R2572">
        <f t="shared" si="163"/>
        <v>29.5</v>
      </c>
      <c r="S2572" s="7" t="s">
        <v>8336</v>
      </c>
      <c r="T2572" t="s">
        <v>8337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>
        <f t="shared" si="160"/>
        <v>42449.133344907408</v>
      </c>
      <c r="O2573" s="11">
        <f t="shared" si="161"/>
        <v>42509.133344907408</v>
      </c>
      <c r="P2573" t="s">
        <v>8284</v>
      </c>
      <c r="Q2573" s="6">
        <f t="shared" si="162"/>
        <v>2.5000000000000001E-3</v>
      </c>
      <c r="R2573">
        <f t="shared" si="163"/>
        <v>62.5</v>
      </c>
      <c r="S2573" s="7" t="s">
        <v>8336</v>
      </c>
      <c r="T2573" t="s">
        <v>8337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>
        <f t="shared" si="160"/>
        <v>42076.911076388882</v>
      </c>
      <c r="O2574" s="11">
        <f t="shared" si="161"/>
        <v>42106.911076388882</v>
      </c>
      <c r="P2574" t="s">
        <v>8284</v>
      </c>
      <c r="Q2574" s="6">
        <f t="shared" si="162"/>
        <v>0</v>
      </c>
      <c r="R2574" t="e">
        <f t="shared" si="163"/>
        <v>#DIV/0!</v>
      </c>
      <c r="S2574" s="7" t="s">
        <v>8336</v>
      </c>
      <c r="T2574" t="s">
        <v>8337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>
        <f t="shared" si="160"/>
        <v>41829.383668981478</v>
      </c>
      <c r="O2575" s="11">
        <f t="shared" si="161"/>
        <v>41874.383668981478</v>
      </c>
      <c r="P2575" t="s">
        <v>8284</v>
      </c>
      <c r="Q2575" s="6">
        <f t="shared" si="162"/>
        <v>0</v>
      </c>
      <c r="R2575" t="e">
        <f t="shared" si="163"/>
        <v>#DIV/0!</v>
      </c>
      <c r="S2575" s="7" t="s">
        <v>8336</v>
      </c>
      <c r="T2575" t="s">
        <v>8337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>
        <f t="shared" si="160"/>
        <v>42487.617418981477</v>
      </c>
      <c r="O2576" s="11">
        <f t="shared" si="161"/>
        <v>42508.617418981477</v>
      </c>
      <c r="P2576" t="s">
        <v>8284</v>
      </c>
      <c r="Q2576" s="6">
        <f t="shared" si="162"/>
        <v>0</v>
      </c>
      <c r="R2576" t="e">
        <f t="shared" si="163"/>
        <v>#DIV/0!</v>
      </c>
      <c r="S2576" s="7" t="s">
        <v>8336</v>
      </c>
      <c r="T2576" t="s">
        <v>8337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>
        <f t="shared" si="160"/>
        <v>41985.90039351851</v>
      </c>
      <c r="O2577" s="11">
        <f t="shared" si="161"/>
        <v>42015.90039351851</v>
      </c>
      <c r="P2577" t="s">
        <v>8284</v>
      </c>
      <c r="Q2577" s="6">
        <f t="shared" si="162"/>
        <v>0</v>
      </c>
      <c r="R2577" t="e">
        <f t="shared" si="163"/>
        <v>#DIV/0!</v>
      </c>
      <c r="S2577" s="7" t="s">
        <v>8336</v>
      </c>
      <c r="T2577" t="s">
        <v>8337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>
        <f t="shared" si="160"/>
        <v>42059.801469907405</v>
      </c>
      <c r="O2578" s="11">
        <f t="shared" si="161"/>
        <v>42104.759803240733</v>
      </c>
      <c r="P2578" t="s">
        <v>8284</v>
      </c>
      <c r="Q2578" s="6">
        <f t="shared" si="162"/>
        <v>0</v>
      </c>
      <c r="R2578" t="e">
        <f t="shared" si="163"/>
        <v>#DIV/0!</v>
      </c>
      <c r="S2578" s="7" t="s">
        <v>8336</v>
      </c>
      <c r="T2578" t="s">
        <v>8337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>
        <f t="shared" si="160"/>
        <v>41830.612233796295</v>
      </c>
      <c r="O2579" s="11">
        <f t="shared" si="161"/>
        <v>41855.612233796295</v>
      </c>
      <c r="P2579" t="s">
        <v>8284</v>
      </c>
      <c r="Q2579" s="6">
        <f t="shared" si="162"/>
        <v>0</v>
      </c>
      <c r="R2579" t="e">
        <f t="shared" si="163"/>
        <v>#DIV/0!</v>
      </c>
      <c r="S2579" s="7" t="s">
        <v>8336</v>
      </c>
      <c r="T2579" t="s">
        <v>8337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>
        <f t="shared" si="160"/>
        <v>42237.814571759263</v>
      </c>
      <c r="O2580" s="11">
        <f t="shared" si="161"/>
        <v>42286.499999999993</v>
      </c>
      <c r="P2580" t="s">
        <v>8284</v>
      </c>
      <c r="Q2580" s="6">
        <f t="shared" si="162"/>
        <v>0</v>
      </c>
      <c r="R2580" t="e">
        <f t="shared" si="163"/>
        <v>#DIV/0!</v>
      </c>
      <c r="S2580" s="7" t="s">
        <v>8336</v>
      </c>
      <c r="T2580" t="s">
        <v>8337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>
        <f t="shared" si="160"/>
        <v>41837.621562499997</v>
      </c>
      <c r="O2581" s="11">
        <f t="shared" si="161"/>
        <v>41897.621562499997</v>
      </c>
      <c r="P2581" t="s">
        <v>8284</v>
      </c>
      <c r="Q2581" s="6">
        <f t="shared" si="162"/>
        <v>1.3849999999999999E-3</v>
      </c>
      <c r="R2581">
        <f t="shared" si="163"/>
        <v>23.083333333333332</v>
      </c>
      <c r="S2581" s="7" t="s">
        <v>8336</v>
      </c>
      <c r="T2581" t="s">
        <v>8337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>
        <f t="shared" si="160"/>
        <v>42110.118090277778</v>
      </c>
      <c r="O2582" s="11">
        <f t="shared" si="161"/>
        <v>42139.916666666664</v>
      </c>
      <c r="P2582" t="s">
        <v>8284</v>
      </c>
      <c r="Q2582" s="6">
        <f t="shared" si="162"/>
        <v>6.0000000000000001E-3</v>
      </c>
      <c r="R2582">
        <f t="shared" si="163"/>
        <v>25.5</v>
      </c>
      <c r="S2582" s="7" t="s">
        <v>8336</v>
      </c>
      <c r="T2582" t="s">
        <v>8337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>
        <f t="shared" si="160"/>
        <v>42294.420115740737</v>
      </c>
      <c r="O2583" s="11">
        <f t="shared" si="161"/>
        <v>42324.461782407401</v>
      </c>
      <c r="P2583" t="s">
        <v>8284</v>
      </c>
      <c r="Q2583" s="6">
        <f t="shared" si="162"/>
        <v>0.106</v>
      </c>
      <c r="R2583">
        <f t="shared" si="163"/>
        <v>48.18181818181818</v>
      </c>
      <c r="S2583" s="7" t="s">
        <v>8336</v>
      </c>
      <c r="T2583" t="s">
        <v>8337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>
        <f t="shared" si="160"/>
        <v>42642.780486111107</v>
      </c>
      <c r="O2584" s="11">
        <f t="shared" si="161"/>
        <v>42672.780486111107</v>
      </c>
      <c r="P2584" t="s">
        <v>8284</v>
      </c>
      <c r="Q2584" s="6">
        <f t="shared" si="162"/>
        <v>1.1111111111111112E-5</v>
      </c>
      <c r="R2584">
        <f t="shared" si="163"/>
        <v>1</v>
      </c>
      <c r="S2584" s="7" t="s">
        <v>8336</v>
      </c>
      <c r="T2584" t="s">
        <v>8337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>
        <f t="shared" si="160"/>
        <v>42019.561111111114</v>
      </c>
      <c r="O2585" s="11">
        <f t="shared" si="161"/>
        <v>42079.519444444442</v>
      </c>
      <c r="P2585" t="s">
        <v>8284</v>
      </c>
      <c r="Q2585" s="6">
        <f t="shared" si="162"/>
        <v>5.0000000000000001E-3</v>
      </c>
      <c r="R2585">
        <f t="shared" si="163"/>
        <v>1</v>
      </c>
      <c r="S2585" s="7" t="s">
        <v>8336</v>
      </c>
      <c r="T2585" t="s">
        <v>8337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>
        <f t="shared" si="160"/>
        <v>42139.964918981481</v>
      </c>
      <c r="O2586" s="11">
        <f t="shared" si="161"/>
        <v>42169.964918981481</v>
      </c>
      <c r="P2586" t="s">
        <v>8284</v>
      </c>
      <c r="Q2586" s="6">
        <f t="shared" si="162"/>
        <v>0</v>
      </c>
      <c r="R2586" t="e">
        <f t="shared" si="163"/>
        <v>#DIV/0!</v>
      </c>
      <c r="S2586" s="7" t="s">
        <v>8336</v>
      </c>
      <c r="T2586" t="s">
        <v>8337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>
        <f t="shared" si="160"/>
        <v>41795.754999999997</v>
      </c>
      <c r="O2587" s="11">
        <f t="shared" si="161"/>
        <v>41825.754999999997</v>
      </c>
      <c r="P2587" t="s">
        <v>8284</v>
      </c>
      <c r="Q2587" s="6">
        <f t="shared" si="162"/>
        <v>1.6666666666666668E-3</v>
      </c>
      <c r="R2587">
        <f t="shared" si="163"/>
        <v>50</v>
      </c>
      <c r="S2587" s="7" t="s">
        <v>8336</v>
      </c>
      <c r="T2587" t="s">
        <v>8337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>
        <f t="shared" si="160"/>
        <v>42333.121944444443</v>
      </c>
      <c r="O2588" s="11">
        <f t="shared" si="161"/>
        <v>42363.121944444443</v>
      </c>
      <c r="P2588" t="s">
        <v>8284</v>
      </c>
      <c r="Q2588" s="6">
        <f t="shared" si="162"/>
        <v>1.6666666666666668E-3</v>
      </c>
      <c r="R2588">
        <f t="shared" si="163"/>
        <v>5</v>
      </c>
      <c r="S2588" s="7" t="s">
        <v>8336</v>
      </c>
      <c r="T2588" t="s">
        <v>8337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>
        <f t="shared" si="160"/>
        <v>42338.467048611106</v>
      </c>
      <c r="O2589" s="11">
        <f t="shared" si="161"/>
        <v>42368.467048611106</v>
      </c>
      <c r="P2589" t="s">
        <v>8284</v>
      </c>
      <c r="Q2589" s="6">
        <f t="shared" si="162"/>
        <v>2.4340000000000001E-2</v>
      </c>
      <c r="R2589">
        <f t="shared" si="163"/>
        <v>202.83333333333334</v>
      </c>
      <c r="S2589" s="7" t="s">
        <v>8336</v>
      </c>
      <c r="T2589" t="s">
        <v>8337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>
        <f t="shared" si="160"/>
        <v>42042.467893518515</v>
      </c>
      <c r="O2590" s="11">
        <f t="shared" si="161"/>
        <v>42094.343055555553</v>
      </c>
      <c r="P2590" t="s">
        <v>8284</v>
      </c>
      <c r="Q2590" s="6">
        <f t="shared" si="162"/>
        <v>3.8833333333333331E-2</v>
      </c>
      <c r="R2590">
        <f t="shared" si="163"/>
        <v>29.125</v>
      </c>
      <c r="S2590" s="7" t="s">
        <v>8336</v>
      </c>
      <c r="T2590" t="s">
        <v>8337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>
        <f t="shared" si="160"/>
        <v>42422.327858796292</v>
      </c>
      <c r="O2591" s="11">
        <f t="shared" si="161"/>
        <v>42452.286192129628</v>
      </c>
      <c r="P2591" t="s">
        <v>8284</v>
      </c>
      <c r="Q2591" s="6">
        <f t="shared" si="162"/>
        <v>1E-4</v>
      </c>
      <c r="R2591">
        <f t="shared" si="163"/>
        <v>5</v>
      </c>
      <c r="S2591" s="7" t="s">
        <v>8336</v>
      </c>
      <c r="T2591" t="s">
        <v>8337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>
        <f t="shared" si="160"/>
        <v>42388.380752314813</v>
      </c>
      <c r="O2592" s="11">
        <f t="shared" si="161"/>
        <v>42395.380752314813</v>
      </c>
      <c r="P2592" t="s">
        <v>8284</v>
      </c>
      <c r="Q2592" s="6">
        <f t="shared" si="162"/>
        <v>0</v>
      </c>
      <c r="R2592" t="e">
        <f t="shared" si="163"/>
        <v>#DIV/0!</v>
      </c>
      <c r="S2592" s="7" t="s">
        <v>8336</v>
      </c>
      <c r="T2592" t="s">
        <v>8337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>
        <f t="shared" si="160"/>
        <v>42382.698194444441</v>
      </c>
      <c r="O2593" s="11">
        <f t="shared" si="161"/>
        <v>42442.656527777777</v>
      </c>
      <c r="P2593" t="s">
        <v>8284</v>
      </c>
      <c r="Q2593" s="6">
        <f t="shared" si="162"/>
        <v>1.7333333333333333E-2</v>
      </c>
      <c r="R2593">
        <f t="shared" si="163"/>
        <v>13</v>
      </c>
      <c r="S2593" s="7" t="s">
        <v>8336</v>
      </c>
      <c r="T2593" t="s">
        <v>8337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>
        <f t="shared" si="160"/>
        <v>41887.592835648145</v>
      </c>
      <c r="O2594" s="11">
        <f t="shared" si="161"/>
        <v>41917.592835648145</v>
      </c>
      <c r="P2594" t="s">
        <v>8284</v>
      </c>
      <c r="Q2594" s="6">
        <f t="shared" si="162"/>
        <v>1.6666666666666668E-3</v>
      </c>
      <c r="R2594">
        <f t="shared" si="163"/>
        <v>50</v>
      </c>
      <c r="S2594" s="7" t="s">
        <v>8336</v>
      </c>
      <c r="T2594" t="s">
        <v>8337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>
        <f t="shared" si="160"/>
        <v>42089.636875000004</v>
      </c>
      <c r="O2595" s="11">
        <f t="shared" si="161"/>
        <v>42119.636875000004</v>
      </c>
      <c r="P2595" t="s">
        <v>8284</v>
      </c>
      <c r="Q2595" s="6">
        <f t="shared" si="162"/>
        <v>0</v>
      </c>
      <c r="R2595" t="e">
        <f t="shared" si="163"/>
        <v>#DIV/0!</v>
      </c>
      <c r="S2595" s="7" t="s">
        <v>8336</v>
      </c>
      <c r="T2595" t="s">
        <v>8337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>
        <f t="shared" si="160"/>
        <v>41828.759583333333</v>
      </c>
      <c r="O2596" s="11">
        <f t="shared" si="161"/>
        <v>41858.759583333333</v>
      </c>
      <c r="P2596" t="s">
        <v>8284</v>
      </c>
      <c r="Q2596" s="6">
        <f t="shared" si="162"/>
        <v>1.2500000000000001E-5</v>
      </c>
      <c r="R2596">
        <f t="shared" si="163"/>
        <v>1</v>
      </c>
      <c r="S2596" s="7" t="s">
        <v>8336</v>
      </c>
      <c r="T2596" t="s">
        <v>8337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>
        <f t="shared" si="160"/>
        <v>42760.035879629628</v>
      </c>
      <c r="O2597" s="11">
        <f t="shared" si="161"/>
        <v>42790.035879629628</v>
      </c>
      <c r="P2597" t="s">
        <v>8284</v>
      </c>
      <c r="Q2597" s="6">
        <f t="shared" si="162"/>
        <v>0.12166666666666667</v>
      </c>
      <c r="R2597">
        <f t="shared" si="163"/>
        <v>96.05263157894737</v>
      </c>
      <c r="S2597" s="7" t="s">
        <v>8336</v>
      </c>
      <c r="T2597" t="s">
        <v>8337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>
        <f t="shared" si="160"/>
        <v>41828.45612268518</v>
      </c>
      <c r="O2598" s="11">
        <f t="shared" si="161"/>
        <v>41858.45612268518</v>
      </c>
      <c r="P2598" t="s">
        <v>8284</v>
      </c>
      <c r="Q2598" s="6">
        <f t="shared" si="162"/>
        <v>0.23588571428571428</v>
      </c>
      <c r="R2598">
        <f t="shared" si="163"/>
        <v>305.77777777777777</v>
      </c>
      <c r="S2598" s="7" t="s">
        <v>8336</v>
      </c>
      <c r="T2598" t="s">
        <v>8337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>
        <f t="shared" si="160"/>
        <v>42510.133298611108</v>
      </c>
      <c r="O2599" s="11">
        <f t="shared" si="161"/>
        <v>42540.133298611108</v>
      </c>
      <c r="P2599" t="s">
        <v>8284</v>
      </c>
      <c r="Q2599" s="6">
        <f t="shared" si="162"/>
        <v>5.6666666666666664E-2</v>
      </c>
      <c r="R2599">
        <f t="shared" si="163"/>
        <v>12.142857142857142</v>
      </c>
      <c r="S2599" s="7" t="s">
        <v>8336</v>
      </c>
      <c r="T2599" t="s">
        <v>8337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>
        <f t="shared" si="160"/>
        <v>42240.631956018515</v>
      </c>
      <c r="O2600" s="11">
        <f t="shared" si="161"/>
        <v>42270.631956018515</v>
      </c>
      <c r="P2600" t="s">
        <v>8284</v>
      </c>
      <c r="Q2600" s="6">
        <f t="shared" si="162"/>
        <v>0.39</v>
      </c>
      <c r="R2600">
        <f t="shared" si="163"/>
        <v>83.571428571428569</v>
      </c>
      <c r="S2600" s="7" t="s">
        <v>8336</v>
      </c>
      <c r="T2600" t="s">
        <v>8337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>
        <f t="shared" si="160"/>
        <v>41809.545682870368</v>
      </c>
      <c r="O2601" s="11">
        <f t="shared" si="161"/>
        <v>41854.545682870368</v>
      </c>
      <c r="P2601" t="s">
        <v>8284</v>
      </c>
      <c r="Q2601" s="6">
        <f t="shared" si="162"/>
        <v>9.9546510341776348E-3</v>
      </c>
      <c r="R2601">
        <f t="shared" si="163"/>
        <v>18</v>
      </c>
      <c r="S2601" s="7" t="s">
        <v>8336</v>
      </c>
      <c r="T2601" t="s">
        <v>8337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>
        <f t="shared" si="160"/>
        <v>42394.692129629628</v>
      </c>
      <c r="O2602" s="11">
        <f t="shared" si="161"/>
        <v>42454.650462962956</v>
      </c>
      <c r="P2602" t="s">
        <v>8284</v>
      </c>
      <c r="Q2602" s="6">
        <f t="shared" si="162"/>
        <v>6.9320000000000007E-2</v>
      </c>
      <c r="R2602">
        <f t="shared" si="163"/>
        <v>115.53333333333333</v>
      </c>
      <c r="S2602" s="7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>
        <f t="shared" si="160"/>
        <v>41150.69385416666</v>
      </c>
      <c r="O2603" s="11">
        <f t="shared" si="161"/>
        <v>41164.957638888889</v>
      </c>
      <c r="P2603" t="s">
        <v>8301</v>
      </c>
      <c r="Q2603" s="6">
        <f t="shared" si="162"/>
        <v>6.6139999999999999</v>
      </c>
      <c r="R2603">
        <f t="shared" si="163"/>
        <v>21.900662251655628</v>
      </c>
      <c r="S2603" s="7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>
        <f t="shared" si="160"/>
        <v>41915.538981481477</v>
      </c>
      <c r="O2604" s="11">
        <f t="shared" si="161"/>
        <v>41955.680555555555</v>
      </c>
      <c r="P2604" t="s">
        <v>8301</v>
      </c>
      <c r="Q2604" s="6">
        <f t="shared" si="162"/>
        <v>3.2609166666666667</v>
      </c>
      <c r="R2604">
        <f t="shared" si="163"/>
        <v>80.022494887525568</v>
      </c>
      <c r="S2604" s="7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>
        <f t="shared" si="160"/>
        <v>41617.704328703701</v>
      </c>
      <c r="O2605" s="11">
        <f t="shared" si="161"/>
        <v>41631.704328703701</v>
      </c>
      <c r="P2605" t="s">
        <v>8301</v>
      </c>
      <c r="Q2605" s="6">
        <f t="shared" si="162"/>
        <v>1.0148571428571429</v>
      </c>
      <c r="R2605">
        <f t="shared" si="163"/>
        <v>35.520000000000003</v>
      </c>
      <c r="S2605" s="7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>
        <f t="shared" si="160"/>
        <v>40997.842858796292</v>
      </c>
      <c r="O2606" s="11">
        <f t="shared" si="161"/>
        <v>41027.842858796292</v>
      </c>
      <c r="P2606" t="s">
        <v>8301</v>
      </c>
      <c r="Q2606" s="6">
        <f t="shared" si="162"/>
        <v>1.0421799999999999</v>
      </c>
      <c r="R2606">
        <f t="shared" si="163"/>
        <v>64.933333333333323</v>
      </c>
      <c r="S2606" s="7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>
        <f t="shared" si="160"/>
        <v>42508.33321759259</v>
      </c>
      <c r="O2607" s="11">
        <f t="shared" si="161"/>
        <v>42538.33321759259</v>
      </c>
      <c r="P2607" t="s">
        <v>8301</v>
      </c>
      <c r="Q2607" s="6">
        <f t="shared" si="162"/>
        <v>1.0742157000000001</v>
      </c>
      <c r="R2607">
        <f t="shared" si="163"/>
        <v>60.965703745743475</v>
      </c>
      <c r="S2607" s="7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>
        <f t="shared" si="160"/>
        <v>41726.504421296297</v>
      </c>
      <c r="O2608" s="11">
        <f t="shared" si="161"/>
        <v>41758.504421296297</v>
      </c>
      <c r="P2608" t="s">
        <v>8301</v>
      </c>
      <c r="Q2608" s="6">
        <f t="shared" si="162"/>
        <v>1.1005454545454545</v>
      </c>
      <c r="R2608">
        <f t="shared" si="163"/>
        <v>31.444155844155844</v>
      </c>
      <c r="S2608" s="7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>
        <f t="shared" si="160"/>
        <v>42184.666342592587</v>
      </c>
      <c r="O2609" s="11">
        <f t="shared" si="161"/>
        <v>42227.874999999993</v>
      </c>
      <c r="P2609" t="s">
        <v>8301</v>
      </c>
      <c r="Q2609" s="6">
        <f t="shared" si="162"/>
        <v>4.077</v>
      </c>
      <c r="R2609">
        <f t="shared" si="163"/>
        <v>81.949748743718587</v>
      </c>
      <c r="S2609" s="7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>
        <f t="shared" si="160"/>
        <v>42767.593379629623</v>
      </c>
      <c r="O2610" s="11">
        <f t="shared" si="161"/>
        <v>42808.791666666664</v>
      </c>
      <c r="P2610" t="s">
        <v>8301</v>
      </c>
      <c r="Q2610" s="6">
        <f t="shared" si="162"/>
        <v>2.2392500000000002</v>
      </c>
      <c r="R2610">
        <f t="shared" si="163"/>
        <v>58.92763157894737</v>
      </c>
      <c r="S2610" s="7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>
        <f t="shared" si="160"/>
        <v>41075.02952546296</v>
      </c>
      <c r="O2611" s="11">
        <f t="shared" si="161"/>
        <v>41105.02952546296</v>
      </c>
      <c r="P2611" t="s">
        <v>8301</v>
      </c>
      <c r="Q2611" s="6">
        <f t="shared" si="162"/>
        <v>3.038011142857143</v>
      </c>
      <c r="R2611">
        <f t="shared" si="163"/>
        <v>157.29347633136095</v>
      </c>
      <c r="S2611" s="7" t="s">
        <v>8319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>
        <f t="shared" si="160"/>
        <v>42564.672743055555</v>
      </c>
      <c r="O2612" s="11">
        <f t="shared" si="161"/>
        <v>42604.082638888889</v>
      </c>
      <c r="P2612" t="s">
        <v>8301</v>
      </c>
      <c r="Q2612" s="6">
        <f t="shared" si="162"/>
        <v>1.4132510432681749</v>
      </c>
      <c r="R2612">
        <f t="shared" si="163"/>
        <v>55.758509532062391</v>
      </c>
      <c r="S2612" s="7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>
        <f t="shared" si="160"/>
        <v>42704.127476851849</v>
      </c>
      <c r="O2613" s="11">
        <f t="shared" si="161"/>
        <v>42737.749305555553</v>
      </c>
      <c r="P2613" t="s">
        <v>8301</v>
      </c>
      <c r="Q2613" s="6">
        <f t="shared" si="162"/>
        <v>27.906363636363636</v>
      </c>
      <c r="R2613">
        <f t="shared" si="163"/>
        <v>83.802893802893806</v>
      </c>
      <c r="S2613" s="7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>
        <f t="shared" si="160"/>
        <v>41981.934837962959</v>
      </c>
      <c r="O2614" s="11">
        <f t="shared" si="161"/>
        <v>42012.934837962959</v>
      </c>
      <c r="P2614" t="s">
        <v>8301</v>
      </c>
      <c r="Q2614" s="6">
        <f t="shared" si="162"/>
        <v>1.7176130000000001</v>
      </c>
      <c r="R2614">
        <f t="shared" si="163"/>
        <v>58.422210884353746</v>
      </c>
      <c r="S2614" s="7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>
        <f t="shared" si="160"/>
        <v>41143.609884259255</v>
      </c>
      <c r="O2615" s="11">
        <f t="shared" si="161"/>
        <v>41173.609884259255</v>
      </c>
      <c r="P2615" t="s">
        <v>8301</v>
      </c>
      <c r="Q2615" s="6">
        <f t="shared" si="162"/>
        <v>1.0101333333333333</v>
      </c>
      <c r="R2615">
        <f t="shared" si="163"/>
        <v>270.57142857142856</v>
      </c>
      <c r="S2615" s="7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>
        <f t="shared" si="160"/>
        <v>41730.500138888885</v>
      </c>
      <c r="O2616" s="11">
        <f t="shared" si="161"/>
        <v>41759</v>
      </c>
      <c r="P2616" t="s">
        <v>8301</v>
      </c>
      <c r="Q2616" s="6">
        <f t="shared" si="162"/>
        <v>1.02</v>
      </c>
      <c r="R2616">
        <f t="shared" si="163"/>
        <v>107.1</v>
      </c>
      <c r="S2616" s="7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>
        <f t="shared" si="160"/>
        <v>42453.288935185185</v>
      </c>
      <c r="O2617" s="11">
        <f t="shared" si="161"/>
        <v>42490.291666666664</v>
      </c>
      <c r="P2617" t="s">
        <v>8301</v>
      </c>
      <c r="Q2617" s="6">
        <f t="shared" si="162"/>
        <v>1.6976511744127936</v>
      </c>
      <c r="R2617">
        <f t="shared" si="163"/>
        <v>47.180555555555557</v>
      </c>
      <c r="S2617" s="7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>
        <f t="shared" si="160"/>
        <v>42211.786215277774</v>
      </c>
      <c r="O2618" s="11">
        <f t="shared" si="161"/>
        <v>42241.786215277774</v>
      </c>
      <c r="P2618" t="s">
        <v>8301</v>
      </c>
      <c r="Q2618" s="6">
        <f t="shared" si="162"/>
        <v>1.14534</v>
      </c>
      <c r="R2618">
        <f t="shared" si="163"/>
        <v>120.30882352941177</v>
      </c>
      <c r="S2618" s="7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>
        <f t="shared" si="160"/>
        <v>41902.666099537033</v>
      </c>
      <c r="O2619" s="11">
        <f t="shared" si="161"/>
        <v>41932.666099537033</v>
      </c>
      <c r="P2619" t="s">
        <v>8301</v>
      </c>
      <c r="Q2619" s="6">
        <f t="shared" si="162"/>
        <v>8.7759999999999998</v>
      </c>
      <c r="R2619">
        <f t="shared" si="163"/>
        <v>27.59748427672956</v>
      </c>
      <c r="S2619" s="7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>
        <f t="shared" si="160"/>
        <v>42279.584039351852</v>
      </c>
      <c r="O2620" s="11">
        <f t="shared" si="161"/>
        <v>42339.625706018516</v>
      </c>
      <c r="P2620" t="s">
        <v>8301</v>
      </c>
      <c r="Q2620" s="6">
        <f t="shared" si="162"/>
        <v>1.0538666666666667</v>
      </c>
      <c r="R2620">
        <f t="shared" si="163"/>
        <v>205.2987012987013</v>
      </c>
      <c r="S2620" s="7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>
        <f t="shared" si="160"/>
        <v>42273.67597222222</v>
      </c>
      <c r="O2621" s="11">
        <f t="shared" si="161"/>
        <v>42300.249999999993</v>
      </c>
      <c r="P2621" t="s">
        <v>8301</v>
      </c>
      <c r="Q2621" s="6">
        <f t="shared" si="162"/>
        <v>1.8839999999999999</v>
      </c>
      <c r="R2621">
        <f t="shared" si="163"/>
        <v>35.547169811320757</v>
      </c>
      <c r="S2621" s="7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>
        <f t="shared" si="160"/>
        <v>42250.958819444444</v>
      </c>
      <c r="O2622" s="11">
        <f t="shared" si="161"/>
        <v>42287.833333333336</v>
      </c>
      <c r="P2622" t="s">
        <v>8301</v>
      </c>
      <c r="Q2622" s="6">
        <f t="shared" si="162"/>
        <v>1.436523076923077</v>
      </c>
      <c r="R2622">
        <f t="shared" si="163"/>
        <v>74.639488409272587</v>
      </c>
      <c r="S2622" s="7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>
        <f t="shared" si="160"/>
        <v>42115.539212962954</v>
      </c>
      <c r="O2623" s="11">
        <f t="shared" si="161"/>
        <v>42145.539212962954</v>
      </c>
      <c r="P2623" t="s">
        <v>8301</v>
      </c>
      <c r="Q2623" s="6">
        <f t="shared" si="162"/>
        <v>1.4588000000000001</v>
      </c>
      <c r="R2623">
        <f t="shared" si="163"/>
        <v>47.058064516129029</v>
      </c>
      <c r="S2623" s="7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>
        <f t="shared" si="160"/>
        <v>42689.534907407404</v>
      </c>
      <c r="O2624" s="11">
        <f t="shared" si="161"/>
        <v>42734.534907407404</v>
      </c>
      <c r="P2624" t="s">
        <v>8301</v>
      </c>
      <c r="Q2624" s="6">
        <f t="shared" si="162"/>
        <v>1.3118399999999999</v>
      </c>
      <c r="R2624">
        <f t="shared" si="163"/>
        <v>26.591351351351353</v>
      </c>
      <c r="S2624" s="7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>
        <f t="shared" si="160"/>
        <v>42692.048217592594</v>
      </c>
      <c r="O2625" s="11">
        <f t="shared" si="161"/>
        <v>42706.048217592594</v>
      </c>
      <c r="P2625" t="s">
        <v>8301</v>
      </c>
      <c r="Q2625" s="6">
        <f t="shared" si="162"/>
        <v>1.1399999999999999</v>
      </c>
      <c r="R2625">
        <f t="shared" si="163"/>
        <v>36.774193548387096</v>
      </c>
      <c r="S2625" s="7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>
        <f t="shared" si="160"/>
        <v>41144.213217592594</v>
      </c>
      <c r="O2626" s="11">
        <f t="shared" si="161"/>
        <v>41165.213217592594</v>
      </c>
      <c r="P2626" t="s">
        <v>8301</v>
      </c>
      <c r="Q2626" s="6">
        <f t="shared" si="162"/>
        <v>13.794206249999998</v>
      </c>
      <c r="R2626">
        <f t="shared" si="163"/>
        <v>31.820544982698959</v>
      </c>
      <c r="S2626" s="7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>
        <f t="shared" ref="N2627:N2690" si="164">((($J2627/60)/60)/24)+DATE(1970,1,1)+(-5/24)</f>
        <v>42658.601944444446</v>
      </c>
      <c r="O2627" s="11">
        <f t="shared" ref="O2627:O2690" si="165">((($I2627/60)/60)/24)+DATE(1970,1,1)+(-5/24)</f>
        <v>42683.643611111103</v>
      </c>
      <c r="P2627" t="s">
        <v>8301</v>
      </c>
      <c r="Q2627" s="6">
        <f t="shared" ref="Q2627:Q2690" si="166">E2627/D2627</f>
        <v>9.56</v>
      </c>
      <c r="R2627">
        <f t="shared" ref="R2627:R2690" si="167">E2627/L2627</f>
        <v>27.576923076923077</v>
      </c>
      <c r="S2627" s="7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>
        <f t="shared" si="164"/>
        <v>42128.41978009259</v>
      </c>
      <c r="O2628" s="11">
        <f t="shared" si="165"/>
        <v>42158.41978009259</v>
      </c>
      <c r="P2628" t="s">
        <v>8301</v>
      </c>
      <c r="Q2628" s="6">
        <f t="shared" si="166"/>
        <v>1.1200000000000001</v>
      </c>
      <c r="R2628">
        <f t="shared" si="167"/>
        <v>56</v>
      </c>
      <c r="S2628" s="7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>
        <f t="shared" si="164"/>
        <v>42304.621076388888</v>
      </c>
      <c r="O2629" s="11">
        <f t="shared" si="165"/>
        <v>42334.66274305556</v>
      </c>
      <c r="P2629" t="s">
        <v>8301</v>
      </c>
      <c r="Q2629" s="6">
        <f t="shared" si="166"/>
        <v>6.4666666666666668</v>
      </c>
      <c r="R2629">
        <f t="shared" si="167"/>
        <v>21.555555555555557</v>
      </c>
      <c r="S2629" s="7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>
        <f t="shared" si="164"/>
        <v>41953.757719907408</v>
      </c>
      <c r="O2630" s="11">
        <f t="shared" si="165"/>
        <v>41973.757719907408</v>
      </c>
      <c r="P2630" t="s">
        <v>8301</v>
      </c>
      <c r="Q2630" s="6">
        <f t="shared" si="166"/>
        <v>1.1036948748510131</v>
      </c>
      <c r="R2630">
        <f t="shared" si="167"/>
        <v>44.095238095238095</v>
      </c>
      <c r="S2630" s="7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>
        <f t="shared" si="164"/>
        <v>42108.330115740733</v>
      </c>
      <c r="O2631" s="11">
        <f t="shared" si="165"/>
        <v>42138.330115740733</v>
      </c>
      <c r="P2631" t="s">
        <v>8301</v>
      </c>
      <c r="Q2631" s="6">
        <f t="shared" si="166"/>
        <v>1.2774000000000001</v>
      </c>
      <c r="R2631">
        <f t="shared" si="167"/>
        <v>63.87</v>
      </c>
      <c r="S2631" s="7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>
        <f t="shared" si="164"/>
        <v>42523.897129629629</v>
      </c>
      <c r="O2632" s="11">
        <f t="shared" si="165"/>
        <v>42551.208333333336</v>
      </c>
      <c r="P2632" t="s">
        <v>8301</v>
      </c>
      <c r="Q2632" s="6">
        <f t="shared" si="166"/>
        <v>1.579</v>
      </c>
      <c r="R2632">
        <f t="shared" si="167"/>
        <v>38.987654320987652</v>
      </c>
      <c r="S2632" s="7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>
        <f t="shared" si="164"/>
        <v>42217.960960648146</v>
      </c>
      <c r="O2633" s="11">
        <f t="shared" si="165"/>
        <v>42245.960960648146</v>
      </c>
      <c r="P2633" t="s">
        <v>8301</v>
      </c>
      <c r="Q2633" s="6">
        <f t="shared" si="166"/>
        <v>1.1466525000000001</v>
      </c>
      <c r="R2633">
        <f t="shared" si="167"/>
        <v>80.185489510489504</v>
      </c>
      <c r="S2633" s="7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>
        <f t="shared" si="164"/>
        <v>42493.853460648148</v>
      </c>
      <c r="O2634" s="11">
        <f t="shared" si="165"/>
        <v>42518.853460648148</v>
      </c>
      <c r="P2634" t="s">
        <v>8301</v>
      </c>
      <c r="Q2634" s="6">
        <f t="shared" si="166"/>
        <v>1.3700934579439252</v>
      </c>
      <c r="R2634">
        <f t="shared" si="167"/>
        <v>34.904761904761905</v>
      </c>
      <c r="S2634" s="7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>
        <f t="shared" si="164"/>
        <v>41667.614953703705</v>
      </c>
      <c r="O2635" s="11">
        <f t="shared" si="165"/>
        <v>41697.75</v>
      </c>
      <c r="P2635" t="s">
        <v>8301</v>
      </c>
      <c r="Q2635" s="6">
        <f t="shared" si="166"/>
        <v>3.5461999999999998</v>
      </c>
      <c r="R2635">
        <f t="shared" si="167"/>
        <v>89.100502512562812</v>
      </c>
      <c r="S2635" s="7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>
        <f t="shared" si="164"/>
        <v>42612.448159722226</v>
      </c>
      <c r="O2636" s="11">
        <f t="shared" si="165"/>
        <v>42642.448159722226</v>
      </c>
      <c r="P2636" t="s">
        <v>8301</v>
      </c>
      <c r="Q2636" s="6">
        <f t="shared" si="166"/>
        <v>1.0602150537634409</v>
      </c>
      <c r="R2636">
        <f t="shared" si="167"/>
        <v>39.44</v>
      </c>
      <c r="S2636" s="7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>
        <f t="shared" si="164"/>
        <v>42037.742604166669</v>
      </c>
      <c r="O2637" s="11">
        <f t="shared" si="165"/>
        <v>42072.700937499998</v>
      </c>
      <c r="P2637" t="s">
        <v>8301</v>
      </c>
      <c r="Q2637" s="6">
        <f t="shared" si="166"/>
        <v>1</v>
      </c>
      <c r="R2637">
        <f t="shared" si="167"/>
        <v>136.9047619047619</v>
      </c>
      <c r="S2637" s="7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>
        <f t="shared" si="164"/>
        <v>42636.406412037039</v>
      </c>
      <c r="O2638" s="11">
        <f t="shared" si="165"/>
        <v>42658.833333333336</v>
      </c>
      <c r="P2638" t="s">
        <v>8301</v>
      </c>
      <c r="Q2638" s="6">
        <f t="shared" si="166"/>
        <v>1.873</v>
      </c>
      <c r="R2638">
        <f t="shared" si="167"/>
        <v>37.46</v>
      </c>
      <c r="S2638" s="7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>
        <f t="shared" si="164"/>
        <v>42639.341145833336</v>
      </c>
      <c r="O2639" s="11">
        <f t="shared" si="165"/>
        <v>42655.341145833336</v>
      </c>
      <c r="P2639" t="s">
        <v>8301</v>
      </c>
      <c r="Q2639" s="6">
        <f t="shared" si="166"/>
        <v>1.6619999999999999</v>
      </c>
      <c r="R2639">
        <f t="shared" si="167"/>
        <v>31.96153846153846</v>
      </c>
      <c r="S2639" s="7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>
        <f t="shared" si="164"/>
        <v>41989.70480324074</v>
      </c>
      <c r="O2640" s="11">
        <f t="shared" si="165"/>
        <v>42019.70480324074</v>
      </c>
      <c r="P2640" t="s">
        <v>8301</v>
      </c>
      <c r="Q2640" s="6">
        <f t="shared" si="166"/>
        <v>1.0172910662824208</v>
      </c>
      <c r="R2640">
        <f t="shared" si="167"/>
        <v>25.214285714285715</v>
      </c>
      <c r="S2640" s="7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>
        <f t="shared" si="164"/>
        <v>42024.656805555554</v>
      </c>
      <c r="O2641" s="11">
        <f t="shared" si="165"/>
        <v>42054.656805555554</v>
      </c>
      <c r="P2641" t="s">
        <v>8301</v>
      </c>
      <c r="Q2641" s="6">
        <f t="shared" si="166"/>
        <v>1.64</v>
      </c>
      <c r="R2641">
        <f t="shared" si="167"/>
        <v>10.040816326530612</v>
      </c>
      <c r="S2641" s="7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>
        <f t="shared" si="164"/>
        <v>42102.952245370368</v>
      </c>
      <c r="O2642" s="11">
        <f t="shared" si="165"/>
        <v>42162.952245370368</v>
      </c>
      <c r="P2642" t="s">
        <v>8301</v>
      </c>
      <c r="Q2642" s="6">
        <f t="shared" si="166"/>
        <v>1.0566666666666666</v>
      </c>
      <c r="R2642">
        <f t="shared" si="167"/>
        <v>45.94202898550725</v>
      </c>
      <c r="S2642" s="7" t="s">
        <v>8319</v>
      </c>
      <c r="T2642" t="s">
        <v>8355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>
        <f t="shared" si="164"/>
        <v>41880.618784722217</v>
      </c>
      <c r="O2643" s="11">
        <f t="shared" si="165"/>
        <v>41897.631249999999</v>
      </c>
      <c r="P2643" t="s">
        <v>8301</v>
      </c>
      <c r="Q2643" s="6">
        <f t="shared" si="166"/>
        <v>0.01</v>
      </c>
      <c r="R2643">
        <f t="shared" si="167"/>
        <v>15</v>
      </c>
      <c r="S2643" s="7" t="s">
        <v>8319</v>
      </c>
      <c r="T2643" t="s">
        <v>8355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>
        <f t="shared" si="164"/>
        <v>42536.03828703703</v>
      </c>
      <c r="O2644" s="11">
        <f t="shared" si="165"/>
        <v>42566.081249999996</v>
      </c>
      <c r="P2644" t="s">
        <v>8301</v>
      </c>
      <c r="Q2644" s="6">
        <f t="shared" si="166"/>
        <v>0</v>
      </c>
      <c r="R2644" t="e">
        <f t="shared" si="167"/>
        <v>#DIV/0!</v>
      </c>
      <c r="S2644" s="7" t="s">
        <v>8319</v>
      </c>
      <c r="T2644" t="s">
        <v>8355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>
        <f t="shared" si="164"/>
        <v>42689.374016203699</v>
      </c>
      <c r="O2645" s="11">
        <f t="shared" si="165"/>
        <v>42725.124305555553</v>
      </c>
      <c r="P2645" t="s">
        <v>8301</v>
      </c>
      <c r="Q2645" s="6">
        <f t="shared" si="166"/>
        <v>0.33559730999999998</v>
      </c>
      <c r="R2645">
        <f t="shared" si="167"/>
        <v>223.58248500999335</v>
      </c>
      <c r="S2645" s="7" t="s">
        <v>8319</v>
      </c>
      <c r="T2645" t="s">
        <v>8355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>
        <f t="shared" si="164"/>
        <v>42774.583738425928</v>
      </c>
      <c r="O2646" s="11">
        <f t="shared" si="165"/>
        <v>42804.583738425928</v>
      </c>
      <c r="P2646" t="s">
        <v>8301</v>
      </c>
      <c r="Q2646" s="6">
        <f t="shared" si="166"/>
        <v>2.053E-2</v>
      </c>
      <c r="R2646">
        <f t="shared" si="167"/>
        <v>39.480769230769234</v>
      </c>
      <c r="S2646" s="7" t="s">
        <v>8319</v>
      </c>
      <c r="T2646" t="s">
        <v>8355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>
        <f t="shared" si="164"/>
        <v>41921.634293981479</v>
      </c>
      <c r="O2647" s="11">
        <f t="shared" si="165"/>
        <v>41951.675960648143</v>
      </c>
      <c r="P2647" t="s">
        <v>8301</v>
      </c>
      <c r="Q2647" s="6">
        <f t="shared" si="166"/>
        <v>0.105</v>
      </c>
      <c r="R2647">
        <f t="shared" si="167"/>
        <v>91.304347826086953</v>
      </c>
      <c r="S2647" s="7" t="s">
        <v>8319</v>
      </c>
      <c r="T2647" t="s">
        <v>8355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>
        <f t="shared" si="164"/>
        <v>42226.10496527778</v>
      </c>
      <c r="O2648" s="11">
        <f t="shared" si="165"/>
        <v>42256.10496527778</v>
      </c>
      <c r="P2648" t="s">
        <v>8301</v>
      </c>
      <c r="Q2648" s="6">
        <f t="shared" si="166"/>
        <v>8.4172839999999999E-2</v>
      </c>
      <c r="R2648">
        <f t="shared" si="167"/>
        <v>78.666205607476627</v>
      </c>
      <c r="S2648" s="7" t="s">
        <v>8319</v>
      </c>
      <c r="T2648" t="s">
        <v>8355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>
        <f t="shared" si="164"/>
        <v>42200.053460648145</v>
      </c>
      <c r="O2649" s="11">
        <f t="shared" si="165"/>
        <v>42230.053460648145</v>
      </c>
      <c r="P2649" t="s">
        <v>8301</v>
      </c>
      <c r="Q2649" s="6">
        <f t="shared" si="166"/>
        <v>1.44E-2</v>
      </c>
      <c r="R2649">
        <f t="shared" si="167"/>
        <v>12</v>
      </c>
      <c r="S2649" s="7" t="s">
        <v>8319</v>
      </c>
      <c r="T2649" t="s">
        <v>8355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>
        <f t="shared" si="164"/>
        <v>42408.506481481476</v>
      </c>
      <c r="O2650" s="11">
        <f t="shared" si="165"/>
        <v>42438.506481481476</v>
      </c>
      <c r="P2650" t="s">
        <v>8301</v>
      </c>
      <c r="Q2650" s="6">
        <f t="shared" si="166"/>
        <v>8.8333333333333337E-3</v>
      </c>
      <c r="R2650">
        <f t="shared" si="167"/>
        <v>17.666666666666668</v>
      </c>
      <c r="S2650" s="7" t="s">
        <v>8319</v>
      </c>
      <c r="T2650" t="s">
        <v>8355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>
        <f t="shared" si="164"/>
        <v>42341.788668981484</v>
      </c>
      <c r="O2651" s="11">
        <f t="shared" si="165"/>
        <v>42401.788668981484</v>
      </c>
      <c r="P2651" t="s">
        <v>8301</v>
      </c>
      <c r="Q2651" s="6">
        <f t="shared" si="166"/>
        <v>9.9200000000000004E-4</v>
      </c>
      <c r="R2651">
        <f t="shared" si="167"/>
        <v>41.333333333333336</v>
      </c>
      <c r="S2651" s="7" t="s">
        <v>8319</v>
      </c>
      <c r="T2651" t="s">
        <v>8355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>
        <f t="shared" si="164"/>
        <v>42695.416006944441</v>
      </c>
      <c r="O2652" s="11">
        <f t="shared" si="165"/>
        <v>42725.416006944441</v>
      </c>
      <c r="P2652" t="s">
        <v>8301</v>
      </c>
      <c r="Q2652" s="6">
        <f t="shared" si="166"/>
        <v>5.966666666666667E-3</v>
      </c>
      <c r="R2652">
        <f t="shared" si="167"/>
        <v>71.599999999999994</v>
      </c>
      <c r="S2652" s="7" t="s">
        <v>8319</v>
      </c>
      <c r="T2652" t="s">
        <v>8355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>
        <f t="shared" si="164"/>
        <v>42327.597326388881</v>
      </c>
      <c r="O2653" s="11">
        <f t="shared" si="165"/>
        <v>42355.597326388881</v>
      </c>
      <c r="P2653" t="s">
        <v>8301</v>
      </c>
      <c r="Q2653" s="6">
        <f t="shared" si="166"/>
        <v>1.8689285714285714E-2</v>
      </c>
      <c r="R2653">
        <f t="shared" si="167"/>
        <v>307.8235294117647</v>
      </c>
      <c r="S2653" s="7" t="s">
        <v>8319</v>
      </c>
      <c r="T2653" t="s">
        <v>8355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>
        <f t="shared" si="164"/>
        <v>41952.950520833336</v>
      </c>
      <c r="O2654" s="11">
        <f t="shared" si="165"/>
        <v>41982.950520833336</v>
      </c>
      <c r="P2654" t="s">
        <v>8301</v>
      </c>
      <c r="Q2654" s="6">
        <f t="shared" si="166"/>
        <v>8.8500000000000002E-3</v>
      </c>
      <c r="R2654">
        <f t="shared" si="167"/>
        <v>80.454545454545453</v>
      </c>
      <c r="S2654" s="7" t="s">
        <v>8319</v>
      </c>
      <c r="T2654" t="s">
        <v>8355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>
        <f t="shared" si="164"/>
        <v>41771.443599537037</v>
      </c>
      <c r="O2655" s="11">
        <f t="shared" si="165"/>
        <v>41802.958333333328</v>
      </c>
      <c r="P2655" t="s">
        <v>8301</v>
      </c>
      <c r="Q2655" s="6">
        <f t="shared" si="166"/>
        <v>0.1152156862745098</v>
      </c>
      <c r="R2655">
        <f t="shared" si="167"/>
        <v>83.942857142857136</v>
      </c>
      <c r="S2655" s="7" t="s">
        <v>8319</v>
      </c>
      <c r="T2655" t="s">
        <v>8355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>
        <f t="shared" si="164"/>
        <v>42055.39266203704</v>
      </c>
      <c r="O2656" s="11">
        <f t="shared" si="165"/>
        <v>42115.350995370369</v>
      </c>
      <c r="P2656" t="s">
        <v>8301</v>
      </c>
      <c r="Q2656" s="6">
        <f t="shared" si="166"/>
        <v>5.1000000000000004E-4</v>
      </c>
      <c r="R2656">
        <f t="shared" si="167"/>
        <v>8.5</v>
      </c>
      <c r="S2656" s="7" t="s">
        <v>8319</v>
      </c>
      <c r="T2656" t="s">
        <v>8355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>
        <f t="shared" si="164"/>
        <v>42381.657951388886</v>
      </c>
      <c r="O2657" s="11">
        <f t="shared" si="165"/>
        <v>42409.624999999993</v>
      </c>
      <c r="P2657" t="s">
        <v>8301</v>
      </c>
      <c r="Q2657" s="6">
        <f t="shared" si="166"/>
        <v>0.21033333333333334</v>
      </c>
      <c r="R2657">
        <f t="shared" si="167"/>
        <v>73.372093023255815</v>
      </c>
      <c r="S2657" s="7" t="s">
        <v>8319</v>
      </c>
      <c r="T2657" t="s">
        <v>8355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>
        <f t="shared" si="164"/>
        <v>42767.480185185181</v>
      </c>
      <c r="O2658" s="11">
        <f t="shared" si="165"/>
        <v>42806.583333333336</v>
      </c>
      <c r="P2658" t="s">
        <v>8301</v>
      </c>
      <c r="Q2658" s="6">
        <f t="shared" si="166"/>
        <v>0.11436666666666667</v>
      </c>
      <c r="R2658">
        <f t="shared" si="167"/>
        <v>112.86184210526316</v>
      </c>
      <c r="S2658" s="7" t="s">
        <v>8319</v>
      </c>
      <c r="T2658" t="s">
        <v>8355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>
        <f t="shared" si="164"/>
        <v>42551.720520833333</v>
      </c>
      <c r="O2659" s="11">
        <f t="shared" si="165"/>
        <v>42584.854166666664</v>
      </c>
      <c r="P2659" t="s">
        <v>8301</v>
      </c>
      <c r="Q2659" s="6">
        <f t="shared" si="166"/>
        <v>0.18737933333333334</v>
      </c>
      <c r="R2659">
        <f t="shared" si="167"/>
        <v>95.277627118644077</v>
      </c>
      <c r="S2659" s="7" t="s">
        <v>8319</v>
      </c>
      <c r="T2659" t="s">
        <v>8355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>
        <f t="shared" si="164"/>
        <v>42551.675856481481</v>
      </c>
      <c r="O2660" s="11">
        <f t="shared" si="165"/>
        <v>42581.675856481481</v>
      </c>
      <c r="P2660" t="s">
        <v>8301</v>
      </c>
      <c r="Q2660" s="6">
        <f t="shared" si="166"/>
        <v>9.2857142857142856E-4</v>
      </c>
      <c r="R2660">
        <f t="shared" si="167"/>
        <v>22.75</v>
      </c>
      <c r="S2660" s="7" t="s">
        <v>8319</v>
      </c>
      <c r="T2660" t="s">
        <v>8355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>
        <f t="shared" si="164"/>
        <v>42081.861226851855</v>
      </c>
      <c r="O2661" s="11">
        <f t="shared" si="165"/>
        <v>42111.861226851855</v>
      </c>
      <c r="P2661" t="s">
        <v>8301</v>
      </c>
      <c r="Q2661" s="6">
        <f t="shared" si="166"/>
        <v>2.720408163265306E-2</v>
      </c>
      <c r="R2661">
        <f t="shared" si="167"/>
        <v>133.30000000000001</v>
      </c>
      <c r="S2661" s="7" t="s">
        <v>8319</v>
      </c>
      <c r="T2661" t="s">
        <v>8355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>
        <f t="shared" si="164"/>
        <v>42272.504837962959</v>
      </c>
      <c r="O2662" s="11">
        <f t="shared" si="165"/>
        <v>42332.546504629623</v>
      </c>
      <c r="P2662" t="s">
        <v>8301</v>
      </c>
      <c r="Q2662" s="6">
        <f t="shared" si="166"/>
        <v>9.5E-4</v>
      </c>
      <c r="R2662">
        <f t="shared" si="167"/>
        <v>3.8</v>
      </c>
      <c r="S2662" s="7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>
        <f t="shared" si="164"/>
        <v>41542.750115740739</v>
      </c>
      <c r="O2663" s="11">
        <f t="shared" si="165"/>
        <v>41572.750115740739</v>
      </c>
      <c r="P2663" t="s">
        <v>8302</v>
      </c>
      <c r="Q2663" s="6">
        <f t="shared" si="166"/>
        <v>1.0289999999999999</v>
      </c>
      <c r="R2663">
        <f t="shared" si="167"/>
        <v>85.75</v>
      </c>
      <c r="S2663" s="7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>
        <f t="shared" si="164"/>
        <v>42207.538344907407</v>
      </c>
      <c r="O2664" s="11">
        <f t="shared" si="165"/>
        <v>42237.538344907407</v>
      </c>
      <c r="P2664" t="s">
        <v>8302</v>
      </c>
      <c r="Q2664" s="6">
        <f t="shared" si="166"/>
        <v>1.0680000000000001</v>
      </c>
      <c r="R2664">
        <f t="shared" si="167"/>
        <v>267</v>
      </c>
      <c r="S2664" s="7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>
        <f t="shared" si="164"/>
        <v>42222.41443287037</v>
      </c>
      <c r="O2665" s="11">
        <f t="shared" si="165"/>
        <v>42251.416666666664</v>
      </c>
      <c r="P2665" t="s">
        <v>8302</v>
      </c>
      <c r="Q2665" s="6">
        <f t="shared" si="166"/>
        <v>1.0459624999999999</v>
      </c>
      <c r="R2665">
        <f t="shared" si="167"/>
        <v>373.55803571428572</v>
      </c>
      <c r="S2665" s="7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>
        <f t="shared" si="164"/>
        <v>42312.817094907405</v>
      </c>
      <c r="O2666" s="11">
        <f t="shared" si="165"/>
        <v>42347.082638888889</v>
      </c>
      <c r="P2666" t="s">
        <v>8302</v>
      </c>
      <c r="Q2666" s="6">
        <f t="shared" si="166"/>
        <v>1.0342857142857143</v>
      </c>
      <c r="R2666">
        <f t="shared" si="167"/>
        <v>174.03846153846155</v>
      </c>
      <c r="S2666" s="7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>
        <f t="shared" si="164"/>
        <v>42083.687199074069</v>
      </c>
      <c r="O2667" s="11">
        <f t="shared" si="165"/>
        <v>42128.687199074069</v>
      </c>
      <c r="P2667" t="s">
        <v>8302</v>
      </c>
      <c r="Q2667" s="6">
        <f t="shared" si="166"/>
        <v>1.2314285714285715</v>
      </c>
      <c r="R2667">
        <f t="shared" si="167"/>
        <v>93.695652173913047</v>
      </c>
      <c r="S2667" s="7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>
        <f t="shared" si="164"/>
        <v>42235.55600694444</v>
      </c>
      <c r="O2668" s="11">
        <f t="shared" si="165"/>
        <v>42272.666666666664</v>
      </c>
      <c r="P2668" t="s">
        <v>8302</v>
      </c>
      <c r="Q2668" s="6">
        <f t="shared" si="166"/>
        <v>1.592951</v>
      </c>
      <c r="R2668">
        <f t="shared" si="167"/>
        <v>77.327718446601949</v>
      </c>
      <c r="S2668" s="7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>
        <f t="shared" si="164"/>
        <v>42380.717777777776</v>
      </c>
      <c r="O2669" s="11">
        <f t="shared" si="165"/>
        <v>42410.717777777776</v>
      </c>
      <c r="P2669" t="s">
        <v>8302</v>
      </c>
      <c r="Q2669" s="6">
        <f t="shared" si="166"/>
        <v>1.1066666666666667</v>
      </c>
      <c r="R2669">
        <f t="shared" si="167"/>
        <v>92.222222222222229</v>
      </c>
      <c r="S2669" s="7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>
        <f t="shared" si="164"/>
        <v>42275.380381944437</v>
      </c>
      <c r="O2670" s="11">
        <f t="shared" si="165"/>
        <v>42317.397222222215</v>
      </c>
      <c r="P2670" t="s">
        <v>8302</v>
      </c>
      <c r="Q2670" s="6">
        <f t="shared" si="166"/>
        <v>1.7070000000000001</v>
      </c>
      <c r="R2670">
        <f t="shared" si="167"/>
        <v>60.964285714285715</v>
      </c>
      <c r="S2670" s="7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>
        <f t="shared" si="164"/>
        <v>42318.827499999999</v>
      </c>
      <c r="O2671" s="11">
        <f t="shared" si="165"/>
        <v>42378.827499999999</v>
      </c>
      <c r="P2671" t="s">
        <v>8302</v>
      </c>
      <c r="Q2671" s="6">
        <f t="shared" si="166"/>
        <v>1.25125</v>
      </c>
      <c r="R2671">
        <f t="shared" si="167"/>
        <v>91</v>
      </c>
      <c r="S2671" s="7" t="s">
        <v>8319</v>
      </c>
      <c r="T2671" t="s">
        <v>8356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>
        <f t="shared" si="164"/>
        <v>41820.812268518515</v>
      </c>
      <c r="O2672" s="11">
        <f t="shared" si="165"/>
        <v>41848.812268518515</v>
      </c>
      <c r="P2672" t="s">
        <v>8302</v>
      </c>
      <c r="Q2672" s="6">
        <f t="shared" si="166"/>
        <v>6.4158609339642042E-2</v>
      </c>
      <c r="R2672">
        <f t="shared" si="167"/>
        <v>41.583333333333336</v>
      </c>
      <c r="S2672" s="7" t="s">
        <v>8319</v>
      </c>
      <c r="T2672" t="s">
        <v>8356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>
        <f t="shared" si="164"/>
        <v>41962.540694444448</v>
      </c>
      <c r="O2673" s="11">
        <f t="shared" si="165"/>
        <v>41992.609722222223</v>
      </c>
      <c r="P2673" t="s">
        <v>8302</v>
      </c>
      <c r="Q2673" s="6">
        <f t="shared" si="166"/>
        <v>0.11344</v>
      </c>
      <c r="R2673">
        <f t="shared" si="167"/>
        <v>33.761904761904759</v>
      </c>
      <c r="S2673" s="7" t="s">
        <v>8319</v>
      </c>
      <c r="T2673" t="s">
        <v>8356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>
        <f t="shared" si="164"/>
        <v>42344.675810185181</v>
      </c>
      <c r="O2674" s="11">
        <f t="shared" si="165"/>
        <v>42366.041666666664</v>
      </c>
      <c r="P2674" t="s">
        <v>8302</v>
      </c>
      <c r="Q2674" s="6">
        <f t="shared" si="166"/>
        <v>0.33189999999999997</v>
      </c>
      <c r="R2674">
        <f t="shared" si="167"/>
        <v>70.61702127659575</v>
      </c>
      <c r="S2674" s="7" t="s">
        <v>8319</v>
      </c>
      <c r="T2674" t="s">
        <v>8356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>
        <f t="shared" si="164"/>
        <v>41912.333321759259</v>
      </c>
      <c r="O2675" s="11">
        <f t="shared" si="165"/>
        <v>41941.739583333328</v>
      </c>
      <c r="P2675" t="s">
        <v>8302</v>
      </c>
      <c r="Q2675" s="6">
        <f t="shared" si="166"/>
        <v>0.27579999999999999</v>
      </c>
      <c r="R2675">
        <f t="shared" si="167"/>
        <v>167.15151515151516</v>
      </c>
      <c r="S2675" s="7" t="s">
        <v>8319</v>
      </c>
      <c r="T2675" t="s">
        <v>8356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>
        <f t="shared" si="164"/>
        <v>42529.424421296295</v>
      </c>
      <c r="O2676" s="11">
        <f t="shared" si="165"/>
        <v>42555.999305555553</v>
      </c>
      <c r="P2676" t="s">
        <v>8302</v>
      </c>
      <c r="Q2676" s="6">
        <f t="shared" si="166"/>
        <v>0.62839999999999996</v>
      </c>
      <c r="R2676">
        <f t="shared" si="167"/>
        <v>128.61988304093566</v>
      </c>
      <c r="S2676" s="7" t="s">
        <v>8319</v>
      </c>
      <c r="T2676" t="s">
        <v>8356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>
        <f t="shared" si="164"/>
        <v>41923.649178240739</v>
      </c>
      <c r="O2677" s="11">
        <f t="shared" si="165"/>
        <v>41953.690844907404</v>
      </c>
      <c r="P2677" t="s">
        <v>8302</v>
      </c>
      <c r="Q2677" s="6">
        <f t="shared" si="166"/>
        <v>7.5880000000000003E-2</v>
      </c>
      <c r="R2677">
        <f t="shared" si="167"/>
        <v>65.41379310344827</v>
      </c>
      <c r="S2677" s="7" t="s">
        <v>8319</v>
      </c>
      <c r="T2677" t="s">
        <v>8356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>
        <f t="shared" si="164"/>
        <v>42482.416365740741</v>
      </c>
      <c r="O2678" s="11">
        <f t="shared" si="165"/>
        <v>42512.416365740741</v>
      </c>
      <c r="P2678" t="s">
        <v>8302</v>
      </c>
      <c r="Q2678" s="6">
        <f t="shared" si="166"/>
        <v>0.50380952380952382</v>
      </c>
      <c r="R2678">
        <f t="shared" si="167"/>
        <v>117.55555555555556</v>
      </c>
      <c r="S2678" s="7" t="s">
        <v>8319</v>
      </c>
      <c r="T2678" t="s">
        <v>8356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>
        <f t="shared" si="164"/>
        <v>41792.821099537032</v>
      </c>
      <c r="O2679" s="11">
        <f t="shared" si="165"/>
        <v>41822.821099537032</v>
      </c>
      <c r="P2679" t="s">
        <v>8302</v>
      </c>
      <c r="Q2679" s="6">
        <f t="shared" si="166"/>
        <v>0.17512820512820512</v>
      </c>
      <c r="R2679">
        <f t="shared" si="167"/>
        <v>126.48148148148148</v>
      </c>
      <c r="S2679" s="7" t="s">
        <v>8319</v>
      </c>
      <c r="T2679" t="s">
        <v>8356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>
        <f t="shared" si="164"/>
        <v>42241.589872685181</v>
      </c>
      <c r="O2680" s="11">
        <f t="shared" si="165"/>
        <v>42271.589872685181</v>
      </c>
      <c r="P2680" t="s">
        <v>8302</v>
      </c>
      <c r="Q2680" s="6">
        <f t="shared" si="166"/>
        <v>1.3750000000000001E-4</v>
      </c>
      <c r="R2680">
        <f t="shared" si="167"/>
        <v>550</v>
      </c>
      <c r="S2680" s="7" t="s">
        <v>8319</v>
      </c>
      <c r="T2680" t="s">
        <v>8356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>
        <f t="shared" si="164"/>
        <v>42032.792754629627</v>
      </c>
      <c r="O2681" s="11">
        <f t="shared" si="165"/>
        <v>42062.792754629627</v>
      </c>
      <c r="P2681" t="s">
        <v>8302</v>
      </c>
      <c r="Q2681" s="6">
        <f t="shared" si="166"/>
        <v>3.3E-3</v>
      </c>
      <c r="R2681">
        <f t="shared" si="167"/>
        <v>44</v>
      </c>
      <c r="S2681" s="7" t="s">
        <v>8319</v>
      </c>
      <c r="T2681" t="s">
        <v>8356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>
        <f t="shared" si="164"/>
        <v>42436.003368055557</v>
      </c>
      <c r="O2682" s="11">
        <f t="shared" si="165"/>
        <v>42465.961701388886</v>
      </c>
      <c r="P2682" t="s">
        <v>8302</v>
      </c>
      <c r="Q2682" s="6">
        <f t="shared" si="166"/>
        <v>8.6250000000000007E-3</v>
      </c>
      <c r="R2682">
        <f t="shared" si="167"/>
        <v>69</v>
      </c>
      <c r="S2682" s="7" t="s">
        <v>8319</v>
      </c>
      <c r="T2682" t="s">
        <v>8356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>
        <f t="shared" si="164"/>
        <v>41805.686921296292</v>
      </c>
      <c r="O2683" s="11">
        <f t="shared" si="165"/>
        <v>41830.686921296292</v>
      </c>
      <c r="P2683" t="s">
        <v>8284</v>
      </c>
      <c r="Q2683" s="6">
        <f t="shared" si="166"/>
        <v>6.875E-3</v>
      </c>
      <c r="R2683">
        <f t="shared" si="167"/>
        <v>27.5</v>
      </c>
      <c r="S2683" s="7" t="s">
        <v>8336</v>
      </c>
      <c r="T2683" t="s">
        <v>8337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>
        <f t="shared" si="164"/>
        <v>41932.663657407407</v>
      </c>
      <c r="O2684" s="11">
        <f t="shared" si="165"/>
        <v>41965.040972222218</v>
      </c>
      <c r="P2684" t="s">
        <v>8284</v>
      </c>
      <c r="Q2684" s="6">
        <f t="shared" si="166"/>
        <v>0.28299999999999997</v>
      </c>
      <c r="R2684">
        <f t="shared" si="167"/>
        <v>84.9</v>
      </c>
      <c r="S2684" s="7" t="s">
        <v>8336</v>
      </c>
      <c r="T2684" t="s">
        <v>8337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>
        <f t="shared" si="164"/>
        <v>42034.546759259254</v>
      </c>
      <c r="O2685" s="11">
        <f t="shared" si="165"/>
        <v>42064.546759259254</v>
      </c>
      <c r="P2685" t="s">
        <v>8284</v>
      </c>
      <c r="Q2685" s="6">
        <f t="shared" si="166"/>
        <v>2.3999999999999998E-3</v>
      </c>
      <c r="R2685">
        <f t="shared" si="167"/>
        <v>12</v>
      </c>
      <c r="S2685" s="7" t="s">
        <v>8336</v>
      </c>
      <c r="T2685" t="s">
        <v>8337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>
        <f t="shared" si="164"/>
        <v>41820.706307870365</v>
      </c>
      <c r="O2686" s="11">
        <f t="shared" si="165"/>
        <v>41860.706307870365</v>
      </c>
      <c r="P2686" t="s">
        <v>8284</v>
      </c>
      <c r="Q2686" s="6">
        <f t="shared" si="166"/>
        <v>1.1428571428571429E-2</v>
      </c>
      <c r="R2686">
        <f t="shared" si="167"/>
        <v>200</v>
      </c>
      <c r="S2686" s="7" t="s">
        <v>8336</v>
      </c>
      <c r="T2686" t="s">
        <v>8337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>
        <f t="shared" si="164"/>
        <v>42061.487615740734</v>
      </c>
      <c r="O2687" s="11">
        <f t="shared" si="165"/>
        <v>42121.445949074077</v>
      </c>
      <c r="P2687" t="s">
        <v>8284</v>
      </c>
      <c r="Q2687" s="6">
        <f t="shared" si="166"/>
        <v>2.0000000000000001E-4</v>
      </c>
      <c r="R2687">
        <f t="shared" si="167"/>
        <v>10</v>
      </c>
      <c r="S2687" s="7" t="s">
        <v>8336</v>
      </c>
      <c r="T2687" t="s">
        <v>8337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>
        <f t="shared" si="164"/>
        <v>41892.766469907401</v>
      </c>
      <c r="O2688" s="11">
        <f t="shared" si="165"/>
        <v>41912.766469907401</v>
      </c>
      <c r="P2688" t="s">
        <v>8284</v>
      </c>
      <c r="Q2688" s="6">
        <f t="shared" si="166"/>
        <v>0</v>
      </c>
      <c r="R2688" t="e">
        <f t="shared" si="167"/>
        <v>#DIV/0!</v>
      </c>
      <c r="S2688" s="7" t="s">
        <v>8336</v>
      </c>
      <c r="T2688" t="s">
        <v>8337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>
        <f t="shared" si="164"/>
        <v>42154.431921296295</v>
      </c>
      <c r="O2689" s="11">
        <f t="shared" si="165"/>
        <v>42184.431921296295</v>
      </c>
      <c r="P2689" t="s">
        <v>8284</v>
      </c>
      <c r="Q2689" s="6">
        <f t="shared" si="166"/>
        <v>0</v>
      </c>
      <c r="R2689" t="e">
        <f t="shared" si="167"/>
        <v>#DIV/0!</v>
      </c>
      <c r="S2689" s="7" t="s">
        <v>8336</v>
      </c>
      <c r="T2689" t="s">
        <v>8337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>
        <f t="shared" si="164"/>
        <v>42027.910532407412</v>
      </c>
      <c r="O2690" s="11">
        <f t="shared" si="165"/>
        <v>42058.916666666664</v>
      </c>
      <c r="P2690" t="s">
        <v>8284</v>
      </c>
      <c r="Q2690" s="6">
        <f t="shared" si="166"/>
        <v>1.48E-3</v>
      </c>
      <c r="R2690">
        <f t="shared" si="167"/>
        <v>5.2857142857142856</v>
      </c>
      <c r="S2690" s="7" t="s">
        <v>8336</v>
      </c>
      <c r="T2690" t="s">
        <v>8337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>
        <f t="shared" ref="N2691:N2754" si="168">((($J2691/60)/60)/24)+DATE(1970,1,1)+(-5/24)</f>
        <v>42551.753356481473</v>
      </c>
      <c r="O2691" s="11">
        <f t="shared" ref="O2691:O2754" si="169">((($I2691/60)/60)/24)+DATE(1970,1,1)+(-5/24)</f>
        <v>42581.753356481473</v>
      </c>
      <c r="P2691" t="s">
        <v>8284</v>
      </c>
      <c r="Q2691" s="6">
        <f t="shared" ref="Q2691:Q2754" si="170">E2691/D2691</f>
        <v>2.8571428571428571E-5</v>
      </c>
      <c r="R2691">
        <f t="shared" ref="R2691:R2754" si="171">E2691/L2691</f>
        <v>1</v>
      </c>
      <c r="S2691" s="7" t="s">
        <v>8336</v>
      </c>
      <c r="T2691" t="s">
        <v>8337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>
        <f t="shared" si="168"/>
        <v>42112.89671296296</v>
      </c>
      <c r="O2692" s="11">
        <f t="shared" si="169"/>
        <v>42157.89671296296</v>
      </c>
      <c r="P2692" t="s">
        <v>8284</v>
      </c>
      <c r="Q2692" s="6">
        <f t="shared" si="170"/>
        <v>0.107325</v>
      </c>
      <c r="R2692">
        <f t="shared" si="171"/>
        <v>72.762711864406782</v>
      </c>
      <c r="S2692" s="7" t="s">
        <v>8336</v>
      </c>
      <c r="T2692" t="s">
        <v>8337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>
        <f t="shared" si="168"/>
        <v>42089.515706018516</v>
      </c>
      <c r="O2693" s="11">
        <f t="shared" si="169"/>
        <v>42134.515706018516</v>
      </c>
      <c r="P2693" t="s">
        <v>8284</v>
      </c>
      <c r="Q2693" s="6">
        <f t="shared" si="170"/>
        <v>5.3846153846153844E-4</v>
      </c>
      <c r="R2693">
        <f t="shared" si="171"/>
        <v>17.5</v>
      </c>
      <c r="S2693" s="7" t="s">
        <v>8336</v>
      </c>
      <c r="T2693" t="s">
        <v>8337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>
        <f t="shared" si="168"/>
        <v>42058.125694444439</v>
      </c>
      <c r="O2694" s="11">
        <f t="shared" si="169"/>
        <v>42088.084027777775</v>
      </c>
      <c r="P2694" t="s">
        <v>8284</v>
      </c>
      <c r="Q2694" s="6">
        <f t="shared" si="170"/>
        <v>7.1428571428571426E-3</v>
      </c>
      <c r="R2694">
        <f t="shared" si="171"/>
        <v>25</v>
      </c>
      <c r="S2694" s="7" t="s">
        <v>8336</v>
      </c>
      <c r="T2694" t="s">
        <v>8337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>
        <f t="shared" si="168"/>
        <v>41833.930162037032</v>
      </c>
      <c r="O2695" s="11">
        <f t="shared" si="169"/>
        <v>41863.930162037032</v>
      </c>
      <c r="P2695" t="s">
        <v>8284</v>
      </c>
      <c r="Q2695" s="6">
        <f t="shared" si="170"/>
        <v>8.0000000000000002E-3</v>
      </c>
      <c r="R2695">
        <f t="shared" si="171"/>
        <v>13.333333333333334</v>
      </c>
      <c r="S2695" s="7" t="s">
        <v>8336</v>
      </c>
      <c r="T2695" t="s">
        <v>8337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>
        <f t="shared" si="168"/>
        <v>41877.932164351849</v>
      </c>
      <c r="O2696" s="11">
        <f t="shared" si="169"/>
        <v>41907.932164351849</v>
      </c>
      <c r="P2696" t="s">
        <v>8284</v>
      </c>
      <c r="Q2696" s="6">
        <f t="shared" si="170"/>
        <v>3.3333333333333335E-5</v>
      </c>
      <c r="R2696">
        <f t="shared" si="171"/>
        <v>1</v>
      </c>
      <c r="S2696" s="7" t="s">
        <v>8336</v>
      </c>
      <c r="T2696" t="s">
        <v>8337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>
        <f t="shared" si="168"/>
        <v>42047.973587962959</v>
      </c>
      <c r="O2697" s="11">
        <f t="shared" si="169"/>
        <v>42107.931921296295</v>
      </c>
      <c r="P2697" t="s">
        <v>8284</v>
      </c>
      <c r="Q2697" s="6">
        <f t="shared" si="170"/>
        <v>4.7333333333333333E-3</v>
      </c>
      <c r="R2697">
        <f t="shared" si="171"/>
        <v>23.666666666666668</v>
      </c>
      <c r="S2697" s="7" t="s">
        <v>8336</v>
      </c>
      <c r="T2697" t="s">
        <v>8337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>
        <f t="shared" si="168"/>
        <v>41964.636111111111</v>
      </c>
      <c r="O2698" s="11">
        <f t="shared" si="169"/>
        <v>41998.636111111111</v>
      </c>
      <c r="P2698" t="s">
        <v>8284</v>
      </c>
      <c r="Q2698" s="6">
        <f t="shared" si="170"/>
        <v>5.6500000000000002E-2</v>
      </c>
      <c r="R2698">
        <f t="shared" si="171"/>
        <v>89.21052631578948</v>
      </c>
      <c r="S2698" s="7" t="s">
        <v>8336</v>
      </c>
      <c r="T2698" t="s">
        <v>8337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>
        <f t="shared" si="168"/>
        <v>42187.731747685182</v>
      </c>
      <c r="O2699" s="11">
        <f t="shared" si="169"/>
        <v>42218.708333333336</v>
      </c>
      <c r="P2699" t="s">
        <v>8284</v>
      </c>
      <c r="Q2699" s="6">
        <f t="shared" si="170"/>
        <v>0.26352173913043481</v>
      </c>
      <c r="R2699">
        <f t="shared" si="171"/>
        <v>116.55769230769231</v>
      </c>
      <c r="S2699" s="7" t="s">
        <v>8336</v>
      </c>
      <c r="T2699" t="s">
        <v>8337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>
        <f t="shared" si="168"/>
        <v>41787.689907407403</v>
      </c>
      <c r="O2700" s="11">
        <f t="shared" si="169"/>
        <v>41817.689907407403</v>
      </c>
      <c r="P2700" t="s">
        <v>8284</v>
      </c>
      <c r="Q2700" s="6">
        <f t="shared" si="170"/>
        <v>3.2512500000000002E-3</v>
      </c>
      <c r="R2700">
        <f t="shared" si="171"/>
        <v>13.005000000000001</v>
      </c>
      <c r="S2700" s="7" t="s">
        <v>8336</v>
      </c>
      <c r="T2700" t="s">
        <v>8337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>
        <f t="shared" si="168"/>
        <v>41829.688229166662</v>
      </c>
      <c r="O2701" s="11">
        <f t="shared" si="169"/>
        <v>41859.688229166662</v>
      </c>
      <c r="P2701" t="s">
        <v>8284</v>
      </c>
      <c r="Q2701" s="6">
        <f t="shared" si="170"/>
        <v>0</v>
      </c>
      <c r="R2701" t="e">
        <f t="shared" si="171"/>
        <v>#DIV/0!</v>
      </c>
      <c r="S2701" s="7" t="s">
        <v>8336</v>
      </c>
      <c r="T2701" t="s">
        <v>8337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>
        <f t="shared" si="168"/>
        <v>41870.666342592594</v>
      </c>
      <c r="O2702" s="11">
        <f t="shared" si="169"/>
        <v>41900.666342592594</v>
      </c>
      <c r="P2702" t="s">
        <v>8284</v>
      </c>
      <c r="Q2702" s="6">
        <f t="shared" si="170"/>
        <v>7.0007000700070005E-3</v>
      </c>
      <c r="R2702">
        <f t="shared" si="171"/>
        <v>17.5</v>
      </c>
      <c r="S2702" s="7" t="s">
        <v>8336</v>
      </c>
      <c r="T2702" t="s">
        <v>8337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>
        <f t="shared" si="168"/>
        <v>42801.566365740735</v>
      </c>
      <c r="O2703" s="11">
        <f t="shared" si="169"/>
        <v>42832.524699074071</v>
      </c>
      <c r="P2703" t="s">
        <v>8303</v>
      </c>
      <c r="Q2703" s="6">
        <f t="shared" si="170"/>
        <v>0.46176470588235297</v>
      </c>
      <c r="R2703">
        <f t="shared" si="171"/>
        <v>34.130434782608695</v>
      </c>
      <c r="S2703" s="7" t="s">
        <v>8317</v>
      </c>
      <c r="T2703" t="s">
        <v>8357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>
        <f t="shared" si="168"/>
        <v>42800.593483796292</v>
      </c>
      <c r="O2704" s="11">
        <f t="shared" si="169"/>
        <v>42830.551817129628</v>
      </c>
      <c r="P2704" t="s">
        <v>8303</v>
      </c>
      <c r="Q2704" s="6">
        <f t="shared" si="170"/>
        <v>0.34410000000000002</v>
      </c>
      <c r="R2704">
        <f t="shared" si="171"/>
        <v>132.34615384615384</v>
      </c>
      <c r="S2704" s="7" t="s">
        <v>8317</v>
      </c>
      <c r="T2704" t="s">
        <v>8357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>
        <f t="shared" si="168"/>
        <v>42756.481828703698</v>
      </c>
      <c r="O2705" s="11">
        <f t="shared" si="169"/>
        <v>42816.440162037034</v>
      </c>
      <c r="P2705" t="s">
        <v>8303</v>
      </c>
      <c r="Q2705" s="6">
        <f t="shared" si="170"/>
        <v>1.0375000000000001</v>
      </c>
      <c r="R2705">
        <f t="shared" si="171"/>
        <v>922.22222222222217</v>
      </c>
      <c r="S2705" s="7" t="s">
        <v>8317</v>
      </c>
      <c r="T2705" t="s">
        <v>8357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>
        <f t="shared" si="168"/>
        <v>42787.654097222221</v>
      </c>
      <c r="O2706" s="11">
        <f t="shared" si="169"/>
        <v>42830.61243055555</v>
      </c>
      <c r="P2706" t="s">
        <v>8303</v>
      </c>
      <c r="Q2706" s="6">
        <f t="shared" si="170"/>
        <v>6.0263157894736845E-2</v>
      </c>
      <c r="R2706">
        <f t="shared" si="171"/>
        <v>163.57142857142858</v>
      </c>
      <c r="S2706" s="7" t="s">
        <v>8317</v>
      </c>
      <c r="T2706" t="s">
        <v>8357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>
        <f t="shared" si="168"/>
        <v>42773.70784722222</v>
      </c>
      <c r="O2707" s="11">
        <f t="shared" si="169"/>
        <v>42818.666180555556</v>
      </c>
      <c r="P2707" t="s">
        <v>8303</v>
      </c>
      <c r="Q2707" s="6">
        <f t="shared" si="170"/>
        <v>0.10539393939393939</v>
      </c>
      <c r="R2707">
        <f t="shared" si="171"/>
        <v>217.375</v>
      </c>
      <c r="S2707" s="7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>
        <f t="shared" si="168"/>
        <v>41899.086608796293</v>
      </c>
      <c r="O2708" s="11">
        <f t="shared" si="169"/>
        <v>41928.082638888889</v>
      </c>
      <c r="P2708" t="s">
        <v>8303</v>
      </c>
      <c r="Q2708" s="6">
        <f t="shared" si="170"/>
        <v>1.1229714285714285</v>
      </c>
      <c r="R2708">
        <f t="shared" si="171"/>
        <v>149.44486692015209</v>
      </c>
      <c r="S2708" s="7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>
        <f t="shared" si="168"/>
        <v>41391.574571759258</v>
      </c>
      <c r="O2709" s="11">
        <f t="shared" si="169"/>
        <v>41421.082638888889</v>
      </c>
      <c r="P2709" t="s">
        <v>8303</v>
      </c>
      <c r="Q2709" s="6">
        <f t="shared" si="170"/>
        <v>3.50844625</v>
      </c>
      <c r="R2709">
        <f t="shared" si="171"/>
        <v>71.237487309644663</v>
      </c>
      <c r="S2709" s="7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>
        <f t="shared" si="168"/>
        <v>42512.489884259259</v>
      </c>
      <c r="O2710" s="11">
        <f t="shared" si="169"/>
        <v>42572.489884259259</v>
      </c>
      <c r="P2710" t="s">
        <v>8303</v>
      </c>
      <c r="Q2710" s="6">
        <f t="shared" si="170"/>
        <v>2.3321535</v>
      </c>
      <c r="R2710">
        <f t="shared" si="171"/>
        <v>44.464318398474738</v>
      </c>
      <c r="S2710" s="7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>
        <f t="shared" si="168"/>
        <v>42611.941446759258</v>
      </c>
      <c r="O2711" s="11">
        <f t="shared" si="169"/>
        <v>42646.957638888889</v>
      </c>
      <c r="P2711" t="s">
        <v>8303</v>
      </c>
      <c r="Q2711" s="6">
        <f t="shared" si="170"/>
        <v>1.01606</v>
      </c>
      <c r="R2711">
        <f t="shared" si="171"/>
        <v>164.94480519480518</v>
      </c>
      <c r="S2711" s="7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>
        <f t="shared" si="168"/>
        <v>41828.021157407406</v>
      </c>
      <c r="O2712" s="11">
        <f t="shared" si="169"/>
        <v>41859.875</v>
      </c>
      <c r="P2712" t="s">
        <v>8303</v>
      </c>
      <c r="Q2712" s="6">
        <f t="shared" si="170"/>
        <v>1.5390035000000002</v>
      </c>
      <c r="R2712">
        <f t="shared" si="171"/>
        <v>84.871516544117654</v>
      </c>
      <c r="S2712" s="7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>
        <f t="shared" si="168"/>
        <v>41780.536921296298</v>
      </c>
      <c r="O2713" s="11">
        <f t="shared" si="169"/>
        <v>41810.709027777775</v>
      </c>
      <c r="P2713" t="s">
        <v>8303</v>
      </c>
      <c r="Q2713" s="6">
        <f t="shared" si="170"/>
        <v>1.007161125319693</v>
      </c>
      <c r="R2713">
        <f t="shared" si="171"/>
        <v>53.945205479452056</v>
      </c>
      <c r="S2713" s="7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>
        <f t="shared" si="168"/>
        <v>41431.853703703702</v>
      </c>
      <c r="O2714" s="11">
        <f t="shared" si="169"/>
        <v>41468.541666666664</v>
      </c>
      <c r="P2714" t="s">
        <v>8303</v>
      </c>
      <c r="Q2714" s="6">
        <f t="shared" si="170"/>
        <v>1.3138181818181818</v>
      </c>
      <c r="R2714">
        <f t="shared" si="171"/>
        <v>50.531468531468533</v>
      </c>
      <c r="S2714" s="7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>
        <f t="shared" si="168"/>
        <v>42322.445416666662</v>
      </c>
      <c r="O2715" s="11">
        <f t="shared" si="169"/>
        <v>42362.445416666662</v>
      </c>
      <c r="P2715" t="s">
        <v>8303</v>
      </c>
      <c r="Q2715" s="6">
        <f t="shared" si="170"/>
        <v>1.0224133333333334</v>
      </c>
      <c r="R2715">
        <f t="shared" si="171"/>
        <v>108.00140845070422</v>
      </c>
      <c r="S2715" s="7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>
        <f t="shared" si="168"/>
        <v>42629.446712962956</v>
      </c>
      <c r="O2716" s="11">
        <f t="shared" si="169"/>
        <v>42657.749999999993</v>
      </c>
      <c r="P2716" t="s">
        <v>8303</v>
      </c>
      <c r="Q2716" s="6">
        <f t="shared" si="170"/>
        <v>1.1635599999999999</v>
      </c>
      <c r="R2716">
        <f t="shared" si="171"/>
        <v>95.373770491803285</v>
      </c>
      <c r="S2716" s="7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>
        <f t="shared" si="168"/>
        <v>42387.190138888887</v>
      </c>
      <c r="O2717" s="11">
        <f t="shared" si="169"/>
        <v>42421.190138888887</v>
      </c>
      <c r="P2717" t="s">
        <v>8303</v>
      </c>
      <c r="Q2717" s="6">
        <f t="shared" si="170"/>
        <v>2.6462241666666664</v>
      </c>
      <c r="R2717">
        <f t="shared" si="171"/>
        <v>57.631016333938291</v>
      </c>
      <c r="S2717" s="7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>
        <f t="shared" si="168"/>
        <v>42255.124918981477</v>
      </c>
      <c r="O2718" s="11">
        <f t="shared" si="169"/>
        <v>42285.124918981477</v>
      </c>
      <c r="P2718" t="s">
        <v>8303</v>
      </c>
      <c r="Q2718" s="6">
        <f t="shared" si="170"/>
        <v>1.1998010000000001</v>
      </c>
      <c r="R2718">
        <f t="shared" si="171"/>
        <v>64.160481283422456</v>
      </c>
      <c r="S2718" s="7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>
        <f t="shared" si="168"/>
        <v>41934.706585648149</v>
      </c>
      <c r="O2719" s="11">
        <f t="shared" si="169"/>
        <v>41979.748252314814</v>
      </c>
      <c r="P2719" t="s">
        <v>8303</v>
      </c>
      <c r="Q2719" s="6">
        <f t="shared" si="170"/>
        <v>1.2010400000000001</v>
      </c>
      <c r="R2719">
        <f t="shared" si="171"/>
        <v>92.387692307692305</v>
      </c>
      <c r="S2719" s="7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>
        <f t="shared" si="168"/>
        <v>42465.388252314813</v>
      </c>
      <c r="O2720" s="11">
        <f t="shared" si="169"/>
        <v>42493.749999999993</v>
      </c>
      <c r="P2720" t="s">
        <v>8303</v>
      </c>
      <c r="Q2720" s="6">
        <f t="shared" si="170"/>
        <v>1.0358333333333334</v>
      </c>
      <c r="R2720">
        <f t="shared" si="171"/>
        <v>125.97972972972973</v>
      </c>
      <c r="S2720" s="7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>
        <f t="shared" si="168"/>
        <v>42417.822847222218</v>
      </c>
      <c r="O2721" s="11">
        <f t="shared" si="169"/>
        <v>42477.781180555547</v>
      </c>
      <c r="P2721" t="s">
        <v>8303</v>
      </c>
      <c r="Q2721" s="6">
        <f t="shared" si="170"/>
        <v>1.0883333333333334</v>
      </c>
      <c r="R2721">
        <f t="shared" si="171"/>
        <v>94.637681159420296</v>
      </c>
      <c r="S2721" s="7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>
        <f t="shared" si="168"/>
        <v>42655.257557870362</v>
      </c>
      <c r="O2722" s="11">
        <f t="shared" si="169"/>
        <v>42685.299224537033</v>
      </c>
      <c r="P2722" t="s">
        <v>8303</v>
      </c>
      <c r="Q2722" s="6">
        <f t="shared" si="170"/>
        <v>1.1812400000000001</v>
      </c>
      <c r="R2722">
        <f t="shared" si="171"/>
        <v>170.69942196531792</v>
      </c>
      <c r="S2722" s="7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>
        <f t="shared" si="168"/>
        <v>41493.335625</v>
      </c>
      <c r="O2723" s="11">
        <f t="shared" si="169"/>
        <v>41523.583333333328</v>
      </c>
      <c r="P2723" t="s">
        <v>8295</v>
      </c>
      <c r="Q2723" s="6">
        <f t="shared" si="170"/>
        <v>14.62</v>
      </c>
      <c r="R2723">
        <f t="shared" si="171"/>
        <v>40.762081784386616</v>
      </c>
      <c r="S2723" s="7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>
        <f t="shared" si="168"/>
        <v>42704.64876157407</v>
      </c>
      <c r="O2724" s="11">
        <f t="shared" si="169"/>
        <v>42764.64876157407</v>
      </c>
      <c r="P2724" t="s">
        <v>8295</v>
      </c>
      <c r="Q2724" s="6">
        <f t="shared" si="170"/>
        <v>2.5253999999999999</v>
      </c>
      <c r="R2724">
        <f t="shared" si="171"/>
        <v>68.254054054054052</v>
      </c>
      <c r="S2724" s="7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>
        <f t="shared" si="168"/>
        <v>41944.630648148144</v>
      </c>
      <c r="O2725" s="11">
        <f t="shared" si="169"/>
        <v>42004.672314814808</v>
      </c>
      <c r="P2725" t="s">
        <v>8295</v>
      </c>
      <c r="Q2725" s="6">
        <f t="shared" si="170"/>
        <v>1.4005000000000001</v>
      </c>
      <c r="R2725">
        <f t="shared" si="171"/>
        <v>95.48863636363636</v>
      </c>
      <c r="S2725" s="7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>
        <f t="shared" si="168"/>
        <v>42199.118738425925</v>
      </c>
      <c r="O2726" s="11">
        <f t="shared" si="169"/>
        <v>42231.118738425925</v>
      </c>
      <c r="P2726" t="s">
        <v>8295</v>
      </c>
      <c r="Q2726" s="6">
        <f t="shared" si="170"/>
        <v>2.9687520259319289</v>
      </c>
      <c r="R2726">
        <f t="shared" si="171"/>
        <v>7.1902649656526005</v>
      </c>
      <c r="S2726" s="7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>
        <f t="shared" si="168"/>
        <v>42745.53628472222</v>
      </c>
      <c r="O2727" s="11">
        <f t="shared" si="169"/>
        <v>42795.53628472222</v>
      </c>
      <c r="P2727" t="s">
        <v>8295</v>
      </c>
      <c r="Q2727" s="6">
        <f t="shared" si="170"/>
        <v>1.445425</v>
      </c>
      <c r="R2727">
        <f t="shared" si="171"/>
        <v>511.65486725663715</v>
      </c>
      <c r="S2727" s="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>
        <f t="shared" si="168"/>
        <v>42452.371655092589</v>
      </c>
      <c r="O2728" s="11">
        <f t="shared" si="169"/>
        <v>42482.371655092589</v>
      </c>
      <c r="P2728" t="s">
        <v>8295</v>
      </c>
      <c r="Q2728" s="6">
        <f t="shared" si="170"/>
        <v>1.05745</v>
      </c>
      <c r="R2728">
        <f t="shared" si="171"/>
        <v>261.74504950495049</v>
      </c>
      <c r="S2728" s="7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>
        <f t="shared" si="168"/>
        <v>42198.468321759261</v>
      </c>
      <c r="O2729" s="11">
        <f t="shared" si="169"/>
        <v>42223.468321759261</v>
      </c>
      <c r="P2729" t="s">
        <v>8295</v>
      </c>
      <c r="Q2729" s="6">
        <f t="shared" si="170"/>
        <v>4.9321000000000002</v>
      </c>
      <c r="R2729">
        <f t="shared" si="171"/>
        <v>69.760961810466767</v>
      </c>
      <c r="S2729" s="7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>
        <f t="shared" si="168"/>
        <v>42333.391597222224</v>
      </c>
      <c r="O2730" s="11">
        <f t="shared" si="169"/>
        <v>42368.391597222224</v>
      </c>
      <c r="P2730" t="s">
        <v>8295</v>
      </c>
      <c r="Q2730" s="6">
        <f t="shared" si="170"/>
        <v>2.0182666666666669</v>
      </c>
      <c r="R2730">
        <f t="shared" si="171"/>
        <v>77.229591836734699</v>
      </c>
      <c r="S2730" s="7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>
        <f t="shared" si="168"/>
        <v>42095.032372685186</v>
      </c>
      <c r="O2731" s="11">
        <f t="shared" si="169"/>
        <v>42125.032372685186</v>
      </c>
      <c r="P2731" t="s">
        <v>8295</v>
      </c>
      <c r="Q2731" s="6">
        <f t="shared" si="170"/>
        <v>1.0444</v>
      </c>
      <c r="R2731">
        <f t="shared" si="171"/>
        <v>340.56521739130437</v>
      </c>
      <c r="S2731" s="7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>
        <f t="shared" si="168"/>
        <v>41351.333043981482</v>
      </c>
      <c r="O2732" s="11">
        <f t="shared" si="169"/>
        <v>41386.333043981482</v>
      </c>
      <c r="P2732" t="s">
        <v>8295</v>
      </c>
      <c r="Q2732" s="6">
        <f t="shared" si="170"/>
        <v>1.7029262962962963</v>
      </c>
      <c r="R2732">
        <f t="shared" si="171"/>
        <v>67.417903225806455</v>
      </c>
      <c r="S2732" s="7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>
        <f t="shared" si="168"/>
        <v>41872.317384259259</v>
      </c>
      <c r="O2733" s="11">
        <f t="shared" si="169"/>
        <v>41929.958333333328</v>
      </c>
      <c r="P2733" t="s">
        <v>8295</v>
      </c>
      <c r="Q2733" s="6">
        <f t="shared" si="170"/>
        <v>1.0430333333333333</v>
      </c>
      <c r="R2733">
        <f t="shared" si="171"/>
        <v>845.70270270270271</v>
      </c>
      <c r="S2733" s="7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>
        <f t="shared" si="168"/>
        <v>41389.599861111106</v>
      </c>
      <c r="O2734" s="11">
        <f t="shared" si="169"/>
        <v>41421.791666666664</v>
      </c>
      <c r="P2734" t="s">
        <v>8295</v>
      </c>
      <c r="Q2734" s="6">
        <f t="shared" si="170"/>
        <v>1.1825000000000001</v>
      </c>
      <c r="R2734">
        <f t="shared" si="171"/>
        <v>97.191780821917803</v>
      </c>
      <c r="S2734" s="7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>
        <f t="shared" si="168"/>
        <v>42044.064513888887</v>
      </c>
      <c r="O2735" s="11">
        <f t="shared" si="169"/>
        <v>42104.022847222215</v>
      </c>
      <c r="P2735" t="s">
        <v>8295</v>
      </c>
      <c r="Q2735" s="6">
        <f t="shared" si="170"/>
        <v>1.07538</v>
      </c>
      <c r="R2735">
        <f t="shared" si="171"/>
        <v>451.84033613445376</v>
      </c>
      <c r="S2735" s="7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>
        <f t="shared" si="168"/>
        <v>42626.460555555554</v>
      </c>
      <c r="O2736" s="11">
        <f t="shared" si="169"/>
        <v>42656.707638888889</v>
      </c>
      <c r="P2736" t="s">
        <v>8295</v>
      </c>
      <c r="Q2736" s="6">
        <f t="shared" si="170"/>
        <v>22603</v>
      </c>
      <c r="R2736">
        <f t="shared" si="171"/>
        <v>138.66871165644173</v>
      </c>
      <c r="S2736" s="7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>
        <f t="shared" si="168"/>
        <v>41315.912615740737</v>
      </c>
      <c r="O2737" s="11">
        <f t="shared" si="169"/>
        <v>41346.625</v>
      </c>
      <c r="P2737" t="s">
        <v>8295</v>
      </c>
      <c r="Q2737" s="6">
        <f t="shared" si="170"/>
        <v>9.7813466666666677</v>
      </c>
      <c r="R2737">
        <f t="shared" si="171"/>
        <v>21.640147492625371</v>
      </c>
      <c r="S2737" s="7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>
        <f t="shared" si="168"/>
        <v>41722.458020833328</v>
      </c>
      <c r="O2738" s="11">
        <f t="shared" si="169"/>
        <v>41752.458020833328</v>
      </c>
      <c r="P2738" t="s">
        <v>8295</v>
      </c>
      <c r="Q2738" s="6">
        <f t="shared" si="170"/>
        <v>1.2290000000000001</v>
      </c>
      <c r="R2738">
        <f t="shared" si="171"/>
        <v>169.51724137931035</v>
      </c>
      <c r="S2738" s="7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>
        <f t="shared" si="168"/>
        <v>41611.709340277775</v>
      </c>
      <c r="O2739" s="11">
        <f t="shared" si="169"/>
        <v>41654.583333333328</v>
      </c>
      <c r="P2739" t="s">
        <v>8295</v>
      </c>
      <c r="Q2739" s="6">
        <f t="shared" si="170"/>
        <v>2.4606080000000001</v>
      </c>
      <c r="R2739">
        <f t="shared" si="171"/>
        <v>161.88210526315791</v>
      </c>
      <c r="S2739" s="7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>
        <f t="shared" si="168"/>
        <v>42619.935231481482</v>
      </c>
      <c r="O2740" s="11">
        <f t="shared" si="169"/>
        <v>42679.935231481482</v>
      </c>
      <c r="P2740" t="s">
        <v>8295</v>
      </c>
      <c r="Q2740" s="6">
        <f t="shared" si="170"/>
        <v>1.4794</v>
      </c>
      <c r="R2740">
        <f t="shared" si="171"/>
        <v>493.13333333333333</v>
      </c>
      <c r="S2740" s="7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>
        <f t="shared" si="168"/>
        <v>41719.679594907408</v>
      </c>
      <c r="O2741" s="11">
        <f t="shared" si="169"/>
        <v>41764.679594907408</v>
      </c>
      <c r="P2741" t="s">
        <v>8295</v>
      </c>
      <c r="Q2741" s="6">
        <f t="shared" si="170"/>
        <v>3.8409090909090908</v>
      </c>
      <c r="R2741">
        <f t="shared" si="171"/>
        <v>22.120418848167539</v>
      </c>
      <c r="S2741" s="7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>
        <f t="shared" si="168"/>
        <v>42044.823518518511</v>
      </c>
      <c r="O2742" s="11">
        <f t="shared" si="169"/>
        <v>42074.781851851854</v>
      </c>
      <c r="P2742" t="s">
        <v>8295</v>
      </c>
      <c r="Q2742" s="6">
        <f t="shared" si="170"/>
        <v>1.0333333333333334</v>
      </c>
      <c r="R2742">
        <f t="shared" si="171"/>
        <v>18.235294117647058</v>
      </c>
      <c r="S2742" s="7" t="s">
        <v>8319</v>
      </c>
      <c r="T2742" t="s">
        <v>8349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>
        <f t="shared" si="168"/>
        <v>41911.449097222219</v>
      </c>
      <c r="O2743" s="11">
        <f t="shared" si="169"/>
        <v>41931.879861111105</v>
      </c>
      <c r="P2743" t="s">
        <v>8304</v>
      </c>
      <c r="Q2743" s="6">
        <f t="shared" si="170"/>
        <v>4.3750000000000004E-3</v>
      </c>
      <c r="R2743">
        <f t="shared" si="171"/>
        <v>8.75</v>
      </c>
      <c r="S2743" s="7" t="s">
        <v>8322</v>
      </c>
      <c r="T2743" t="s">
        <v>8358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>
        <f t="shared" si="168"/>
        <v>41030.511423611111</v>
      </c>
      <c r="O2744" s="11">
        <f t="shared" si="169"/>
        <v>41044.511423611111</v>
      </c>
      <c r="P2744" t="s">
        <v>8304</v>
      </c>
      <c r="Q2744" s="6">
        <f t="shared" si="170"/>
        <v>0.29239999999999999</v>
      </c>
      <c r="R2744">
        <f t="shared" si="171"/>
        <v>40.611111111111114</v>
      </c>
      <c r="S2744" s="7" t="s">
        <v>8322</v>
      </c>
      <c r="T2744" t="s">
        <v>8358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>
        <f t="shared" si="168"/>
        <v>42632.120451388888</v>
      </c>
      <c r="O2745" s="11">
        <f t="shared" si="169"/>
        <v>42662.120451388888</v>
      </c>
      <c r="P2745" t="s">
        <v>8304</v>
      </c>
      <c r="Q2745" s="6">
        <f t="shared" si="170"/>
        <v>0</v>
      </c>
      <c r="R2745" t="e">
        <f t="shared" si="171"/>
        <v>#DIV/0!</v>
      </c>
      <c r="S2745" s="7" t="s">
        <v>8322</v>
      </c>
      <c r="T2745" t="s">
        <v>8358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>
        <f t="shared" si="168"/>
        <v>40937.854143518518</v>
      </c>
      <c r="O2746" s="11">
        <f t="shared" si="169"/>
        <v>40967.854143518518</v>
      </c>
      <c r="P2746" t="s">
        <v>8304</v>
      </c>
      <c r="Q2746" s="6">
        <f t="shared" si="170"/>
        <v>5.2187499999999998E-2</v>
      </c>
      <c r="R2746">
        <f t="shared" si="171"/>
        <v>37.954545454545453</v>
      </c>
      <c r="S2746" s="7" t="s">
        <v>8322</v>
      </c>
      <c r="T2746" t="s">
        <v>8358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>
        <f t="shared" si="168"/>
        <v>41044.779722222222</v>
      </c>
      <c r="O2747" s="11">
        <f t="shared" si="169"/>
        <v>41104.779722222222</v>
      </c>
      <c r="P2747" t="s">
        <v>8304</v>
      </c>
      <c r="Q2747" s="6">
        <f t="shared" si="170"/>
        <v>0.21887499999999999</v>
      </c>
      <c r="R2747">
        <f t="shared" si="171"/>
        <v>35.734693877551024</v>
      </c>
      <c r="S2747" s="7" t="s">
        <v>8322</v>
      </c>
      <c r="T2747" t="s">
        <v>8358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>
        <f t="shared" si="168"/>
        <v>41850.57304398148</v>
      </c>
      <c r="O2748" s="11">
        <f t="shared" si="169"/>
        <v>41880.57304398148</v>
      </c>
      <c r="P2748" t="s">
        <v>8304</v>
      </c>
      <c r="Q2748" s="6">
        <f t="shared" si="170"/>
        <v>0.26700000000000002</v>
      </c>
      <c r="R2748">
        <f t="shared" si="171"/>
        <v>42.157894736842103</v>
      </c>
      <c r="S2748" s="7" t="s">
        <v>8322</v>
      </c>
      <c r="T2748" t="s">
        <v>8358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>
        <f t="shared" si="168"/>
        <v>41044.439780092594</v>
      </c>
      <c r="O2749" s="11">
        <f t="shared" si="169"/>
        <v>41075.923611111109</v>
      </c>
      <c r="P2749" t="s">
        <v>8304</v>
      </c>
      <c r="Q2749" s="6">
        <f t="shared" si="170"/>
        <v>0.28000000000000003</v>
      </c>
      <c r="R2749">
        <f t="shared" si="171"/>
        <v>35</v>
      </c>
      <c r="S2749" s="7" t="s">
        <v>8322</v>
      </c>
      <c r="T2749" t="s">
        <v>8358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>
        <f t="shared" si="168"/>
        <v>42585.502337962964</v>
      </c>
      <c r="O2750" s="11">
        <f t="shared" si="169"/>
        <v>42615.502337962964</v>
      </c>
      <c r="P2750" t="s">
        <v>8304</v>
      </c>
      <c r="Q2750" s="6">
        <f t="shared" si="170"/>
        <v>1.06E-2</v>
      </c>
      <c r="R2750">
        <f t="shared" si="171"/>
        <v>13.25</v>
      </c>
      <c r="S2750" s="7" t="s">
        <v>8322</v>
      </c>
      <c r="T2750" t="s">
        <v>8358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>
        <f t="shared" si="168"/>
        <v>42068.59070601852</v>
      </c>
      <c r="O2751" s="11">
        <f t="shared" si="169"/>
        <v>42098.549039351848</v>
      </c>
      <c r="P2751" t="s">
        <v>8304</v>
      </c>
      <c r="Q2751" s="6">
        <f t="shared" si="170"/>
        <v>1.0999999999999999E-2</v>
      </c>
      <c r="R2751">
        <f t="shared" si="171"/>
        <v>55</v>
      </c>
      <c r="S2751" s="7" t="s">
        <v>8322</v>
      </c>
      <c r="T2751" t="s">
        <v>8358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>
        <f t="shared" si="168"/>
        <v>41078.69149305555</v>
      </c>
      <c r="O2752" s="11">
        <f t="shared" si="169"/>
        <v>41090.625</v>
      </c>
      <c r="P2752" t="s">
        <v>8304</v>
      </c>
      <c r="Q2752" s="6">
        <f t="shared" si="170"/>
        <v>0</v>
      </c>
      <c r="R2752" t="e">
        <f t="shared" si="171"/>
        <v>#DIV/0!</v>
      </c>
      <c r="S2752" s="7" t="s">
        <v>8322</v>
      </c>
      <c r="T2752" t="s">
        <v>8358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>
        <f t="shared" si="168"/>
        <v>41747.678726851853</v>
      </c>
      <c r="O2753" s="11">
        <f t="shared" si="169"/>
        <v>41807.678726851853</v>
      </c>
      <c r="P2753" t="s">
        <v>8304</v>
      </c>
      <c r="Q2753" s="6">
        <f t="shared" si="170"/>
        <v>0</v>
      </c>
      <c r="R2753" t="e">
        <f t="shared" si="171"/>
        <v>#DIV/0!</v>
      </c>
      <c r="S2753" s="7" t="s">
        <v>8322</v>
      </c>
      <c r="T2753" t="s">
        <v>8358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>
        <f t="shared" si="168"/>
        <v>40855.556759259256</v>
      </c>
      <c r="O2754" s="11">
        <f t="shared" si="169"/>
        <v>40895.556759259256</v>
      </c>
      <c r="P2754" t="s">
        <v>8304</v>
      </c>
      <c r="Q2754" s="6">
        <f t="shared" si="170"/>
        <v>0.11458333333333333</v>
      </c>
      <c r="R2754">
        <f t="shared" si="171"/>
        <v>39.285714285714285</v>
      </c>
      <c r="S2754" s="7" t="s">
        <v>8322</v>
      </c>
      <c r="T2754" t="s">
        <v>8358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>
        <f t="shared" ref="N2755:N2818" si="172">((($J2755/60)/60)/24)+DATE(1970,1,1)+(-5/24)</f>
        <v>41117.692395833328</v>
      </c>
      <c r="O2755" s="11">
        <f t="shared" ref="O2755:O2818" si="173">((($I2755/60)/60)/24)+DATE(1970,1,1)+(-5/24)</f>
        <v>41147.692395833328</v>
      </c>
      <c r="P2755" t="s">
        <v>8304</v>
      </c>
      <c r="Q2755" s="6">
        <f t="shared" ref="Q2755:Q2818" si="174">E2755/D2755</f>
        <v>0.19</v>
      </c>
      <c r="R2755">
        <f t="shared" ref="R2755:R2818" si="175">E2755/L2755</f>
        <v>47.5</v>
      </c>
      <c r="S2755" s="7" t="s">
        <v>8322</v>
      </c>
      <c r="T2755" t="s">
        <v>8358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>
        <f t="shared" si="172"/>
        <v>41863.427673611113</v>
      </c>
      <c r="O2756" s="11">
        <f t="shared" si="173"/>
        <v>41893.427673611113</v>
      </c>
      <c r="P2756" t="s">
        <v>8304</v>
      </c>
      <c r="Q2756" s="6">
        <f t="shared" si="174"/>
        <v>0</v>
      </c>
      <c r="R2756" t="e">
        <f t="shared" si="175"/>
        <v>#DIV/0!</v>
      </c>
      <c r="S2756" s="7" t="s">
        <v>8322</v>
      </c>
      <c r="T2756" t="s">
        <v>8358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>
        <f t="shared" si="172"/>
        <v>42072.582488425927</v>
      </c>
      <c r="O2757" s="11">
        <f t="shared" si="173"/>
        <v>42102.582488425927</v>
      </c>
      <c r="P2757" t="s">
        <v>8304</v>
      </c>
      <c r="Q2757" s="6">
        <f t="shared" si="174"/>
        <v>0.52</v>
      </c>
      <c r="R2757">
        <f t="shared" si="175"/>
        <v>17.333333333333332</v>
      </c>
      <c r="S2757" s="7" t="s">
        <v>8322</v>
      </c>
      <c r="T2757" t="s">
        <v>8358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>
        <f t="shared" si="172"/>
        <v>41620.692141203705</v>
      </c>
      <c r="O2758" s="11">
        <f t="shared" si="173"/>
        <v>41650.692141203705</v>
      </c>
      <c r="P2758" t="s">
        <v>8304</v>
      </c>
      <c r="Q2758" s="6">
        <f t="shared" si="174"/>
        <v>0.1048</v>
      </c>
      <c r="R2758">
        <f t="shared" si="175"/>
        <v>31.757575757575758</v>
      </c>
      <c r="S2758" s="7" t="s">
        <v>8322</v>
      </c>
      <c r="T2758" t="s">
        <v>8358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>
        <f t="shared" si="172"/>
        <v>42573.448287037034</v>
      </c>
      <c r="O2759" s="11">
        <f t="shared" si="173"/>
        <v>42588.448287037034</v>
      </c>
      <c r="P2759" t="s">
        <v>8304</v>
      </c>
      <c r="Q2759" s="6">
        <f t="shared" si="174"/>
        <v>6.6666666666666671E-3</v>
      </c>
      <c r="R2759">
        <f t="shared" si="175"/>
        <v>5</v>
      </c>
      <c r="S2759" s="7" t="s">
        <v>8322</v>
      </c>
      <c r="T2759" t="s">
        <v>8358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>
        <f t="shared" si="172"/>
        <v>42639.23359953703</v>
      </c>
      <c r="O2760" s="11">
        <f t="shared" si="173"/>
        <v>42653.23359953703</v>
      </c>
      <c r="P2760" t="s">
        <v>8304</v>
      </c>
      <c r="Q2760" s="6">
        <f t="shared" si="174"/>
        <v>0.11700000000000001</v>
      </c>
      <c r="R2760">
        <f t="shared" si="175"/>
        <v>39</v>
      </c>
      <c r="S2760" s="7" t="s">
        <v>8322</v>
      </c>
      <c r="T2760" t="s">
        <v>8358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>
        <f t="shared" si="172"/>
        <v>42524.158171296294</v>
      </c>
      <c r="O2761" s="11">
        <f t="shared" si="173"/>
        <v>42567.158171296294</v>
      </c>
      <c r="P2761" t="s">
        <v>8304</v>
      </c>
      <c r="Q2761" s="6">
        <f t="shared" si="174"/>
        <v>0.105</v>
      </c>
      <c r="R2761">
        <f t="shared" si="175"/>
        <v>52.5</v>
      </c>
      <c r="S2761" s="7" t="s">
        <v>8322</v>
      </c>
      <c r="T2761" t="s">
        <v>8358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>
        <f t="shared" si="172"/>
        <v>41415.252986111111</v>
      </c>
      <c r="O2762" s="11">
        <f t="shared" si="173"/>
        <v>41445.252986111111</v>
      </c>
      <c r="P2762" t="s">
        <v>8304</v>
      </c>
      <c r="Q2762" s="6">
        <f t="shared" si="174"/>
        <v>0</v>
      </c>
      <c r="R2762" t="e">
        <f t="shared" si="175"/>
        <v>#DIV/0!</v>
      </c>
      <c r="S2762" s="7" t="s">
        <v>8322</v>
      </c>
      <c r="T2762" t="s">
        <v>8358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>
        <f t="shared" si="172"/>
        <v>41246.85524305555</v>
      </c>
      <c r="O2763" s="11">
        <f t="shared" si="173"/>
        <v>41276.85524305555</v>
      </c>
      <c r="P2763" t="s">
        <v>8304</v>
      </c>
      <c r="Q2763" s="6">
        <f t="shared" si="174"/>
        <v>7.1999999999999998E-3</v>
      </c>
      <c r="R2763">
        <f t="shared" si="175"/>
        <v>9</v>
      </c>
      <c r="S2763" s="7" t="s">
        <v>8322</v>
      </c>
      <c r="T2763" t="s">
        <v>8358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>
        <f t="shared" si="172"/>
        <v>40926.828645833331</v>
      </c>
      <c r="O2764" s="11">
        <f t="shared" si="173"/>
        <v>40986.786979166667</v>
      </c>
      <c r="P2764" t="s">
        <v>8304</v>
      </c>
      <c r="Q2764" s="6">
        <f t="shared" si="174"/>
        <v>7.6923076923076927E-3</v>
      </c>
      <c r="R2764">
        <f t="shared" si="175"/>
        <v>25</v>
      </c>
      <c r="S2764" s="7" t="s">
        <v>8322</v>
      </c>
      <c r="T2764" t="s">
        <v>8358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>
        <f t="shared" si="172"/>
        <v>41373.371342592589</v>
      </c>
      <c r="O2765" s="11">
        <f t="shared" si="173"/>
        <v>41418.371342592589</v>
      </c>
      <c r="P2765" t="s">
        <v>8304</v>
      </c>
      <c r="Q2765" s="6">
        <f t="shared" si="174"/>
        <v>2.2842639593908631E-3</v>
      </c>
      <c r="R2765">
        <f t="shared" si="175"/>
        <v>30</v>
      </c>
      <c r="S2765" s="7" t="s">
        <v>8322</v>
      </c>
      <c r="T2765" t="s">
        <v>8358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>
        <f t="shared" si="172"/>
        <v>41030.083692129629</v>
      </c>
      <c r="O2766" s="11">
        <f t="shared" si="173"/>
        <v>41059.583333333328</v>
      </c>
      <c r="P2766" t="s">
        <v>8304</v>
      </c>
      <c r="Q2766" s="6">
        <f t="shared" si="174"/>
        <v>1.125E-2</v>
      </c>
      <c r="R2766">
        <f t="shared" si="175"/>
        <v>11.25</v>
      </c>
      <c r="S2766" s="7" t="s">
        <v>8322</v>
      </c>
      <c r="T2766" t="s">
        <v>8358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>
        <f t="shared" si="172"/>
        <v>41194.370694444442</v>
      </c>
      <c r="O2767" s="11">
        <f t="shared" si="173"/>
        <v>41210.370694444442</v>
      </c>
      <c r="P2767" t="s">
        <v>8304</v>
      </c>
      <c r="Q2767" s="6">
        <f t="shared" si="174"/>
        <v>0</v>
      </c>
      <c r="R2767" t="e">
        <f t="shared" si="175"/>
        <v>#DIV/0!</v>
      </c>
      <c r="S2767" s="7" t="s">
        <v>8322</v>
      </c>
      <c r="T2767" t="s">
        <v>8358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>
        <f t="shared" si="172"/>
        <v>40736.459699074068</v>
      </c>
      <c r="O2768" s="11">
        <f t="shared" si="173"/>
        <v>40766.459699074068</v>
      </c>
      <c r="P2768" t="s">
        <v>8304</v>
      </c>
      <c r="Q2768" s="6">
        <f t="shared" si="174"/>
        <v>0.02</v>
      </c>
      <c r="R2768">
        <f t="shared" si="175"/>
        <v>25</v>
      </c>
      <c r="S2768" s="7" t="s">
        <v>8322</v>
      </c>
      <c r="T2768" t="s">
        <v>8358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>
        <f t="shared" si="172"/>
        <v>42172.750578703701</v>
      </c>
      <c r="O2769" s="11">
        <f t="shared" si="173"/>
        <v>42232.750578703701</v>
      </c>
      <c r="P2769" t="s">
        <v>8304</v>
      </c>
      <c r="Q2769" s="6">
        <f t="shared" si="174"/>
        <v>8.5000000000000006E-3</v>
      </c>
      <c r="R2769">
        <f t="shared" si="175"/>
        <v>11.333333333333334</v>
      </c>
      <c r="S2769" s="7" t="s">
        <v>8322</v>
      </c>
      <c r="T2769" t="s">
        <v>8358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>
        <f t="shared" si="172"/>
        <v>40967.4065162037</v>
      </c>
      <c r="O2770" s="11">
        <f t="shared" si="173"/>
        <v>40997.364849537036</v>
      </c>
      <c r="P2770" t="s">
        <v>8304</v>
      </c>
      <c r="Q2770" s="6">
        <f t="shared" si="174"/>
        <v>0.14314285714285716</v>
      </c>
      <c r="R2770">
        <f t="shared" si="175"/>
        <v>29.470588235294116</v>
      </c>
      <c r="S2770" s="7" t="s">
        <v>8322</v>
      </c>
      <c r="T2770" t="s">
        <v>8358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>
        <f t="shared" si="172"/>
        <v>41745.617939814809</v>
      </c>
      <c r="O2771" s="11">
        <f t="shared" si="173"/>
        <v>41795.617939814809</v>
      </c>
      <c r="P2771" t="s">
        <v>8304</v>
      </c>
      <c r="Q2771" s="6">
        <f t="shared" si="174"/>
        <v>2.5000000000000001E-3</v>
      </c>
      <c r="R2771">
        <f t="shared" si="175"/>
        <v>1</v>
      </c>
      <c r="S2771" s="7" t="s">
        <v>8322</v>
      </c>
      <c r="T2771" t="s">
        <v>8358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>
        <f t="shared" si="172"/>
        <v>41686.496874999997</v>
      </c>
      <c r="O2772" s="11">
        <f t="shared" si="173"/>
        <v>41716.455208333333</v>
      </c>
      <c r="P2772" t="s">
        <v>8304</v>
      </c>
      <c r="Q2772" s="6">
        <f t="shared" si="174"/>
        <v>0.1041125</v>
      </c>
      <c r="R2772">
        <f t="shared" si="175"/>
        <v>63.098484848484851</v>
      </c>
      <c r="S2772" s="7" t="s">
        <v>8322</v>
      </c>
      <c r="T2772" t="s">
        <v>8358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>
        <f t="shared" si="172"/>
        <v>41257.323379629626</v>
      </c>
      <c r="O2773" s="11">
        <f t="shared" si="173"/>
        <v>41306.5</v>
      </c>
      <c r="P2773" t="s">
        <v>8304</v>
      </c>
      <c r="Q2773" s="6">
        <f t="shared" si="174"/>
        <v>0</v>
      </c>
      <c r="R2773" t="e">
        <f t="shared" si="175"/>
        <v>#DIV/0!</v>
      </c>
      <c r="S2773" s="7" t="s">
        <v>8322</v>
      </c>
      <c r="T2773" t="s">
        <v>8358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>
        <f t="shared" si="172"/>
        <v>41537.660810185182</v>
      </c>
      <c r="O2774" s="11">
        <f t="shared" si="173"/>
        <v>41552.660810185182</v>
      </c>
      <c r="P2774" t="s">
        <v>8304</v>
      </c>
      <c r="Q2774" s="6">
        <f t="shared" si="174"/>
        <v>0</v>
      </c>
      <c r="R2774" t="e">
        <f t="shared" si="175"/>
        <v>#DIV/0!</v>
      </c>
      <c r="S2774" s="7" t="s">
        <v>8322</v>
      </c>
      <c r="T2774" t="s">
        <v>8358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>
        <f t="shared" si="172"/>
        <v>42474.656493055554</v>
      </c>
      <c r="O2775" s="11">
        <f t="shared" si="173"/>
        <v>42484.656493055554</v>
      </c>
      <c r="P2775" t="s">
        <v>8304</v>
      </c>
      <c r="Q2775" s="6">
        <f t="shared" si="174"/>
        <v>1.8867924528301887E-3</v>
      </c>
      <c r="R2775">
        <f t="shared" si="175"/>
        <v>1</v>
      </c>
      <c r="S2775" s="7" t="s">
        <v>8322</v>
      </c>
      <c r="T2775" t="s">
        <v>8358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>
        <f t="shared" si="172"/>
        <v>41310.918148148143</v>
      </c>
      <c r="O2776" s="11">
        <f t="shared" si="173"/>
        <v>41340.918148148143</v>
      </c>
      <c r="P2776" t="s">
        <v>8304</v>
      </c>
      <c r="Q2776" s="6">
        <f t="shared" si="174"/>
        <v>0.14249999999999999</v>
      </c>
      <c r="R2776">
        <f t="shared" si="175"/>
        <v>43.846153846153847</v>
      </c>
      <c r="S2776" s="7" t="s">
        <v>8322</v>
      </c>
      <c r="T2776" t="s">
        <v>8358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>
        <f t="shared" si="172"/>
        <v>40862.805023148147</v>
      </c>
      <c r="O2777" s="11">
        <f t="shared" si="173"/>
        <v>40892.805023148147</v>
      </c>
      <c r="P2777" t="s">
        <v>8304</v>
      </c>
      <c r="Q2777" s="6">
        <f t="shared" si="174"/>
        <v>0.03</v>
      </c>
      <c r="R2777">
        <f t="shared" si="175"/>
        <v>75</v>
      </c>
      <c r="S2777" s="7" t="s">
        <v>8322</v>
      </c>
      <c r="T2777" t="s">
        <v>8358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>
        <f t="shared" si="172"/>
        <v>42136.088842592588</v>
      </c>
      <c r="O2778" s="11">
        <f t="shared" si="173"/>
        <v>42167.088842592588</v>
      </c>
      <c r="P2778" t="s">
        <v>8304</v>
      </c>
      <c r="Q2778" s="6">
        <f t="shared" si="174"/>
        <v>7.8809523809523815E-2</v>
      </c>
      <c r="R2778">
        <f t="shared" si="175"/>
        <v>45.972222222222221</v>
      </c>
      <c r="S2778" s="7" t="s">
        <v>8322</v>
      </c>
      <c r="T2778" t="s">
        <v>8358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>
        <f t="shared" si="172"/>
        <v>42172.460694444446</v>
      </c>
      <c r="O2779" s="11">
        <f t="shared" si="173"/>
        <v>42202.460694444446</v>
      </c>
      <c r="P2779" t="s">
        <v>8304</v>
      </c>
      <c r="Q2779" s="6">
        <f t="shared" si="174"/>
        <v>3.3333333333333335E-3</v>
      </c>
      <c r="R2779">
        <f t="shared" si="175"/>
        <v>10</v>
      </c>
      <c r="S2779" s="7" t="s">
        <v>8322</v>
      </c>
      <c r="T2779" t="s">
        <v>8358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>
        <f t="shared" si="172"/>
        <v>41846.769745370366</v>
      </c>
      <c r="O2780" s="11">
        <f t="shared" si="173"/>
        <v>41876.769745370366</v>
      </c>
      <c r="P2780" t="s">
        <v>8304</v>
      </c>
      <c r="Q2780" s="6">
        <f t="shared" si="174"/>
        <v>0.25545454545454543</v>
      </c>
      <c r="R2780">
        <f t="shared" si="175"/>
        <v>93.666666666666671</v>
      </c>
      <c r="S2780" s="7" t="s">
        <v>8322</v>
      </c>
      <c r="T2780" t="s">
        <v>8358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>
        <f t="shared" si="172"/>
        <v>42300.377557870372</v>
      </c>
      <c r="O2781" s="11">
        <f t="shared" si="173"/>
        <v>42330.419224537036</v>
      </c>
      <c r="P2781" t="s">
        <v>8304</v>
      </c>
      <c r="Q2781" s="6">
        <f t="shared" si="174"/>
        <v>2.12E-2</v>
      </c>
      <c r="R2781">
        <f t="shared" si="175"/>
        <v>53</v>
      </c>
      <c r="S2781" s="7" t="s">
        <v>8322</v>
      </c>
      <c r="T2781" t="s">
        <v>8358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>
        <f t="shared" si="172"/>
        <v>42774.239444444444</v>
      </c>
      <c r="O2782" s="11">
        <f t="shared" si="173"/>
        <v>42804.239444444444</v>
      </c>
      <c r="P2782" t="s">
        <v>8304</v>
      </c>
      <c r="Q2782" s="6">
        <f t="shared" si="174"/>
        <v>0</v>
      </c>
      <c r="R2782" t="e">
        <f t="shared" si="175"/>
        <v>#DIV/0!</v>
      </c>
      <c r="S2782" s="7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>
        <f t="shared" si="172"/>
        <v>42018.733263888884</v>
      </c>
      <c r="O2783" s="11">
        <f t="shared" si="173"/>
        <v>42047.083333333336</v>
      </c>
      <c r="P2783" t="s">
        <v>8271</v>
      </c>
      <c r="Q2783" s="6">
        <f t="shared" si="174"/>
        <v>1.0528</v>
      </c>
      <c r="R2783">
        <f t="shared" si="175"/>
        <v>47</v>
      </c>
      <c r="S2783" s="7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>
        <f t="shared" si="172"/>
        <v>42026.716643518514</v>
      </c>
      <c r="O2784" s="11">
        <f t="shared" si="173"/>
        <v>42051.999305555553</v>
      </c>
      <c r="P2784" t="s">
        <v>8271</v>
      </c>
      <c r="Q2784" s="6">
        <f t="shared" si="174"/>
        <v>1.2</v>
      </c>
      <c r="R2784">
        <f t="shared" si="175"/>
        <v>66.666666666666671</v>
      </c>
      <c r="S2784" s="7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>
        <f t="shared" si="172"/>
        <v>42103.326921296299</v>
      </c>
      <c r="O2785" s="11">
        <f t="shared" si="173"/>
        <v>42117.326921296299</v>
      </c>
      <c r="P2785" t="s">
        <v>8271</v>
      </c>
      <c r="Q2785" s="6">
        <f t="shared" si="174"/>
        <v>1.145</v>
      </c>
      <c r="R2785">
        <f t="shared" si="175"/>
        <v>18.770491803278688</v>
      </c>
      <c r="S2785" s="7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>
        <f t="shared" si="172"/>
        <v>41920.579201388886</v>
      </c>
      <c r="O2786" s="11">
        <f t="shared" si="173"/>
        <v>41941.579201388886</v>
      </c>
      <c r="P2786" t="s">
        <v>8271</v>
      </c>
      <c r="Q2786" s="6">
        <f t="shared" si="174"/>
        <v>1.19</v>
      </c>
      <c r="R2786">
        <f t="shared" si="175"/>
        <v>66.111111111111114</v>
      </c>
      <c r="S2786" s="7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>
        <f t="shared" si="172"/>
        <v>42557.981099537035</v>
      </c>
      <c r="O2787" s="11">
        <f t="shared" si="173"/>
        <v>42587.666666666664</v>
      </c>
      <c r="P2787" t="s">
        <v>8271</v>
      </c>
      <c r="Q2787" s="6">
        <f t="shared" si="174"/>
        <v>1.0468</v>
      </c>
      <c r="R2787">
        <f t="shared" si="175"/>
        <v>36.859154929577464</v>
      </c>
      <c r="S2787" s="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>
        <f t="shared" si="172"/>
        <v>41815.360879629625</v>
      </c>
      <c r="O2788" s="11">
        <f t="shared" si="173"/>
        <v>41829.360879629625</v>
      </c>
      <c r="P2788" t="s">
        <v>8271</v>
      </c>
      <c r="Q2788" s="6">
        <f t="shared" si="174"/>
        <v>1.1783999999999999</v>
      </c>
      <c r="R2788">
        <f t="shared" si="175"/>
        <v>39.810810810810814</v>
      </c>
      <c r="S2788" s="7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>
        <f t="shared" si="172"/>
        <v>41807.990185185183</v>
      </c>
      <c r="O2789" s="11">
        <f t="shared" si="173"/>
        <v>41837.990185185183</v>
      </c>
      <c r="P2789" t="s">
        <v>8271</v>
      </c>
      <c r="Q2789" s="6">
        <f t="shared" si="174"/>
        <v>1.1970000000000001</v>
      </c>
      <c r="R2789">
        <f t="shared" si="175"/>
        <v>31.5</v>
      </c>
      <c r="S2789" s="7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>
        <f t="shared" si="172"/>
        <v>42550.493553240733</v>
      </c>
      <c r="O2790" s="11">
        <f t="shared" si="173"/>
        <v>42580.493553240733</v>
      </c>
      <c r="P2790" t="s">
        <v>8271</v>
      </c>
      <c r="Q2790" s="6">
        <f t="shared" si="174"/>
        <v>1.0249999999999999</v>
      </c>
      <c r="R2790">
        <f t="shared" si="175"/>
        <v>102.5</v>
      </c>
      <c r="S2790" s="7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>
        <f t="shared" si="172"/>
        <v>42055.804791666662</v>
      </c>
      <c r="O2791" s="11">
        <f t="shared" si="173"/>
        <v>42074.958333333336</v>
      </c>
      <c r="P2791" t="s">
        <v>8271</v>
      </c>
      <c r="Q2791" s="6">
        <f t="shared" si="174"/>
        <v>1.0116666666666667</v>
      </c>
      <c r="R2791">
        <f t="shared" si="175"/>
        <v>126.45833333333333</v>
      </c>
      <c r="S2791" s="7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>
        <f t="shared" si="172"/>
        <v>42016.730358796289</v>
      </c>
      <c r="O2792" s="11">
        <f t="shared" si="173"/>
        <v>42046.730358796289</v>
      </c>
      <c r="P2792" t="s">
        <v>8271</v>
      </c>
      <c r="Q2792" s="6">
        <f t="shared" si="174"/>
        <v>1.0533333333333332</v>
      </c>
      <c r="R2792">
        <f t="shared" si="175"/>
        <v>47.878787878787875</v>
      </c>
      <c r="S2792" s="7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>
        <f t="shared" si="172"/>
        <v>42591.691655092589</v>
      </c>
      <c r="O2793" s="11">
        <f t="shared" si="173"/>
        <v>42621.958333333336</v>
      </c>
      <c r="P2793" t="s">
        <v>8271</v>
      </c>
      <c r="Q2793" s="6">
        <f t="shared" si="174"/>
        <v>1.0249999999999999</v>
      </c>
      <c r="R2793">
        <f t="shared" si="175"/>
        <v>73.214285714285708</v>
      </c>
      <c r="S2793" s="7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>
        <f t="shared" si="172"/>
        <v>42183.022673611107</v>
      </c>
      <c r="O2794" s="11">
        <f t="shared" si="173"/>
        <v>42228.022673611107</v>
      </c>
      <c r="P2794" t="s">
        <v>8271</v>
      </c>
      <c r="Q2794" s="6">
        <f t="shared" si="174"/>
        <v>1.0760000000000001</v>
      </c>
      <c r="R2794">
        <f t="shared" si="175"/>
        <v>89.666666666666671</v>
      </c>
      <c r="S2794" s="7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>
        <f t="shared" si="172"/>
        <v>42176.210706018515</v>
      </c>
      <c r="O2795" s="11">
        <f t="shared" si="173"/>
        <v>42206.210706018515</v>
      </c>
      <c r="P2795" t="s">
        <v>8271</v>
      </c>
      <c r="Q2795" s="6">
        <f t="shared" si="174"/>
        <v>1.105675</v>
      </c>
      <c r="R2795">
        <f t="shared" si="175"/>
        <v>151.4623287671233</v>
      </c>
      <c r="S2795" s="7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>
        <f t="shared" si="172"/>
        <v>42416.48332175926</v>
      </c>
      <c r="O2796" s="11">
        <f t="shared" si="173"/>
        <v>42432.583333333336</v>
      </c>
      <c r="P2796" t="s">
        <v>8271</v>
      </c>
      <c r="Q2796" s="6">
        <f t="shared" si="174"/>
        <v>1.5</v>
      </c>
      <c r="R2796">
        <f t="shared" si="175"/>
        <v>25</v>
      </c>
      <c r="S2796" s="7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>
        <f t="shared" si="172"/>
        <v>41780.317604166667</v>
      </c>
      <c r="O2797" s="11">
        <f t="shared" si="173"/>
        <v>41796.75</v>
      </c>
      <c r="P2797" t="s">
        <v>8271</v>
      </c>
      <c r="Q2797" s="6">
        <f t="shared" si="174"/>
        <v>1.0428571428571429</v>
      </c>
      <c r="R2797">
        <f t="shared" si="175"/>
        <v>36.5</v>
      </c>
      <c r="S2797" s="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>
        <f t="shared" si="172"/>
        <v>41795.319768518515</v>
      </c>
      <c r="O2798" s="11">
        <f t="shared" si="173"/>
        <v>41825.319768518515</v>
      </c>
      <c r="P2798" t="s">
        <v>8271</v>
      </c>
      <c r="Q2798" s="6">
        <f t="shared" si="174"/>
        <v>1.155</v>
      </c>
      <c r="R2798">
        <f t="shared" si="175"/>
        <v>44</v>
      </c>
      <c r="S2798" s="7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>
        <f t="shared" si="172"/>
        <v>41798.731944444444</v>
      </c>
      <c r="O2799" s="11">
        <f t="shared" si="173"/>
        <v>41828.731944444444</v>
      </c>
      <c r="P2799" t="s">
        <v>8271</v>
      </c>
      <c r="Q2799" s="6">
        <f t="shared" si="174"/>
        <v>1.02645125</v>
      </c>
      <c r="R2799">
        <f t="shared" si="175"/>
        <v>87.357553191489373</v>
      </c>
      <c r="S2799" s="7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>
        <f t="shared" si="172"/>
        <v>42201.466678240737</v>
      </c>
      <c r="O2800" s="11">
        <f t="shared" si="173"/>
        <v>42216.458333333336</v>
      </c>
      <c r="P2800" t="s">
        <v>8271</v>
      </c>
      <c r="Q2800" s="6">
        <f t="shared" si="174"/>
        <v>1.014</v>
      </c>
      <c r="R2800">
        <f t="shared" si="175"/>
        <v>36.474820143884891</v>
      </c>
      <c r="S2800" s="7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>
        <f t="shared" si="172"/>
        <v>42507.05636574074</v>
      </c>
      <c r="O2801" s="11">
        <f t="shared" si="173"/>
        <v>42538.458333333336</v>
      </c>
      <c r="P2801" t="s">
        <v>8271</v>
      </c>
      <c r="Q2801" s="6">
        <f t="shared" si="174"/>
        <v>1.1663479999999999</v>
      </c>
      <c r="R2801">
        <f t="shared" si="175"/>
        <v>44.859538461538463</v>
      </c>
      <c r="S2801" s="7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>
        <f t="shared" si="172"/>
        <v>41948.344513888886</v>
      </c>
      <c r="O2802" s="11">
        <f t="shared" si="173"/>
        <v>42008.344513888886</v>
      </c>
      <c r="P2802" t="s">
        <v>8271</v>
      </c>
      <c r="Q2802" s="6">
        <f t="shared" si="174"/>
        <v>1.33</v>
      </c>
      <c r="R2802">
        <f t="shared" si="175"/>
        <v>42.903225806451616</v>
      </c>
      <c r="S2802" s="7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>
        <f t="shared" si="172"/>
        <v>41900.034826388888</v>
      </c>
      <c r="O2803" s="11">
        <f t="shared" si="173"/>
        <v>41922.25</v>
      </c>
      <c r="P2803" t="s">
        <v>8271</v>
      </c>
      <c r="Q2803" s="6">
        <f t="shared" si="174"/>
        <v>1.3320000000000001</v>
      </c>
      <c r="R2803">
        <f t="shared" si="175"/>
        <v>51.230769230769234</v>
      </c>
      <c r="S2803" s="7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>
        <f t="shared" si="172"/>
        <v>42192.438738425924</v>
      </c>
      <c r="O2804" s="11">
        <f t="shared" si="173"/>
        <v>42222.438738425924</v>
      </c>
      <c r="P2804" t="s">
        <v>8271</v>
      </c>
      <c r="Q2804" s="6">
        <f t="shared" si="174"/>
        <v>1.0183333333333333</v>
      </c>
      <c r="R2804">
        <f t="shared" si="175"/>
        <v>33.944444444444443</v>
      </c>
      <c r="S2804" s="7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>
        <f t="shared" si="172"/>
        <v>42157.857361111113</v>
      </c>
      <c r="O2805" s="11">
        <f t="shared" si="173"/>
        <v>42200.791666666664</v>
      </c>
      <c r="P2805" t="s">
        <v>8271</v>
      </c>
      <c r="Q2805" s="6">
        <f t="shared" si="174"/>
        <v>1.2795000000000001</v>
      </c>
      <c r="R2805">
        <f t="shared" si="175"/>
        <v>90.744680851063833</v>
      </c>
      <c r="S2805" s="7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>
        <f t="shared" si="172"/>
        <v>41881.245254629626</v>
      </c>
      <c r="O2806" s="11">
        <f t="shared" si="173"/>
        <v>41911.245254629626</v>
      </c>
      <c r="P2806" t="s">
        <v>8271</v>
      </c>
      <c r="Q2806" s="6">
        <f t="shared" si="174"/>
        <v>1.1499999999999999</v>
      </c>
      <c r="R2806">
        <f t="shared" si="175"/>
        <v>50</v>
      </c>
      <c r="S2806" s="7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>
        <f t="shared" si="172"/>
        <v>42213.2971412037</v>
      </c>
      <c r="O2807" s="11">
        <f t="shared" si="173"/>
        <v>42238.2971412037</v>
      </c>
      <c r="P2807" t="s">
        <v>8271</v>
      </c>
      <c r="Q2807" s="6">
        <f t="shared" si="174"/>
        <v>1.1000000000000001</v>
      </c>
      <c r="R2807">
        <f t="shared" si="175"/>
        <v>24.444444444444443</v>
      </c>
      <c r="S2807" s="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>
        <f t="shared" si="172"/>
        <v>42185.058912037035</v>
      </c>
      <c r="O2808" s="11">
        <f t="shared" si="173"/>
        <v>42221.249999999993</v>
      </c>
      <c r="P2808" t="s">
        <v>8271</v>
      </c>
      <c r="Q2808" s="6">
        <f t="shared" si="174"/>
        <v>1.121</v>
      </c>
      <c r="R2808">
        <f t="shared" si="175"/>
        <v>44.25</v>
      </c>
      <c r="S2808" s="7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>
        <f t="shared" si="172"/>
        <v>42154.664791666662</v>
      </c>
      <c r="O2809" s="11">
        <f t="shared" si="173"/>
        <v>42184.664791666662</v>
      </c>
      <c r="P2809" t="s">
        <v>8271</v>
      </c>
      <c r="Q2809" s="6">
        <f t="shared" si="174"/>
        <v>1.26</v>
      </c>
      <c r="R2809">
        <f t="shared" si="175"/>
        <v>67.741935483870961</v>
      </c>
      <c r="S2809" s="7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>
        <f t="shared" si="172"/>
        <v>42208.638136574074</v>
      </c>
      <c r="O2810" s="11">
        <f t="shared" si="173"/>
        <v>42238.638136574074</v>
      </c>
      <c r="P2810" t="s">
        <v>8271</v>
      </c>
      <c r="Q2810" s="6">
        <f t="shared" si="174"/>
        <v>1.0024444444444445</v>
      </c>
      <c r="R2810">
        <f t="shared" si="175"/>
        <v>65.376811594202906</v>
      </c>
      <c r="S2810" s="7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>
        <f t="shared" si="172"/>
        <v>42451.288483796299</v>
      </c>
      <c r="O2811" s="11">
        <f t="shared" si="173"/>
        <v>42459.402083333327</v>
      </c>
      <c r="P2811" t="s">
        <v>8271</v>
      </c>
      <c r="Q2811" s="6">
        <f t="shared" si="174"/>
        <v>1.024</v>
      </c>
      <c r="R2811">
        <f t="shared" si="175"/>
        <v>121.9047619047619</v>
      </c>
      <c r="S2811" s="7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>
        <f t="shared" si="172"/>
        <v>41758.931296296294</v>
      </c>
      <c r="O2812" s="11">
        <f t="shared" si="173"/>
        <v>41790.957638888889</v>
      </c>
      <c r="P2812" t="s">
        <v>8271</v>
      </c>
      <c r="Q2812" s="6">
        <f t="shared" si="174"/>
        <v>1.0820000000000001</v>
      </c>
      <c r="R2812">
        <f t="shared" si="175"/>
        <v>47.456140350877192</v>
      </c>
      <c r="S2812" s="7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>
        <f t="shared" si="172"/>
        <v>42028.288229166668</v>
      </c>
      <c r="O2813" s="11">
        <f t="shared" si="173"/>
        <v>42058.288229166668</v>
      </c>
      <c r="P2813" t="s">
        <v>8271</v>
      </c>
      <c r="Q2813" s="6">
        <f t="shared" si="174"/>
        <v>1.0026999999999999</v>
      </c>
      <c r="R2813">
        <f t="shared" si="175"/>
        <v>92.842592592592595</v>
      </c>
      <c r="S2813" s="7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>
        <f t="shared" si="172"/>
        <v>42054.535856481474</v>
      </c>
      <c r="O2814" s="11">
        <f t="shared" si="173"/>
        <v>42099.958333333336</v>
      </c>
      <c r="P2814" t="s">
        <v>8271</v>
      </c>
      <c r="Q2814" s="6">
        <f t="shared" si="174"/>
        <v>1.133</v>
      </c>
      <c r="R2814">
        <f t="shared" si="175"/>
        <v>68.253012048192772</v>
      </c>
      <c r="S2814" s="7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>
        <f t="shared" si="172"/>
        <v>42693.534270833326</v>
      </c>
      <c r="O2815" s="11">
        <f t="shared" si="173"/>
        <v>42718.534270833326</v>
      </c>
      <c r="P2815" t="s">
        <v>8271</v>
      </c>
      <c r="Q2815" s="6">
        <f t="shared" si="174"/>
        <v>1.2757571428571428</v>
      </c>
      <c r="R2815">
        <f t="shared" si="175"/>
        <v>37.209583333333335</v>
      </c>
      <c r="S2815" s="7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>
        <f t="shared" si="172"/>
        <v>42103.191145833327</v>
      </c>
      <c r="O2816" s="11">
        <f t="shared" si="173"/>
        <v>42133.191145833327</v>
      </c>
      <c r="P2816" t="s">
        <v>8271</v>
      </c>
      <c r="Q2816" s="6">
        <f t="shared" si="174"/>
        <v>1.0773333333333333</v>
      </c>
      <c r="R2816">
        <f t="shared" si="175"/>
        <v>25.25</v>
      </c>
      <c r="S2816" s="7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>
        <f t="shared" si="172"/>
        <v>42559.568391203698</v>
      </c>
      <c r="O2817" s="11">
        <f t="shared" si="173"/>
        <v>42589.568391203698</v>
      </c>
      <c r="P2817" t="s">
        <v>8271</v>
      </c>
      <c r="Q2817" s="6">
        <f t="shared" si="174"/>
        <v>2.42</v>
      </c>
      <c r="R2817">
        <f t="shared" si="175"/>
        <v>43.214285714285715</v>
      </c>
      <c r="S2817" s="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>
        <f t="shared" si="172"/>
        <v>42188.259166666663</v>
      </c>
      <c r="O2818" s="11">
        <f t="shared" si="173"/>
        <v>42218.458333333336</v>
      </c>
      <c r="P2818" t="s">
        <v>8271</v>
      </c>
      <c r="Q2818" s="6">
        <f t="shared" si="174"/>
        <v>1.4156666666666666</v>
      </c>
      <c r="R2818">
        <f t="shared" si="175"/>
        <v>25.130177514792898</v>
      </c>
      <c r="S2818" s="7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>
        <f t="shared" ref="N2819:N2882" si="176">((($J2819/60)/60)/24)+DATE(1970,1,1)+(-5/24)</f>
        <v>42023.42664351852</v>
      </c>
      <c r="O2819" s="11">
        <f t="shared" ref="O2819:O2882" si="177">((($I2819/60)/60)/24)+DATE(1970,1,1)+(-5/24)</f>
        <v>42063.42664351852</v>
      </c>
      <c r="P2819" t="s">
        <v>8271</v>
      </c>
      <c r="Q2819" s="6">
        <f t="shared" ref="Q2819:Q2882" si="178">E2819/D2819</f>
        <v>1.3</v>
      </c>
      <c r="R2819">
        <f t="shared" ref="R2819:R2882" si="179">E2819/L2819</f>
        <v>23.636363636363637</v>
      </c>
      <c r="S2819" s="7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>
        <f t="shared" si="176"/>
        <v>42250.389884259253</v>
      </c>
      <c r="O2820" s="11">
        <f t="shared" si="177"/>
        <v>42270.389884259253</v>
      </c>
      <c r="P2820" t="s">
        <v>8271</v>
      </c>
      <c r="Q2820" s="6">
        <f t="shared" si="178"/>
        <v>1.0603</v>
      </c>
      <c r="R2820">
        <f t="shared" si="179"/>
        <v>103.95098039215686</v>
      </c>
      <c r="S2820" s="7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>
        <f t="shared" si="176"/>
        <v>42139.317233796297</v>
      </c>
      <c r="O2821" s="11">
        <f t="shared" si="177"/>
        <v>42169.317233796297</v>
      </c>
      <c r="P2821" t="s">
        <v>8271</v>
      </c>
      <c r="Q2821" s="6">
        <f t="shared" si="178"/>
        <v>1.048</v>
      </c>
      <c r="R2821">
        <f t="shared" si="179"/>
        <v>50.384615384615387</v>
      </c>
      <c r="S2821" s="7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>
        <f t="shared" si="176"/>
        <v>42401.402650462966</v>
      </c>
      <c r="O2822" s="11">
        <f t="shared" si="177"/>
        <v>42425.791666666664</v>
      </c>
      <c r="P2822" t="s">
        <v>8271</v>
      </c>
      <c r="Q2822" s="6">
        <f t="shared" si="178"/>
        <v>1.36</v>
      </c>
      <c r="R2822">
        <f t="shared" si="179"/>
        <v>13.6</v>
      </c>
      <c r="S2822" s="7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>
        <f t="shared" si="176"/>
        <v>41875.714525462965</v>
      </c>
      <c r="O2823" s="11">
        <f t="shared" si="177"/>
        <v>41905.714525462965</v>
      </c>
      <c r="P2823" t="s">
        <v>8271</v>
      </c>
      <c r="Q2823" s="6">
        <f t="shared" si="178"/>
        <v>1</v>
      </c>
      <c r="R2823">
        <f t="shared" si="179"/>
        <v>28.571428571428573</v>
      </c>
      <c r="S2823" s="7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>
        <f t="shared" si="176"/>
        <v>42060.475601851846</v>
      </c>
      <c r="O2824" s="11">
        <f t="shared" si="177"/>
        <v>42090.433935185189</v>
      </c>
      <c r="P2824" t="s">
        <v>8271</v>
      </c>
      <c r="Q2824" s="6">
        <f t="shared" si="178"/>
        <v>1</v>
      </c>
      <c r="R2824">
        <f t="shared" si="179"/>
        <v>63.829787234042556</v>
      </c>
      <c r="S2824" s="7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>
        <f t="shared" si="176"/>
        <v>42066.803310185183</v>
      </c>
      <c r="O2825" s="11">
        <f t="shared" si="177"/>
        <v>42094.749305555553</v>
      </c>
      <c r="P2825" t="s">
        <v>8271</v>
      </c>
      <c r="Q2825" s="6">
        <f t="shared" si="178"/>
        <v>1.24</v>
      </c>
      <c r="R2825">
        <f t="shared" si="179"/>
        <v>8.8571428571428577</v>
      </c>
      <c r="S2825" s="7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>
        <f t="shared" si="176"/>
        <v>42136.0624537037</v>
      </c>
      <c r="O2826" s="11">
        <f t="shared" si="177"/>
        <v>42167.863194444442</v>
      </c>
      <c r="P2826" t="s">
        <v>8271</v>
      </c>
      <c r="Q2826" s="6">
        <f t="shared" si="178"/>
        <v>1.1692307692307693</v>
      </c>
      <c r="R2826">
        <f t="shared" si="179"/>
        <v>50.666666666666664</v>
      </c>
      <c r="S2826" s="7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>
        <f t="shared" si="176"/>
        <v>42312.584328703706</v>
      </c>
      <c r="O2827" s="11">
        <f t="shared" si="177"/>
        <v>42342.584328703706</v>
      </c>
      <c r="P2827" t="s">
        <v>8271</v>
      </c>
      <c r="Q2827" s="6">
        <f t="shared" si="178"/>
        <v>1.0333333333333334</v>
      </c>
      <c r="R2827">
        <f t="shared" si="179"/>
        <v>60.784313725490193</v>
      </c>
      <c r="S2827" s="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>
        <f t="shared" si="176"/>
        <v>42170.826527777775</v>
      </c>
      <c r="O2828" s="11">
        <f t="shared" si="177"/>
        <v>42195.083333333336</v>
      </c>
      <c r="P2828" t="s">
        <v>8271</v>
      </c>
      <c r="Q2828" s="6">
        <f t="shared" si="178"/>
        <v>1.0774999999999999</v>
      </c>
      <c r="R2828">
        <f t="shared" si="179"/>
        <v>113.42105263157895</v>
      </c>
      <c r="S2828" s="7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>
        <f t="shared" si="176"/>
        <v>42494.475300925922</v>
      </c>
      <c r="O2829" s="11">
        <f t="shared" si="177"/>
        <v>42524.479166666664</v>
      </c>
      <c r="P2829" t="s">
        <v>8271</v>
      </c>
      <c r="Q2829" s="6">
        <f t="shared" si="178"/>
        <v>1.2024999999999999</v>
      </c>
      <c r="R2829">
        <f t="shared" si="179"/>
        <v>104.56521739130434</v>
      </c>
      <c r="S2829" s="7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>
        <f t="shared" si="176"/>
        <v>42254.056354166663</v>
      </c>
      <c r="O2830" s="11">
        <f t="shared" si="177"/>
        <v>42279.749999999993</v>
      </c>
      <c r="P2830" t="s">
        <v>8271</v>
      </c>
      <c r="Q2830" s="6">
        <f t="shared" si="178"/>
        <v>1.0037894736842106</v>
      </c>
      <c r="R2830">
        <f t="shared" si="179"/>
        <v>98.30927835051547</v>
      </c>
      <c r="S2830" s="7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>
        <f t="shared" si="176"/>
        <v>42495.225902777776</v>
      </c>
      <c r="O2831" s="11">
        <f t="shared" si="177"/>
        <v>42523.225902777776</v>
      </c>
      <c r="P2831" t="s">
        <v>8271</v>
      </c>
      <c r="Q2831" s="6">
        <f t="shared" si="178"/>
        <v>1.0651999999999999</v>
      </c>
      <c r="R2831">
        <f t="shared" si="179"/>
        <v>35.039473684210527</v>
      </c>
      <c r="S2831" s="7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>
        <f t="shared" si="176"/>
        <v>41758.631342592591</v>
      </c>
      <c r="O2832" s="11">
        <f t="shared" si="177"/>
        <v>41770.957638888889</v>
      </c>
      <c r="P2832" t="s">
        <v>8271</v>
      </c>
      <c r="Q2832" s="6">
        <f t="shared" si="178"/>
        <v>1</v>
      </c>
      <c r="R2832">
        <f t="shared" si="179"/>
        <v>272.72727272727275</v>
      </c>
      <c r="S2832" s="7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>
        <f t="shared" si="176"/>
        <v>42171.616550925923</v>
      </c>
      <c r="O2833" s="11">
        <f t="shared" si="177"/>
        <v>42201.616550925923</v>
      </c>
      <c r="P2833" t="s">
        <v>8271</v>
      </c>
      <c r="Q2833" s="6">
        <f t="shared" si="178"/>
        <v>1.1066666666666667</v>
      </c>
      <c r="R2833">
        <f t="shared" si="179"/>
        <v>63.846153846153847</v>
      </c>
      <c r="S2833" s="7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>
        <f t="shared" si="176"/>
        <v>41938.501087962963</v>
      </c>
      <c r="O2834" s="11">
        <f t="shared" si="177"/>
        <v>41966.708333333336</v>
      </c>
      <c r="P2834" t="s">
        <v>8271</v>
      </c>
      <c r="Q2834" s="6">
        <f t="shared" si="178"/>
        <v>1.1471959999999999</v>
      </c>
      <c r="R2834">
        <f t="shared" si="179"/>
        <v>30.189368421052631</v>
      </c>
      <c r="S2834" s="7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>
        <f t="shared" si="176"/>
        <v>42267.919363425921</v>
      </c>
      <c r="O2835" s="11">
        <f t="shared" si="177"/>
        <v>42287.874999999993</v>
      </c>
      <c r="P2835" t="s">
        <v>8271</v>
      </c>
      <c r="Q2835" s="6">
        <f t="shared" si="178"/>
        <v>1.0825925925925926</v>
      </c>
      <c r="R2835">
        <f t="shared" si="179"/>
        <v>83.51428571428572</v>
      </c>
      <c r="S2835" s="7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>
        <f t="shared" si="176"/>
        <v>42019.751504629625</v>
      </c>
      <c r="O2836" s="11">
        <f t="shared" si="177"/>
        <v>42034.751504629625</v>
      </c>
      <c r="P2836" t="s">
        <v>8271</v>
      </c>
      <c r="Q2836" s="6">
        <f t="shared" si="178"/>
        <v>1.7</v>
      </c>
      <c r="R2836">
        <f t="shared" si="179"/>
        <v>64.761904761904759</v>
      </c>
      <c r="S2836" s="7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>
        <f t="shared" si="176"/>
        <v>42313.495567129627</v>
      </c>
      <c r="O2837" s="11">
        <f t="shared" si="177"/>
        <v>42342.791666666664</v>
      </c>
      <c r="P2837" t="s">
        <v>8271</v>
      </c>
      <c r="Q2837" s="6">
        <f t="shared" si="178"/>
        <v>1.8709899999999999</v>
      </c>
      <c r="R2837">
        <f t="shared" si="179"/>
        <v>20.118172043010752</v>
      </c>
      <c r="S2837" s="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>
        <f t="shared" si="176"/>
        <v>42746.053449074076</v>
      </c>
      <c r="O2838" s="11">
        <f t="shared" si="177"/>
        <v>42783.999305555553</v>
      </c>
      <c r="P2838" t="s">
        <v>8271</v>
      </c>
      <c r="Q2838" s="6">
        <f t="shared" si="178"/>
        <v>1.0777777777777777</v>
      </c>
      <c r="R2838">
        <f t="shared" si="179"/>
        <v>44.090909090909093</v>
      </c>
      <c r="S2838" s="7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>
        <f t="shared" si="176"/>
        <v>42307.700046296297</v>
      </c>
      <c r="O2839" s="11">
        <f t="shared" si="177"/>
        <v>42347.741712962961</v>
      </c>
      <c r="P2839" t="s">
        <v>8271</v>
      </c>
      <c r="Q2839" s="6">
        <f t="shared" si="178"/>
        <v>1</v>
      </c>
      <c r="R2839">
        <f t="shared" si="179"/>
        <v>40.476190476190474</v>
      </c>
      <c r="S2839" s="7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>
        <f t="shared" si="176"/>
        <v>41842.399259259255</v>
      </c>
      <c r="O2840" s="11">
        <f t="shared" si="177"/>
        <v>41864.708333333328</v>
      </c>
      <c r="P2840" t="s">
        <v>8271</v>
      </c>
      <c r="Q2840" s="6">
        <f t="shared" si="178"/>
        <v>1.2024999999999999</v>
      </c>
      <c r="R2840">
        <f t="shared" si="179"/>
        <v>44.537037037037038</v>
      </c>
      <c r="S2840" s="7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>
        <f t="shared" si="176"/>
        <v>41853.031874999993</v>
      </c>
      <c r="O2841" s="11">
        <f t="shared" si="177"/>
        <v>41875.999305555553</v>
      </c>
      <c r="P2841" t="s">
        <v>8271</v>
      </c>
      <c r="Q2841" s="6">
        <f t="shared" si="178"/>
        <v>1.1142857142857143</v>
      </c>
      <c r="R2841">
        <f t="shared" si="179"/>
        <v>125.80645161290323</v>
      </c>
      <c r="S2841" s="7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>
        <f t="shared" si="176"/>
        <v>42059.827303240738</v>
      </c>
      <c r="O2842" s="11">
        <f t="shared" si="177"/>
        <v>42081.499999999993</v>
      </c>
      <c r="P2842" t="s">
        <v>8271</v>
      </c>
      <c r="Q2842" s="6">
        <f t="shared" si="178"/>
        <v>1.04</v>
      </c>
      <c r="R2842">
        <f t="shared" si="179"/>
        <v>19.696969696969695</v>
      </c>
      <c r="S2842" s="7" t="s">
        <v>8317</v>
      </c>
      <c r="T2842" t="s">
        <v>8318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>
        <f t="shared" si="176"/>
        <v>42291.53121527777</v>
      </c>
      <c r="O2843" s="11">
        <f t="shared" si="177"/>
        <v>42351.572881944441</v>
      </c>
      <c r="P2843" t="s">
        <v>8271</v>
      </c>
      <c r="Q2843" s="6">
        <f t="shared" si="178"/>
        <v>0.01</v>
      </c>
      <c r="R2843">
        <f t="shared" si="179"/>
        <v>10</v>
      </c>
      <c r="S2843" s="7" t="s">
        <v>8317</v>
      </c>
      <c r="T2843" t="s">
        <v>8318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>
        <f t="shared" si="176"/>
        <v>41784.744155092587</v>
      </c>
      <c r="O2844" s="11">
        <f t="shared" si="177"/>
        <v>41811.25</v>
      </c>
      <c r="P2844" t="s">
        <v>8271</v>
      </c>
      <c r="Q2844" s="6">
        <f t="shared" si="178"/>
        <v>0</v>
      </c>
      <c r="R2844" t="e">
        <f t="shared" si="179"/>
        <v>#DIV/0!</v>
      </c>
      <c r="S2844" s="7" t="s">
        <v>8317</v>
      </c>
      <c r="T2844" t="s">
        <v>8318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>
        <f t="shared" si="176"/>
        <v>42492.529513888883</v>
      </c>
      <c r="O2845" s="11">
        <f t="shared" si="177"/>
        <v>42533.958333333336</v>
      </c>
      <c r="P2845" t="s">
        <v>8271</v>
      </c>
      <c r="Q2845" s="6">
        <f t="shared" si="178"/>
        <v>0</v>
      </c>
      <c r="R2845" t="e">
        <f t="shared" si="179"/>
        <v>#DIV/0!</v>
      </c>
      <c r="S2845" s="7" t="s">
        <v>8317</v>
      </c>
      <c r="T2845" t="s">
        <v>8318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>
        <f t="shared" si="176"/>
        <v>42709.337731481479</v>
      </c>
      <c r="O2846" s="11">
        <f t="shared" si="177"/>
        <v>42739.337731481479</v>
      </c>
      <c r="P2846" t="s">
        <v>8271</v>
      </c>
      <c r="Q2846" s="6">
        <f t="shared" si="178"/>
        <v>5.4545454545454543E-2</v>
      </c>
      <c r="R2846">
        <f t="shared" si="179"/>
        <v>30</v>
      </c>
      <c r="S2846" s="7" t="s">
        <v>8317</v>
      </c>
      <c r="T2846" t="s">
        <v>8318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>
        <f t="shared" si="176"/>
        <v>42102.808252314811</v>
      </c>
      <c r="O2847" s="11">
        <f t="shared" si="177"/>
        <v>42162.808252314811</v>
      </c>
      <c r="P2847" t="s">
        <v>8271</v>
      </c>
      <c r="Q2847" s="6">
        <f t="shared" si="178"/>
        <v>0.31546666666666667</v>
      </c>
      <c r="R2847">
        <f t="shared" si="179"/>
        <v>60.666666666666664</v>
      </c>
      <c r="S2847" s="7" t="s">
        <v>8317</v>
      </c>
      <c r="T2847" t="s">
        <v>8318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>
        <f t="shared" si="176"/>
        <v>42108.483726851853</v>
      </c>
      <c r="O2848" s="11">
        <f t="shared" si="177"/>
        <v>42153.483726851853</v>
      </c>
      <c r="P2848" t="s">
        <v>8271</v>
      </c>
      <c r="Q2848" s="6">
        <f t="shared" si="178"/>
        <v>0</v>
      </c>
      <c r="R2848" t="e">
        <f t="shared" si="179"/>
        <v>#DIV/0!</v>
      </c>
      <c r="S2848" s="7" t="s">
        <v>8317</v>
      </c>
      <c r="T2848" t="s">
        <v>8318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>
        <f t="shared" si="176"/>
        <v>42453.597974537035</v>
      </c>
      <c r="O2849" s="11">
        <f t="shared" si="177"/>
        <v>42513.597974537035</v>
      </c>
      <c r="P2849" t="s">
        <v>8271</v>
      </c>
      <c r="Q2849" s="6">
        <f t="shared" si="178"/>
        <v>0</v>
      </c>
      <c r="R2849" t="e">
        <f t="shared" si="179"/>
        <v>#DIV/0!</v>
      </c>
      <c r="S2849" s="7" t="s">
        <v>8317</v>
      </c>
      <c r="T2849" t="s">
        <v>8318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>
        <f t="shared" si="176"/>
        <v>42123.440497685187</v>
      </c>
      <c r="O2850" s="11">
        <f t="shared" si="177"/>
        <v>42153.440497685187</v>
      </c>
      <c r="P2850" t="s">
        <v>8271</v>
      </c>
      <c r="Q2850" s="6">
        <f t="shared" si="178"/>
        <v>2E-3</v>
      </c>
      <c r="R2850">
        <f t="shared" si="179"/>
        <v>23.333333333333332</v>
      </c>
      <c r="S2850" s="7" t="s">
        <v>8317</v>
      </c>
      <c r="T2850" t="s">
        <v>8318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>
        <f t="shared" si="176"/>
        <v>42453.219907407409</v>
      </c>
      <c r="O2851" s="11">
        <f t="shared" si="177"/>
        <v>42483.219907407409</v>
      </c>
      <c r="P2851" t="s">
        <v>8271</v>
      </c>
      <c r="Q2851" s="6">
        <f t="shared" si="178"/>
        <v>0.01</v>
      </c>
      <c r="R2851">
        <f t="shared" si="179"/>
        <v>5</v>
      </c>
      <c r="S2851" s="7" t="s">
        <v>8317</v>
      </c>
      <c r="T2851" t="s">
        <v>8318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>
        <f t="shared" si="176"/>
        <v>41857.798738425925</v>
      </c>
      <c r="O2852" s="11">
        <f t="shared" si="177"/>
        <v>41887.798738425925</v>
      </c>
      <c r="P2852" t="s">
        <v>8271</v>
      </c>
      <c r="Q2852" s="6">
        <f t="shared" si="178"/>
        <v>3.8875E-2</v>
      </c>
      <c r="R2852">
        <f t="shared" si="179"/>
        <v>23.923076923076923</v>
      </c>
      <c r="S2852" s="7" t="s">
        <v>8317</v>
      </c>
      <c r="T2852" t="s">
        <v>8318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>
        <f t="shared" si="176"/>
        <v>42389.794317129628</v>
      </c>
      <c r="O2853" s="11">
        <f t="shared" si="177"/>
        <v>42398.761805555558</v>
      </c>
      <c r="P2853" t="s">
        <v>8271</v>
      </c>
      <c r="Q2853" s="6">
        <f t="shared" si="178"/>
        <v>0</v>
      </c>
      <c r="R2853" t="e">
        <f t="shared" si="179"/>
        <v>#DIV/0!</v>
      </c>
      <c r="S2853" s="7" t="s">
        <v>8317</v>
      </c>
      <c r="T2853" t="s">
        <v>8318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>
        <f t="shared" si="176"/>
        <v>41780.836840277778</v>
      </c>
      <c r="O2854" s="11">
        <f t="shared" si="177"/>
        <v>41810.836840277778</v>
      </c>
      <c r="P2854" t="s">
        <v>8271</v>
      </c>
      <c r="Q2854" s="6">
        <f t="shared" si="178"/>
        <v>1.9E-2</v>
      </c>
      <c r="R2854">
        <f t="shared" si="179"/>
        <v>15.833333333333334</v>
      </c>
      <c r="S2854" s="7" t="s">
        <v>8317</v>
      </c>
      <c r="T2854" t="s">
        <v>8318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>
        <f t="shared" si="176"/>
        <v>41835.98260416666</v>
      </c>
      <c r="O2855" s="11">
        <f t="shared" si="177"/>
        <v>41895.98260416666</v>
      </c>
      <c r="P2855" t="s">
        <v>8271</v>
      </c>
      <c r="Q2855" s="6">
        <f t="shared" si="178"/>
        <v>0</v>
      </c>
      <c r="R2855" t="e">
        <f t="shared" si="179"/>
        <v>#DIV/0!</v>
      </c>
      <c r="S2855" s="7" t="s">
        <v>8317</v>
      </c>
      <c r="T2855" t="s">
        <v>8318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>
        <f t="shared" si="176"/>
        <v>42111.508321759255</v>
      </c>
      <c r="O2856" s="11">
        <f t="shared" si="177"/>
        <v>42131.508321759255</v>
      </c>
      <c r="P2856" t="s">
        <v>8271</v>
      </c>
      <c r="Q2856" s="6">
        <f t="shared" si="178"/>
        <v>0.41699999999999998</v>
      </c>
      <c r="R2856">
        <f t="shared" si="179"/>
        <v>29.785714285714285</v>
      </c>
      <c r="S2856" s="7" t="s">
        <v>8317</v>
      </c>
      <c r="T2856" t="s">
        <v>8318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>
        <f t="shared" si="176"/>
        <v>42369.799432870372</v>
      </c>
      <c r="O2857" s="11">
        <f t="shared" si="177"/>
        <v>42398.773611111108</v>
      </c>
      <c r="P2857" t="s">
        <v>8271</v>
      </c>
      <c r="Q2857" s="6">
        <f t="shared" si="178"/>
        <v>0.5</v>
      </c>
      <c r="R2857">
        <f t="shared" si="179"/>
        <v>60</v>
      </c>
      <c r="S2857" s="7" t="s">
        <v>8317</v>
      </c>
      <c r="T2857" t="s">
        <v>8318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>
        <f t="shared" si="176"/>
        <v>42164.829247685186</v>
      </c>
      <c r="O2858" s="11">
        <f t="shared" si="177"/>
        <v>42224.69027777778</v>
      </c>
      <c r="P2858" t="s">
        <v>8271</v>
      </c>
      <c r="Q2858" s="6">
        <f t="shared" si="178"/>
        <v>4.8666666666666664E-2</v>
      </c>
      <c r="R2858">
        <f t="shared" si="179"/>
        <v>24.333333333333332</v>
      </c>
      <c r="S2858" s="7" t="s">
        <v>8317</v>
      </c>
      <c r="T2858" t="s">
        <v>8318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>
        <f t="shared" si="176"/>
        <v>42726.711747685178</v>
      </c>
      <c r="O2859" s="11">
        <f t="shared" si="177"/>
        <v>42786.541666666664</v>
      </c>
      <c r="P2859" t="s">
        <v>8271</v>
      </c>
      <c r="Q2859" s="6">
        <f t="shared" si="178"/>
        <v>0.19736842105263158</v>
      </c>
      <c r="R2859">
        <f t="shared" si="179"/>
        <v>500</v>
      </c>
      <c r="S2859" s="7" t="s">
        <v>8317</v>
      </c>
      <c r="T2859" t="s">
        <v>8318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>
        <f t="shared" si="176"/>
        <v>41954.336747685178</v>
      </c>
      <c r="O2860" s="11">
        <f t="shared" si="177"/>
        <v>41978.269444444442</v>
      </c>
      <c r="P2860" t="s">
        <v>8271</v>
      </c>
      <c r="Q2860" s="6">
        <f t="shared" si="178"/>
        <v>0</v>
      </c>
      <c r="R2860" t="e">
        <f t="shared" si="179"/>
        <v>#DIV/0!</v>
      </c>
      <c r="S2860" s="7" t="s">
        <v>8317</v>
      </c>
      <c r="T2860" t="s">
        <v>8318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>
        <f t="shared" si="176"/>
        <v>42233.153981481482</v>
      </c>
      <c r="O2861" s="11">
        <f t="shared" si="177"/>
        <v>42293.153981481482</v>
      </c>
      <c r="P2861" t="s">
        <v>8271</v>
      </c>
      <c r="Q2861" s="6">
        <f t="shared" si="178"/>
        <v>1.7500000000000002E-2</v>
      </c>
      <c r="R2861">
        <f t="shared" si="179"/>
        <v>35</v>
      </c>
      <c r="S2861" s="7" t="s">
        <v>8317</v>
      </c>
      <c r="T2861" t="s">
        <v>8318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>
        <f t="shared" si="176"/>
        <v>42480.592314814807</v>
      </c>
      <c r="O2862" s="11">
        <f t="shared" si="177"/>
        <v>42540.592314814807</v>
      </c>
      <c r="P2862" t="s">
        <v>8271</v>
      </c>
      <c r="Q2862" s="6">
        <f t="shared" si="178"/>
        <v>6.6500000000000004E-2</v>
      </c>
      <c r="R2862">
        <f t="shared" si="179"/>
        <v>29.555555555555557</v>
      </c>
      <c r="S2862" s="7" t="s">
        <v>8317</v>
      </c>
      <c r="T2862" t="s">
        <v>8318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>
        <f t="shared" si="176"/>
        <v>42257.3825</v>
      </c>
      <c r="O2863" s="11">
        <f t="shared" si="177"/>
        <v>42271.3825</v>
      </c>
      <c r="P2863" t="s">
        <v>8271</v>
      </c>
      <c r="Q2863" s="6">
        <f t="shared" si="178"/>
        <v>0.32</v>
      </c>
      <c r="R2863">
        <f t="shared" si="179"/>
        <v>26.666666666666668</v>
      </c>
      <c r="S2863" s="7" t="s">
        <v>8317</v>
      </c>
      <c r="T2863" t="s">
        <v>8318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>
        <f t="shared" si="176"/>
        <v>41784.581354166665</v>
      </c>
      <c r="O2864" s="11">
        <f t="shared" si="177"/>
        <v>41814.581354166665</v>
      </c>
      <c r="P2864" t="s">
        <v>8271</v>
      </c>
      <c r="Q2864" s="6">
        <f t="shared" si="178"/>
        <v>4.3307086614173228E-3</v>
      </c>
      <c r="R2864">
        <f t="shared" si="179"/>
        <v>18.333333333333332</v>
      </c>
      <c r="S2864" s="7" t="s">
        <v>8317</v>
      </c>
      <c r="T2864" t="s">
        <v>8318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>
        <f t="shared" si="176"/>
        <v>41831.46670138889</v>
      </c>
      <c r="O2865" s="11">
        <f t="shared" si="177"/>
        <v>41891.46670138889</v>
      </c>
      <c r="P2865" t="s">
        <v>8271</v>
      </c>
      <c r="Q2865" s="6">
        <f t="shared" si="178"/>
        <v>4.0000000000000002E-4</v>
      </c>
      <c r="R2865">
        <f t="shared" si="179"/>
        <v>20</v>
      </c>
      <c r="S2865" s="7" t="s">
        <v>8317</v>
      </c>
      <c r="T2865" t="s">
        <v>8318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>
        <f t="shared" si="176"/>
        <v>42172.405173611107</v>
      </c>
      <c r="O2866" s="11">
        <f t="shared" si="177"/>
        <v>42202.345833333333</v>
      </c>
      <c r="P2866" t="s">
        <v>8271</v>
      </c>
      <c r="Q2866" s="6">
        <f t="shared" si="178"/>
        <v>1.6E-2</v>
      </c>
      <c r="R2866">
        <f t="shared" si="179"/>
        <v>13.333333333333334</v>
      </c>
      <c r="S2866" s="7" t="s">
        <v>8317</v>
      </c>
      <c r="T2866" t="s">
        <v>8318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>
        <f t="shared" si="176"/>
        <v>41949.905775462961</v>
      </c>
      <c r="O2867" s="11">
        <f t="shared" si="177"/>
        <v>42009.905775462961</v>
      </c>
      <c r="P2867" t="s">
        <v>8271</v>
      </c>
      <c r="Q2867" s="6">
        <f t="shared" si="178"/>
        <v>0</v>
      </c>
      <c r="R2867" t="e">
        <f t="shared" si="179"/>
        <v>#DIV/0!</v>
      </c>
      <c r="S2867" s="7" t="s">
        <v>8317</v>
      </c>
      <c r="T2867" t="s">
        <v>8318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>
        <f t="shared" si="176"/>
        <v>42627.746770833335</v>
      </c>
      <c r="O2868" s="11">
        <f t="shared" si="177"/>
        <v>42657.708333333336</v>
      </c>
      <c r="P2868" t="s">
        <v>8271</v>
      </c>
      <c r="Q2868" s="6">
        <f t="shared" si="178"/>
        <v>8.9999999999999993E-3</v>
      </c>
      <c r="R2868">
        <f t="shared" si="179"/>
        <v>22.5</v>
      </c>
      <c r="S2868" s="7" t="s">
        <v>8317</v>
      </c>
      <c r="T2868" t="s">
        <v>8318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>
        <f t="shared" si="176"/>
        <v>42530.986944444441</v>
      </c>
      <c r="O2869" s="11">
        <f t="shared" si="177"/>
        <v>42554.958333333336</v>
      </c>
      <c r="P2869" t="s">
        <v>8271</v>
      </c>
      <c r="Q2869" s="6">
        <f t="shared" si="178"/>
        <v>0.2016</v>
      </c>
      <c r="R2869">
        <f t="shared" si="179"/>
        <v>50.4</v>
      </c>
      <c r="S2869" s="7" t="s">
        <v>8317</v>
      </c>
      <c r="T2869" t="s">
        <v>8318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>
        <f t="shared" si="176"/>
        <v>42618.618680555555</v>
      </c>
      <c r="O2870" s="11">
        <f t="shared" si="177"/>
        <v>42648.618680555555</v>
      </c>
      <c r="P2870" t="s">
        <v>8271</v>
      </c>
      <c r="Q2870" s="6">
        <f t="shared" si="178"/>
        <v>0.42011733333333334</v>
      </c>
      <c r="R2870">
        <f t="shared" si="179"/>
        <v>105.02933333333334</v>
      </c>
      <c r="S2870" s="7" t="s">
        <v>8317</v>
      </c>
      <c r="T2870" t="s">
        <v>8318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>
        <f t="shared" si="176"/>
        <v>42540.385196759256</v>
      </c>
      <c r="O2871" s="11">
        <f t="shared" si="177"/>
        <v>42570.385196759256</v>
      </c>
      <c r="P2871" t="s">
        <v>8271</v>
      </c>
      <c r="Q2871" s="6">
        <f t="shared" si="178"/>
        <v>8.8500000000000002E-3</v>
      </c>
      <c r="R2871">
        <f t="shared" si="179"/>
        <v>35.4</v>
      </c>
      <c r="S2871" s="7" t="s">
        <v>8317</v>
      </c>
      <c r="T2871" t="s">
        <v>8318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>
        <f t="shared" si="176"/>
        <v>41745.981076388889</v>
      </c>
      <c r="O2872" s="11">
        <f t="shared" si="177"/>
        <v>41775.981076388889</v>
      </c>
      <c r="P2872" t="s">
        <v>8271</v>
      </c>
      <c r="Q2872" s="6">
        <f t="shared" si="178"/>
        <v>0.15</v>
      </c>
      <c r="R2872">
        <f t="shared" si="179"/>
        <v>83.333333333333329</v>
      </c>
      <c r="S2872" s="7" t="s">
        <v>8317</v>
      </c>
      <c r="T2872" t="s">
        <v>8318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>
        <f t="shared" si="176"/>
        <v>41974.530243055553</v>
      </c>
      <c r="O2873" s="11">
        <f t="shared" si="177"/>
        <v>41994.530243055553</v>
      </c>
      <c r="P2873" t="s">
        <v>8271</v>
      </c>
      <c r="Q2873" s="6">
        <f t="shared" si="178"/>
        <v>4.6699999999999998E-2</v>
      </c>
      <c r="R2873">
        <f t="shared" si="179"/>
        <v>35.92307692307692</v>
      </c>
      <c r="S2873" s="7" t="s">
        <v>8317</v>
      </c>
      <c r="T2873" t="s">
        <v>8318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>
        <f t="shared" si="176"/>
        <v>42114.907847222225</v>
      </c>
      <c r="O2874" s="11">
        <f t="shared" si="177"/>
        <v>42174.907847222225</v>
      </c>
      <c r="P2874" t="s">
        <v>8271</v>
      </c>
      <c r="Q2874" s="6">
        <f t="shared" si="178"/>
        <v>0</v>
      </c>
      <c r="R2874" t="e">
        <f t="shared" si="179"/>
        <v>#DIV/0!</v>
      </c>
      <c r="S2874" s="7" t="s">
        <v>8317</v>
      </c>
      <c r="T2874" t="s">
        <v>8318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>
        <f t="shared" si="176"/>
        <v>42002.609155092585</v>
      </c>
      <c r="O2875" s="11">
        <f t="shared" si="177"/>
        <v>42032.609155092585</v>
      </c>
      <c r="P2875" t="s">
        <v>8271</v>
      </c>
      <c r="Q2875" s="6">
        <f t="shared" si="178"/>
        <v>0.38119999999999998</v>
      </c>
      <c r="R2875">
        <f t="shared" si="179"/>
        <v>119.125</v>
      </c>
      <c r="S2875" s="7" t="s">
        <v>8317</v>
      </c>
      <c r="T2875" t="s">
        <v>8318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>
        <f t="shared" si="176"/>
        <v>42722.636412037034</v>
      </c>
      <c r="O2876" s="11">
        <f t="shared" si="177"/>
        <v>42752.636412037034</v>
      </c>
      <c r="P2876" t="s">
        <v>8271</v>
      </c>
      <c r="Q2876" s="6">
        <f t="shared" si="178"/>
        <v>5.4199999999999998E-2</v>
      </c>
      <c r="R2876">
        <f t="shared" si="179"/>
        <v>90.333333333333329</v>
      </c>
      <c r="S2876" s="7" t="s">
        <v>8317</v>
      </c>
      <c r="T2876" t="s">
        <v>8318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>
        <f t="shared" si="176"/>
        <v>42464.920057870368</v>
      </c>
      <c r="O2877" s="11">
        <f t="shared" si="177"/>
        <v>42494.920057870368</v>
      </c>
      <c r="P2877" t="s">
        <v>8271</v>
      </c>
      <c r="Q2877" s="6">
        <f t="shared" si="178"/>
        <v>3.5E-4</v>
      </c>
      <c r="R2877">
        <f t="shared" si="179"/>
        <v>2.3333333333333335</v>
      </c>
      <c r="S2877" s="7" t="s">
        <v>8317</v>
      </c>
      <c r="T2877" t="s">
        <v>8318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>
        <f t="shared" si="176"/>
        <v>42171.535636574066</v>
      </c>
      <c r="O2878" s="11">
        <f t="shared" si="177"/>
        <v>42201.535636574066</v>
      </c>
      <c r="P2878" t="s">
        <v>8271</v>
      </c>
      <c r="Q2878" s="6">
        <f t="shared" si="178"/>
        <v>0</v>
      </c>
      <c r="R2878" t="e">
        <f t="shared" si="179"/>
        <v>#DIV/0!</v>
      </c>
      <c r="S2878" s="7" t="s">
        <v>8317</v>
      </c>
      <c r="T2878" t="s">
        <v>8318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>
        <f t="shared" si="176"/>
        <v>42672.746805555551</v>
      </c>
      <c r="O2879" s="11">
        <f t="shared" si="177"/>
        <v>42704.499999999993</v>
      </c>
      <c r="P2879" t="s">
        <v>8271</v>
      </c>
      <c r="Q2879" s="6">
        <f t="shared" si="178"/>
        <v>0.10833333333333334</v>
      </c>
      <c r="R2879">
        <f t="shared" si="179"/>
        <v>108.33333333333333</v>
      </c>
      <c r="S2879" s="7" t="s">
        <v>8317</v>
      </c>
      <c r="T2879" t="s">
        <v>8318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>
        <f t="shared" si="176"/>
        <v>42128.407349537032</v>
      </c>
      <c r="O2880" s="11">
        <f t="shared" si="177"/>
        <v>42188.407349537032</v>
      </c>
      <c r="P2880" t="s">
        <v>8271</v>
      </c>
      <c r="Q2880" s="6">
        <f t="shared" si="178"/>
        <v>2.1000000000000001E-2</v>
      </c>
      <c r="R2880">
        <f t="shared" si="179"/>
        <v>15.75</v>
      </c>
      <c r="S2880" s="7" t="s">
        <v>8317</v>
      </c>
      <c r="T2880" t="s">
        <v>8318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>
        <f t="shared" si="176"/>
        <v>42359.516909722217</v>
      </c>
      <c r="O2881" s="11">
        <f t="shared" si="177"/>
        <v>42389.516909722217</v>
      </c>
      <c r="P2881" t="s">
        <v>8271</v>
      </c>
      <c r="Q2881" s="6">
        <f t="shared" si="178"/>
        <v>2.5892857142857141E-3</v>
      </c>
      <c r="R2881">
        <f t="shared" si="179"/>
        <v>29</v>
      </c>
      <c r="S2881" s="7" t="s">
        <v>8317</v>
      </c>
      <c r="T2881" t="s">
        <v>8318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>
        <f t="shared" si="176"/>
        <v>42192.69736111111</v>
      </c>
      <c r="O2882" s="11">
        <f t="shared" si="177"/>
        <v>42236.503472222219</v>
      </c>
      <c r="P2882" t="s">
        <v>8271</v>
      </c>
      <c r="Q2882" s="6">
        <f t="shared" si="178"/>
        <v>0.23333333333333334</v>
      </c>
      <c r="R2882">
        <f t="shared" si="179"/>
        <v>96.551724137931032</v>
      </c>
      <c r="S2882" s="7" t="s">
        <v>8317</v>
      </c>
      <c r="T2882" t="s">
        <v>8318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>
        <f t="shared" ref="N2883:N2946" si="180">((($J2883/60)/60)/24)+DATE(1970,1,1)+(-5/24)</f>
        <v>41916.389305555553</v>
      </c>
      <c r="O2883" s="11">
        <f t="shared" ref="O2883:O2946" si="181">((($I2883/60)/60)/24)+DATE(1970,1,1)+(-5/24)</f>
        <v>41976.430972222217</v>
      </c>
      <c r="P2883" t="s">
        <v>8271</v>
      </c>
      <c r="Q2883" s="6">
        <f t="shared" ref="Q2883:Q2946" si="182">E2883/D2883</f>
        <v>0</v>
      </c>
      <c r="R2883" t="e">
        <f t="shared" ref="R2883:R2946" si="183">E2883/L2883</f>
        <v>#DIV/0!</v>
      </c>
      <c r="S2883" s="7" t="s">
        <v>8317</v>
      </c>
      <c r="T2883" t="s">
        <v>8318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>
        <f t="shared" si="180"/>
        <v>42461.387939814813</v>
      </c>
      <c r="O2884" s="11">
        <f t="shared" si="181"/>
        <v>42491.387939814813</v>
      </c>
      <c r="P2884" t="s">
        <v>8271</v>
      </c>
      <c r="Q2884" s="6">
        <f t="shared" si="182"/>
        <v>0.33600000000000002</v>
      </c>
      <c r="R2884">
        <f t="shared" si="183"/>
        <v>63</v>
      </c>
      <c r="S2884" s="7" t="s">
        <v>8317</v>
      </c>
      <c r="T2884" t="s">
        <v>8318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>
        <f t="shared" si="180"/>
        <v>42370.694872685184</v>
      </c>
      <c r="O2885" s="11">
        <f t="shared" si="181"/>
        <v>42405.999305555553</v>
      </c>
      <c r="P2885" t="s">
        <v>8271</v>
      </c>
      <c r="Q2885" s="6">
        <f t="shared" si="182"/>
        <v>0.1908</v>
      </c>
      <c r="R2885">
        <f t="shared" si="183"/>
        <v>381.6</v>
      </c>
      <c r="S2885" s="7" t="s">
        <v>8317</v>
      </c>
      <c r="T2885" t="s">
        <v>8318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>
        <f t="shared" si="180"/>
        <v>41948.518923611111</v>
      </c>
      <c r="O2886" s="11">
        <f t="shared" si="181"/>
        <v>41978.518923611111</v>
      </c>
      <c r="P2886" t="s">
        <v>8271</v>
      </c>
      <c r="Q2886" s="6">
        <f t="shared" si="182"/>
        <v>4.1111111111111114E-3</v>
      </c>
      <c r="R2886">
        <f t="shared" si="183"/>
        <v>46.25</v>
      </c>
      <c r="S2886" s="7" t="s">
        <v>8317</v>
      </c>
      <c r="T2886" t="s">
        <v>8318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>
        <f t="shared" si="180"/>
        <v>42046.868067129624</v>
      </c>
      <c r="O2887" s="11">
        <f t="shared" si="181"/>
        <v>42076.82640046296</v>
      </c>
      <c r="P2887" t="s">
        <v>8271</v>
      </c>
      <c r="Q2887" s="6">
        <f t="shared" si="182"/>
        <v>0.32500000000000001</v>
      </c>
      <c r="R2887">
        <f t="shared" si="183"/>
        <v>26</v>
      </c>
      <c r="S2887" s="7" t="s">
        <v>8317</v>
      </c>
      <c r="T2887" t="s">
        <v>8318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>
        <f t="shared" si="180"/>
        <v>42261.424583333333</v>
      </c>
      <c r="O2888" s="11">
        <f t="shared" si="181"/>
        <v>42265.957638888889</v>
      </c>
      <c r="P2888" t="s">
        <v>8271</v>
      </c>
      <c r="Q2888" s="6">
        <f t="shared" si="182"/>
        <v>0.05</v>
      </c>
      <c r="R2888">
        <f t="shared" si="183"/>
        <v>10</v>
      </c>
      <c r="S2888" s="7" t="s">
        <v>8317</v>
      </c>
      <c r="T2888" t="s">
        <v>8318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>
        <f t="shared" si="180"/>
        <v>41985.219027777777</v>
      </c>
      <c r="O2889" s="11">
        <f t="shared" si="181"/>
        <v>42015.219027777777</v>
      </c>
      <c r="P2889" t="s">
        <v>8271</v>
      </c>
      <c r="Q2889" s="6">
        <f t="shared" si="182"/>
        <v>1.6666666666666668E-3</v>
      </c>
      <c r="R2889">
        <f t="shared" si="183"/>
        <v>5</v>
      </c>
      <c r="S2889" s="7" t="s">
        <v>8317</v>
      </c>
      <c r="T2889" t="s">
        <v>8318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>
        <f t="shared" si="180"/>
        <v>41922.326851851853</v>
      </c>
      <c r="O2890" s="11">
        <f t="shared" si="181"/>
        <v>41929.999305555553</v>
      </c>
      <c r="P2890" t="s">
        <v>8271</v>
      </c>
      <c r="Q2890" s="6">
        <f t="shared" si="182"/>
        <v>0</v>
      </c>
      <c r="R2890" t="e">
        <f t="shared" si="183"/>
        <v>#DIV/0!</v>
      </c>
      <c r="S2890" s="7" t="s">
        <v>8317</v>
      </c>
      <c r="T2890" t="s">
        <v>8318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>
        <f t="shared" si="180"/>
        <v>41850.654918981476</v>
      </c>
      <c r="O2891" s="11">
        <f t="shared" si="181"/>
        <v>41880.654918981476</v>
      </c>
      <c r="P2891" t="s">
        <v>8271</v>
      </c>
      <c r="Q2891" s="6">
        <f t="shared" si="182"/>
        <v>0.38066666666666665</v>
      </c>
      <c r="R2891">
        <f t="shared" si="183"/>
        <v>81.571428571428569</v>
      </c>
      <c r="S2891" s="7" t="s">
        <v>8317</v>
      </c>
      <c r="T2891" t="s">
        <v>8318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>
        <f t="shared" si="180"/>
        <v>41831.534629629627</v>
      </c>
      <c r="O2892" s="11">
        <f t="shared" si="181"/>
        <v>41859.916666666664</v>
      </c>
      <c r="P2892" t="s">
        <v>8271</v>
      </c>
      <c r="Q2892" s="6">
        <f t="shared" si="182"/>
        <v>1.0500000000000001E-2</v>
      </c>
      <c r="R2892">
        <f t="shared" si="183"/>
        <v>7</v>
      </c>
      <c r="S2892" s="7" t="s">
        <v>8317</v>
      </c>
      <c r="T2892" t="s">
        <v>8318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>
        <f t="shared" si="180"/>
        <v>42415.675092592595</v>
      </c>
      <c r="O2893" s="11">
        <f t="shared" si="181"/>
        <v>42475.633425925924</v>
      </c>
      <c r="P2893" t="s">
        <v>8271</v>
      </c>
      <c r="Q2893" s="6">
        <f t="shared" si="182"/>
        <v>2.7300000000000001E-2</v>
      </c>
      <c r="R2893">
        <f t="shared" si="183"/>
        <v>27.3</v>
      </c>
      <c r="S2893" s="7" t="s">
        <v>8317</v>
      </c>
      <c r="T2893" t="s">
        <v>8318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>
        <f t="shared" si="180"/>
        <v>41869.505833333329</v>
      </c>
      <c r="O2894" s="11">
        <f t="shared" si="181"/>
        <v>41876.666666666664</v>
      </c>
      <c r="P2894" t="s">
        <v>8271</v>
      </c>
      <c r="Q2894" s="6">
        <f t="shared" si="182"/>
        <v>9.0909090909090912E-2</v>
      </c>
      <c r="R2894">
        <f t="shared" si="183"/>
        <v>29.411764705882351</v>
      </c>
      <c r="S2894" s="7" t="s">
        <v>8317</v>
      </c>
      <c r="T2894" t="s">
        <v>8318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>
        <f t="shared" si="180"/>
        <v>41953.564756944441</v>
      </c>
      <c r="O2895" s="11">
        <f t="shared" si="181"/>
        <v>42012.874999999993</v>
      </c>
      <c r="P2895" t="s">
        <v>8271</v>
      </c>
      <c r="Q2895" s="6">
        <f t="shared" si="182"/>
        <v>5.0000000000000001E-3</v>
      </c>
      <c r="R2895">
        <f t="shared" si="183"/>
        <v>12.5</v>
      </c>
      <c r="S2895" s="7" t="s">
        <v>8317</v>
      </c>
      <c r="T2895" t="s">
        <v>8318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>
        <f t="shared" si="180"/>
        <v>42037.777951388889</v>
      </c>
      <c r="O2896" s="11">
        <f t="shared" si="181"/>
        <v>42097.736284722218</v>
      </c>
      <c r="P2896" t="s">
        <v>8271</v>
      </c>
      <c r="Q2896" s="6">
        <f t="shared" si="182"/>
        <v>0</v>
      </c>
      <c r="R2896" t="e">
        <f t="shared" si="183"/>
        <v>#DIV/0!</v>
      </c>
      <c r="S2896" s="7" t="s">
        <v>8317</v>
      </c>
      <c r="T2896" t="s">
        <v>8318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>
        <f t="shared" si="180"/>
        <v>41811.347129629627</v>
      </c>
      <c r="O2897" s="11">
        <f t="shared" si="181"/>
        <v>41812.666666666664</v>
      </c>
      <c r="P2897" t="s">
        <v>8271</v>
      </c>
      <c r="Q2897" s="6">
        <f t="shared" si="182"/>
        <v>4.5999999999999999E-2</v>
      </c>
      <c r="R2897">
        <f t="shared" si="183"/>
        <v>5.75</v>
      </c>
      <c r="S2897" s="7" t="s">
        <v>8317</v>
      </c>
      <c r="T2897" t="s">
        <v>8318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>
        <f t="shared" si="180"/>
        <v>42701.700474537036</v>
      </c>
      <c r="O2898" s="11">
        <f t="shared" si="181"/>
        <v>42716.041666666664</v>
      </c>
      <c r="P2898" t="s">
        <v>8271</v>
      </c>
      <c r="Q2898" s="6">
        <f t="shared" si="182"/>
        <v>0.20833333333333334</v>
      </c>
      <c r="R2898">
        <f t="shared" si="183"/>
        <v>52.083333333333336</v>
      </c>
      <c r="S2898" s="7" t="s">
        <v>8317</v>
      </c>
      <c r="T2898" t="s">
        <v>8318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>
        <f t="shared" si="180"/>
        <v>42258.438171296293</v>
      </c>
      <c r="O2899" s="11">
        <f t="shared" si="181"/>
        <v>42288.436863425923</v>
      </c>
      <c r="P2899" t="s">
        <v>8271</v>
      </c>
      <c r="Q2899" s="6">
        <f t="shared" si="182"/>
        <v>4.583333333333333E-2</v>
      </c>
      <c r="R2899">
        <f t="shared" si="183"/>
        <v>183.33333333333334</v>
      </c>
      <c r="S2899" s="7" t="s">
        <v>8317</v>
      </c>
      <c r="T2899" t="s">
        <v>8318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>
        <f t="shared" si="180"/>
        <v>42278.456631944442</v>
      </c>
      <c r="O2900" s="11">
        <f t="shared" si="181"/>
        <v>42308.456631944442</v>
      </c>
      <c r="P2900" t="s">
        <v>8271</v>
      </c>
      <c r="Q2900" s="6">
        <f t="shared" si="182"/>
        <v>4.2133333333333335E-2</v>
      </c>
      <c r="R2900">
        <f t="shared" si="183"/>
        <v>26.333333333333332</v>
      </c>
      <c r="S2900" s="7" t="s">
        <v>8317</v>
      </c>
      <c r="T2900" t="s">
        <v>8318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>
        <f t="shared" si="180"/>
        <v>42514.869884259257</v>
      </c>
      <c r="O2901" s="11">
        <f t="shared" si="181"/>
        <v>42574.869884259257</v>
      </c>
      <c r="P2901" t="s">
        <v>8271</v>
      </c>
      <c r="Q2901" s="6">
        <f t="shared" si="182"/>
        <v>0</v>
      </c>
      <c r="R2901" t="e">
        <f t="shared" si="183"/>
        <v>#DIV/0!</v>
      </c>
      <c r="S2901" s="7" t="s">
        <v>8317</v>
      </c>
      <c r="T2901" t="s">
        <v>8318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>
        <f t="shared" si="180"/>
        <v>41830.025833333333</v>
      </c>
      <c r="O2902" s="11">
        <f t="shared" si="181"/>
        <v>41860.025833333333</v>
      </c>
      <c r="P2902" t="s">
        <v>8271</v>
      </c>
      <c r="Q2902" s="6">
        <f t="shared" si="182"/>
        <v>0.61909090909090914</v>
      </c>
      <c r="R2902">
        <f t="shared" si="183"/>
        <v>486.42857142857144</v>
      </c>
      <c r="S2902" s="7" t="s">
        <v>8317</v>
      </c>
      <c r="T2902" t="s">
        <v>8318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>
        <f t="shared" si="180"/>
        <v>41982.696053240739</v>
      </c>
      <c r="O2903" s="11">
        <f t="shared" si="181"/>
        <v>42042.696053240739</v>
      </c>
      <c r="P2903" t="s">
        <v>8271</v>
      </c>
      <c r="Q2903" s="6">
        <f t="shared" si="182"/>
        <v>8.0000000000000002E-3</v>
      </c>
      <c r="R2903">
        <f t="shared" si="183"/>
        <v>3</v>
      </c>
      <c r="S2903" s="7" t="s">
        <v>8317</v>
      </c>
      <c r="T2903" t="s">
        <v>8318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>
        <f t="shared" si="180"/>
        <v>42210.231435185182</v>
      </c>
      <c r="O2904" s="11">
        <f t="shared" si="181"/>
        <v>42240.231435185182</v>
      </c>
      <c r="P2904" t="s">
        <v>8271</v>
      </c>
      <c r="Q2904" s="6">
        <f t="shared" si="182"/>
        <v>1.6666666666666666E-4</v>
      </c>
      <c r="R2904">
        <f t="shared" si="183"/>
        <v>25</v>
      </c>
      <c r="S2904" s="7" t="s">
        <v>8317</v>
      </c>
      <c r="T2904" t="s">
        <v>8318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>
        <f t="shared" si="180"/>
        <v>42195.95854166666</v>
      </c>
      <c r="O2905" s="11">
        <f t="shared" si="181"/>
        <v>42255.95854166666</v>
      </c>
      <c r="P2905" t="s">
        <v>8271</v>
      </c>
      <c r="Q2905" s="6">
        <f t="shared" si="182"/>
        <v>7.7999999999999996E-3</v>
      </c>
      <c r="R2905">
        <f t="shared" si="183"/>
        <v>9.75</v>
      </c>
      <c r="S2905" s="7" t="s">
        <v>8317</v>
      </c>
      <c r="T2905" t="s">
        <v>8318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>
        <f t="shared" si="180"/>
        <v>41940.759618055556</v>
      </c>
      <c r="O2906" s="11">
        <f t="shared" si="181"/>
        <v>41952.291666666664</v>
      </c>
      <c r="P2906" t="s">
        <v>8271</v>
      </c>
      <c r="Q2906" s="6">
        <f t="shared" si="182"/>
        <v>0.05</v>
      </c>
      <c r="R2906">
        <f t="shared" si="183"/>
        <v>18.75</v>
      </c>
      <c r="S2906" s="7" t="s">
        <v>8317</v>
      </c>
      <c r="T2906" t="s">
        <v>8318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>
        <f t="shared" si="180"/>
        <v>42605.848530092589</v>
      </c>
      <c r="O2907" s="11">
        <f t="shared" si="181"/>
        <v>42619.848530092589</v>
      </c>
      <c r="P2907" t="s">
        <v>8271</v>
      </c>
      <c r="Q2907" s="6">
        <f t="shared" si="182"/>
        <v>0.17771428571428571</v>
      </c>
      <c r="R2907">
        <f t="shared" si="183"/>
        <v>36.588235294117645</v>
      </c>
      <c r="S2907" s="7" t="s">
        <v>8317</v>
      </c>
      <c r="T2907" t="s">
        <v>8318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>
        <f t="shared" si="180"/>
        <v>42199.440578703703</v>
      </c>
      <c r="O2908" s="11">
        <f t="shared" si="181"/>
        <v>42216.833333333336</v>
      </c>
      <c r="P2908" t="s">
        <v>8271</v>
      </c>
      <c r="Q2908" s="6">
        <f t="shared" si="182"/>
        <v>9.4166666666666662E-2</v>
      </c>
      <c r="R2908">
        <f t="shared" si="183"/>
        <v>80.714285714285708</v>
      </c>
      <c r="S2908" s="7" t="s">
        <v>8317</v>
      </c>
      <c r="T2908" t="s">
        <v>8318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>
        <f t="shared" si="180"/>
        <v>42444.669409722213</v>
      </c>
      <c r="O2909" s="11">
        <f t="shared" si="181"/>
        <v>42504.669409722213</v>
      </c>
      <c r="P2909" t="s">
        <v>8271</v>
      </c>
      <c r="Q2909" s="6">
        <f t="shared" si="182"/>
        <v>8.0000000000000004E-4</v>
      </c>
      <c r="R2909">
        <f t="shared" si="183"/>
        <v>1</v>
      </c>
      <c r="S2909" s="7" t="s">
        <v>8317</v>
      </c>
      <c r="T2909" t="s">
        <v>8318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>
        <f t="shared" si="180"/>
        <v>42499.523368055547</v>
      </c>
      <c r="O2910" s="11">
        <f t="shared" si="181"/>
        <v>42529.523368055547</v>
      </c>
      <c r="P2910" t="s">
        <v>8271</v>
      </c>
      <c r="Q2910" s="6">
        <f t="shared" si="182"/>
        <v>2.75E-2</v>
      </c>
      <c r="R2910">
        <f t="shared" si="183"/>
        <v>52.8</v>
      </c>
      <c r="S2910" s="7" t="s">
        <v>8317</v>
      </c>
      <c r="T2910" t="s">
        <v>8318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>
        <f t="shared" si="180"/>
        <v>41929.057881944442</v>
      </c>
      <c r="O2911" s="11">
        <f t="shared" si="181"/>
        <v>41968.615277777775</v>
      </c>
      <c r="P2911" t="s">
        <v>8271</v>
      </c>
      <c r="Q2911" s="6">
        <f t="shared" si="182"/>
        <v>1.1111111111111112E-4</v>
      </c>
      <c r="R2911">
        <f t="shared" si="183"/>
        <v>20</v>
      </c>
      <c r="S2911" s="7" t="s">
        <v>8317</v>
      </c>
      <c r="T2911" t="s">
        <v>8318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>
        <f t="shared" si="180"/>
        <v>42107.632951388885</v>
      </c>
      <c r="O2912" s="11">
        <f t="shared" si="181"/>
        <v>42167.632951388885</v>
      </c>
      <c r="P2912" t="s">
        <v>8271</v>
      </c>
      <c r="Q2912" s="6">
        <f t="shared" si="182"/>
        <v>3.3333333333333335E-5</v>
      </c>
      <c r="R2912">
        <f t="shared" si="183"/>
        <v>1</v>
      </c>
      <c r="S2912" s="7" t="s">
        <v>8317</v>
      </c>
      <c r="T2912" t="s">
        <v>8318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>
        <f t="shared" si="180"/>
        <v>42142.560486111113</v>
      </c>
      <c r="O2913" s="11">
        <f t="shared" si="181"/>
        <v>42182.560486111113</v>
      </c>
      <c r="P2913" t="s">
        <v>8271</v>
      </c>
      <c r="Q2913" s="6">
        <f t="shared" si="182"/>
        <v>0.36499999999999999</v>
      </c>
      <c r="R2913">
        <f t="shared" si="183"/>
        <v>46.928571428571431</v>
      </c>
      <c r="S2913" s="7" t="s">
        <v>8317</v>
      </c>
      <c r="T2913" t="s">
        <v>8318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>
        <f t="shared" si="180"/>
        <v>42353.923310185179</v>
      </c>
      <c r="O2914" s="11">
        <f t="shared" si="181"/>
        <v>42383.923310185179</v>
      </c>
      <c r="P2914" t="s">
        <v>8271</v>
      </c>
      <c r="Q2914" s="6">
        <f t="shared" si="182"/>
        <v>0.14058171745152354</v>
      </c>
      <c r="R2914">
        <f t="shared" si="183"/>
        <v>78.07692307692308</v>
      </c>
      <c r="S2914" s="7" t="s">
        <v>8317</v>
      </c>
      <c r="T2914" t="s">
        <v>8318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>
        <f t="shared" si="180"/>
        <v>41828.714571759258</v>
      </c>
      <c r="O2915" s="11">
        <f t="shared" si="181"/>
        <v>41888.714571759258</v>
      </c>
      <c r="P2915" t="s">
        <v>8271</v>
      </c>
      <c r="Q2915" s="6">
        <f t="shared" si="182"/>
        <v>2.0000000000000001E-4</v>
      </c>
      <c r="R2915">
        <f t="shared" si="183"/>
        <v>1</v>
      </c>
      <c r="S2915" s="7" t="s">
        <v>8317</v>
      </c>
      <c r="T2915" t="s">
        <v>8318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>
        <f t="shared" si="180"/>
        <v>42017.699004629627</v>
      </c>
      <c r="O2916" s="11">
        <f t="shared" si="181"/>
        <v>42077.657337962963</v>
      </c>
      <c r="P2916" t="s">
        <v>8271</v>
      </c>
      <c r="Q2916" s="6">
        <f t="shared" si="182"/>
        <v>4.0000000000000003E-5</v>
      </c>
      <c r="R2916">
        <f t="shared" si="183"/>
        <v>1</v>
      </c>
      <c r="S2916" s="7" t="s">
        <v>8317</v>
      </c>
      <c r="T2916" t="s">
        <v>8318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>
        <f t="shared" si="180"/>
        <v>42415.189699074072</v>
      </c>
      <c r="O2917" s="11">
        <f t="shared" si="181"/>
        <v>42445.1480324074</v>
      </c>
      <c r="P2917" t="s">
        <v>8271</v>
      </c>
      <c r="Q2917" s="6">
        <f t="shared" si="182"/>
        <v>0.61099999999999999</v>
      </c>
      <c r="R2917">
        <f t="shared" si="183"/>
        <v>203.66666666666666</v>
      </c>
      <c r="S2917" s="7" t="s">
        <v>8317</v>
      </c>
      <c r="T2917" t="s">
        <v>8318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>
        <f t="shared" si="180"/>
        <v>41755.268391203703</v>
      </c>
      <c r="O2918" s="11">
        <f t="shared" si="181"/>
        <v>41778.268391203703</v>
      </c>
      <c r="P2918" t="s">
        <v>8271</v>
      </c>
      <c r="Q2918" s="6">
        <f t="shared" si="182"/>
        <v>7.8378378378378383E-2</v>
      </c>
      <c r="R2918">
        <f t="shared" si="183"/>
        <v>20.714285714285715</v>
      </c>
      <c r="S2918" s="7" t="s">
        <v>8317</v>
      </c>
      <c r="T2918" t="s">
        <v>8318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>
        <f t="shared" si="180"/>
        <v>42245.026006944441</v>
      </c>
      <c r="O2919" s="11">
        <f t="shared" si="181"/>
        <v>42263.026006944441</v>
      </c>
      <c r="P2919" t="s">
        <v>8271</v>
      </c>
      <c r="Q2919" s="6">
        <f t="shared" si="182"/>
        <v>0.2185</v>
      </c>
      <c r="R2919">
        <f t="shared" si="183"/>
        <v>48.555555555555557</v>
      </c>
      <c r="S2919" s="7" t="s">
        <v>8317</v>
      </c>
      <c r="T2919" t="s">
        <v>8318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>
        <f t="shared" si="180"/>
        <v>42278.421377314815</v>
      </c>
      <c r="O2920" s="11">
        <f t="shared" si="181"/>
        <v>42306.421377314815</v>
      </c>
      <c r="P2920" t="s">
        <v>8271</v>
      </c>
      <c r="Q2920" s="6">
        <f t="shared" si="182"/>
        <v>0.27239999999999998</v>
      </c>
      <c r="R2920">
        <f t="shared" si="183"/>
        <v>68.099999999999994</v>
      </c>
      <c r="S2920" s="7" t="s">
        <v>8317</v>
      </c>
      <c r="T2920" t="s">
        <v>8318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>
        <f t="shared" si="180"/>
        <v>41826.411215277774</v>
      </c>
      <c r="O2921" s="11">
        <f t="shared" si="181"/>
        <v>41856.411215277774</v>
      </c>
      <c r="P2921" t="s">
        <v>8271</v>
      </c>
      <c r="Q2921" s="6">
        <f t="shared" si="182"/>
        <v>8.5000000000000006E-2</v>
      </c>
      <c r="R2921">
        <f t="shared" si="183"/>
        <v>8.5</v>
      </c>
      <c r="S2921" s="7" t="s">
        <v>8317</v>
      </c>
      <c r="T2921" t="s">
        <v>8318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>
        <f t="shared" si="180"/>
        <v>42058.584143518521</v>
      </c>
      <c r="O2922" s="11">
        <f t="shared" si="181"/>
        <v>42088.54247685185</v>
      </c>
      <c r="P2922" t="s">
        <v>8271</v>
      </c>
      <c r="Q2922" s="6">
        <f t="shared" si="182"/>
        <v>0.26840000000000003</v>
      </c>
      <c r="R2922">
        <f t="shared" si="183"/>
        <v>51.615384615384613</v>
      </c>
      <c r="S2922" s="7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>
        <f t="shared" si="180"/>
        <v>41877.678287037037</v>
      </c>
      <c r="O2923" s="11">
        <f t="shared" si="181"/>
        <v>41907.678287037037</v>
      </c>
      <c r="P2923" t="s">
        <v>8305</v>
      </c>
      <c r="Q2923" s="6">
        <f t="shared" si="182"/>
        <v>1.29</v>
      </c>
      <c r="R2923">
        <f t="shared" si="183"/>
        <v>43</v>
      </c>
      <c r="S2923" s="7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>
        <f t="shared" si="180"/>
        <v>42097.665821759256</v>
      </c>
      <c r="O2924" s="11">
        <f t="shared" si="181"/>
        <v>42142.665821759256</v>
      </c>
      <c r="P2924" t="s">
        <v>8305</v>
      </c>
      <c r="Q2924" s="6">
        <f t="shared" si="182"/>
        <v>1</v>
      </c>
      <c r="R2924">
        <f t="shared" si="183"/>
        <v>83.333333333333329</v>
      </c>
      <c r="S2924" s="7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>
        <f t="shared" si="180"/>
        <v>42012.944201388884</v>
      </c>
      <c r="O2925" s="11">
        <f t="shared" si="181"/>
        <v>42027.916666666664</v>
      </c>
      <c r="P2925" t="s">
        <v>8305</v>
      </c>
      <c r="Q2925" s="6">
        <f t="shared" si="182"/>
        <v>1</v>
      </c>
      <c r="R2925">
        <f t="shared" si="183"/>
        <v>30</v>
      </c>
      <c r="S2925" s="7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>
        <f t="shared" si="180"/>
        <v>42103.348495370366</v>
      </c>
      <c r="O2926" s="11">
        <f t="shared" si="181"/>
        <v>42132.957638888889</v>
      </c>
      <c r="P2926" t="s">
        <v>8305</v>
      </c>
      <c r="Q2926" s="6">
        <f t="shared" si="182"/>
        <v>1.032</v>
      </c>
      <c r="R2926">
        <f t="shared" si="183"/>
        <v>175.51020408163265</v>
      </c>
      <c r="S2926" s="7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>
        <f t="shared" si="180"/>
        <v>41863.375787037032</v>
      </c>
      <c r="O2927" s="11">
        <f t="shared" si="181"/>
        <v>41893.375787037032</v>
      </c>
      <c r="P2927" t="s">
        <v>8305</v>
      </c>
      <c r="Q2927" s="6">
        <f t="shared" si="182"/>
        <v>1.0244597777777777</v>
      </c>
      <c r="R2927">
        <f t="shared" si="183"/>
        <v>231.66175879396985</v>
      </c>
      <c r="S2927" s="7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>
        <f t="shared" si="180"/>
        <v>42044.557627314811</v>
      </c>
      <c r="O2928" s="11">
        <f t="shared" si="181"/>
        <v>42058.557627314811</v>
      </c>
      <c r="P2928" t="s">
        <v>8305</v>
      </c>
      <c r="Q2928" s="6">
        <f t="shared" si="182"/>
        <v>1.25</v>
      </c>
      <c r="R2928">
        <f t="shared" si="183"/>
        <v>75</v>
      </c>
      <c r="S2928" s="7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>
        <f t="shared" si="180"/>
        <v>41806.460983796293</v>
      </c>
      <c r="O2929" s="11">
        <f t="shared" si="181"/>
        <v>41835</v>
      </c>
      <c r="P2929" t="s">
        <v>8305</v>
      </c>
      <c r="Q2929" s="6">
        <f t="shared" si="182"/>
        <v>1.3083333333333333</v>
      </c>
      <c r="R2929">
        <f t="shared" si="183"/>
        <v>112.14285714285714</v>
      </c>
      <c r="S2929" s="7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>
        <f t="shared" si="180"/>
        <v>42403.789884259262</v>
      </c>
      <c r="O2930" s="11">
        <f t="shared" si="181"/>
        <v>42433.789884259262</v>
      </c>
      <c r="P2930" t="s">
        <v>8305</v>
      </c>
      <c r="Q2930" s="6">
        <f t="shared" si="182"/>
        <v>1</v>
      </c>
      <c r="R2930">
        <f t="shared" si="183"/>
        <v>41.666666666666664</v>
      </c>
      <c r="S2930" s="7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>
        <f t="shared" si="180"/>
        <v>41754.355995370366</v>
      </c>
      <c r="O2931" s="11">
        <f t="shared" si="181"/>
        <v>41784.355995370366</v>
      </c>
      <c r="P2931" t="s">
        <v>8305</v>
      </c>
      <c r="Q2931" s="6">
        <f t="shared" si="182"/>
        <v>1.02069375</v>
      </c>
      <c r="R2931">
        <f t="shared" si="183"/>
        <v>255.17343750000001</v>
      </c>
      <c r="S2931" s="7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>
        <f t="shared" si="180"/>
        <v>42101.375740740739</v>
      </c>
      <c r="O2932" s="11">
        <f t="shared" si="181"/>
        <v>42131.375740740739</v>
      </c>
      <c r="P2932" t="s">
        <v>8305</v>
      </c>
      <c r="Q2932" s="6">
        <f t="shared" si="182"/>
        <v>1.0092000000000001</v>
      </c>
      <c r="R2932">
        <f t="shared" si="183"/>
        <v>162.7741935483871</v>
      </c>
      <c r="S2932" s="7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>
        <f t="shared" si="180"/>
        <v>41872.082905092589</v>
      </c>
      <c r="O2933" s="11">
        <f t="shared" si="181"/>
        <v>41897.047222222223</v>
      </c>
      <c r="P2933" t="s">
        <v>8305</v>
      </c>
      <c r="Q2933" s="6">
        <f t="shared" si="182"/>
        <v>1.06</v>
      </c>
      <c r="R2933">
        <f t="shared" si="183"/>
        <v>88.333333333333329</v>
      </c>
      <c r="S2933" s="7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>
        <f t="shared" si="180"/>
        <v>42024.956446759257</v>
      </c>
      <c r="O2934" s="11">
        <f t="shared" si="181"/>
        <v>42056.249999999993</v>
      </c>
      <c r="P2934" t="s">
        <v>8305</v>
      </c>
      <c r="Q2934" s="6">
        <f t="shared" si="182"/>
        <v>1.0509677419354839</v>
      </c>
      <c r="R2934">
        <f t="shared" si="183"/>
        <v>85.736842105263165</v>
      </c>
      <c r="S2934" s="7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>
        <f t="shared" si="180"/>
        <v>42495.748298611106</v>
      </c>
      <c r="O2935" s="11">
        <f t="shared" si="181"/>
        <v>42525.748298611106</v>
      </c>
      <c r="P2935" t="s">
        <v>8305</v>
      </c>
      <c r="Q2935" s="6">
        <f t="shared" si="182"/>
        <v>1.0276000000000001</v>
      </c>
      <c r="R2935">
        <f t="shared" si="183"/>
        <v>47.574074074074076</v>
      </c>
      <c r="S2935" s="7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>
        <f t="shared" si="180"/>
        <v>41775.427824074075</v>
      </c>
      <c r="O2936" s="11">
        <f t="shared" si="181"/>
        <v>41805.427824074075</v>
      </c>
      <c r="P2936" t="s">
        <v>8305</v>
      </c>
      <c r="Q2936" s="6">
        <f t="shared" si="182"/>
        <v>1.08</v>
      </c>
      <c r="R2936">
        <f t="shared" si="183"/>
        <v>72.972972972972968</v>
      </c>
      <c r="S2936" s="7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>
        <f t="shared" si="180"/>
        <v>42553.375092592592</v>
      </c>
      <c r="O2937" s="11">
        <f t="shared" si="181"/>
        <v>42611.499999999993</v>
      </c>
      <c r="P2937" t="s">
        <v>8305</v>
      </c>
      <c r="Q2937" s="6">
        <f t="shared" si="182"/>
        <v>1.0088571428571429</v>
      </c>
      <c r="R2937">
        <f t="shared" si="183"/>
        <v>90.538461538461533</v>
      </c>
      <c r="S2937" s="7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>
        <f t="shared" si="180"/>
        <v>41912.442395833328</v>
      </c>
      <c r="O2938" s="11">
        <f t="shared" si="181"/>
        <v>41924.999305555553</v>
      </c>
      <c r="P2938" t="s">
        <v>8305</v>
      </c>
      <c r="Q2938" s="6">
        <f t="shared" si="182"/>
        <v>1.28</v>
      </c>
      <c r="R2938">
        <f t="shared" si="183"/>
        <v>37.647058823529413</v>
      </c>
      <c r="S2938" s="7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>
        <f t="shared" si="180"/>
        <v>41803.248993055553</v>
      </c>
      <c r="O2939" s="11">
        <f t="shared" si="181"/>
        <v>41833.248993055553</v>
      </c>
      <c r="P2939" t="s">
        <v>8305</v>
      </c>
      <c r="Q2939" s="6">
        <f t="shared" si="182"/>
        <v>1.3333333333333333</v>
      </c>
      <c r="R2939">
        <f t="shared" si="183"/>
        <v>36.363636363636367</v>
      </c>
      <c r="S2939" s="7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>
        <f t="shared" si="180"/>
        <v>42004.495532407404</v>
      </c>
      <c r="O2940" s="11">
        <f t="shared" si="181"/>
        <v>42034.495532407404</v>
      </c>
      <c r="P2940" t="s">
        <v>8305</v>
      </c>
      <c r="Q2940" s="6">
        <f t="shared" si="182"/>
        <v>1.0137499999999999</v>
      </c>
      <c r="R2940">
        <f t="shared" si="183"/>
        <v>126.71875</v>
      </c>
      <c r="S2940" s="7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>
        <f t="shared" si="180"/>
        <v>41845.60083333333</v>
      </c>
      <c r="O2941" s="11">
        <f t="shared" si="181"/>
        <v>41878.833333333328</v>
      </c>
      <c r="P2941" t="s">
        <v>8305</v>
      </c>
      <c r="Q2941" s="6">
        <f t="shared" si="182"/>
        <v>1.0287500000000001</v>
      </c>
      <c r="R2941">
        <f t="shared" si="183"/>
        <v>329.2</v>
      </c>
      <c r="S2941" s="7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>
        <f t="shared" si="180"/>
        <v>41982.565023148149</v>
      </c>
      <c r="O2942" s="11">
        <f t="shared" si="181"/>
        <v>42022.565023148149</v>
      </c>
      <c r="P2942" t="s">
        <v>8305</v>
      </c>
      <c r="Q2942" s="6">
        <f t="shared" si="182"/>
        <v>1.0724</v>
      </c>
      <c r="R2942">
        <f t="shared" si="183"/>
        <v>81.242424242424249</v>
      </c>
      <c r="S2942" s="7" t="s">
        <v>8317</v>
      </c>
      <c r="T2942" t="s">
        <v>8359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>
        <f t="shared" si="180"/>
        <v>42034.751793981479</v>
      </c>
      <c r="O2943" s="11">
        <f t="shared" si="181"/>
        <v>42064.751793981479</v>
      </c>
      <c r="P2943" t="s">
        <v>8303</v>
      </c>
      <c r="Q2943" s="6">
        <f t="shared" si="182"/>
        <v>4.0000000000000003E-5</v>
      </c>
      <c r="R2943">
        <f t="shared" si="183"/>
        <v>1</v>
      </c>
      <c r="S2943" s="7" t="s">
        <v>8317</v>
      </c>
      <c r="T2943" t="s">
        <v>8357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>
        <f t="shared" si="180"/>
        <v>42334.595590277771</v>
      </c>
      <c r="O2944" s="11">
        <f t="shared" si="181"/>
        <v>42354.637499999997</v>
      </c>
      <c r="P2944" t="s">
        <v>8303</v>
      </c>
      <c r="Q2944" s="6">
        <f t="shared" si="182"/>
        <v>0.20424999999999999</v>
      </c>
      <c r="R2944">
        <f t="shared" si="183"/>
        <v>202.22772277227722</v>
      </c>
      <c r="S2944" s="7" t="s">
        <v>8317</v>
      </c>
      <c r="T2944" t="s">
        <v>8357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>
        <f t="shared" si="180"/>
        <v>42076.921064814807</v>
      </c>
      <c r="O2945" s="11">
        <f t="shared" si="181"/>
        <v>42106.921064814807</v>
      </c>
      <c r="P2945" t="s">
        <v>8303</v>
      </c>
      <c r="Q2945" s="6">
        <f t="shared" si="182"/>
        <v>0</v>
      </c>
      <c r="R2945" t="e">
        <f t="shared" si="183"/>
        <v>#DIV/0!</v>
      </c>
      <c r="S2945" s="7" t="s">
        <v>8317</v>
      </c>
      <c r="T2945" t="s">
        <v>8357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>
        <f t="shared" si="180"/>
        <v>42132.705995370365</v>
      </c>
      <c r="O2946" s="11">
        <f t="shared" si="181"/>
        <v>42162.705995370365</v>
      </c>
      <c r="P2946" t="s">
        <v>8303</v>
      </c>
      <c r="Q2946" s="6">
        <f t="shared" si="182"/>
        <v>0.01</v>
      </c>
      <c r="R2946">
        <f t="shared" si="183"/>
        <v>100</v>
      </c>
      <c r="S2946" s="7" t="s">
        <v>8317</v>
      </c>
      <c r="T2946" t="s">
        <v>8357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>
        <f t="shared" ref="N2947:N3010" si="184">((($J2947/60)/60)/24)+DATE(1970,1,1)+(-5/24)</f>
        <v>42117.931250000001</v>
      </c>
      <c r="O2947" s="11">
        <f t="shared" ref="O2947:O3010" si="185">((($I2947/60)/60)/24)+DATE(1970,1,1)+(-5/24)</f>
        <v>42147.931250000001</v>
      </c>
      <c r="P2947" t="s">
        <v>8303</v>
      </c>
      <c r="Q2947" s="6">
        <f t="shared" ref="Q2947:Q3010" si="186">E2947/D2947</f>
        <v>0</v>
      </c>
      <c r="R2947" t="e">
        <f t="shared" ref="R2947:R3010" si="187">E2947/L2947</f>
        <v>#DIV/0!</v>
      </c>
      <c r="S2947" s="7" t="s">
        <v>8317</v>
      </c>
      <c r="T2947" t="s">
        <v>8357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>
        <f t="shared" si="184"/>
        <v>42567.322824074072</v>
      </c>
      <c r="O2948" s="11">
        <f t="shared" si="185"/>
        <v>42597.322824074072</v>
      </c>
      <c r="P2948" t="s">
        <v>8303</v>
      </c>
      <c r="Q2948" s="6">
        <f t="shared" si="186"/>
        <v>1E-3</v>
      </c>
      <c r="R2948">
        <f t="shared" si="187"/>
        <v>1</v>
      </c>
      <c r="S2948" s="7" t="s">
        <v>8317</v>
      </c>
      <c r="T2948" t="s">
        <v>8357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>
        <f t="shared" si="184"/>
        <v>42649.353784722225</v>
      </c>
      <c r="O2949" s="11">
        <f t="shared" si="185"/>
        <v>42698.507638888892</v>
      </c>
      <c r="P2949" t="s">
        <v>8303</v>
      </c>
      <c r="Q2949" s="6">
        <f t="shared" si="186"/>
        <v>4.2880000000000001E-2</v>
      </c>
      <c r="R2949">
        <f t="shared" si="187"/>
        <v>82.461538461538467</v>
      </c>
      <c r="S2949" s="7" t="s">
        <v>8317</v>
      </c>
      <c r="T2949" t="s">
        <v>8357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>
        <f t="shared" si="184"/>
        <v>42097.440891203696</v>
      </c>
      <c r="O2950" s="11">
        <f t="shared" si="185"/>
        <v>42157.440891203696</v>
      </c>
      <c r="P2950" t="s">
        <v>8303</v>
      </c>
      <c r="Q2950" s="6">
        <f t="shared" si="186"/>
        <v>4.8000000000000001E-5</v>
      </c>
      <c r="R2950">
        <f t="shared" si="187"/>
        <v>2.6666666666666665</v>
      </c>
      <c r="S2950" s="7" t="s">
        <v>8317</v>
      </c>
      <c r="T2950" t="s">
        <v>8357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>
        <f t="shared" si="184"/>
        <v>42297.61478009259</v>
      </c>
      <c r="O2951" s="11">
        <f t="shared" si="185"/>
        <v>42327.656446759262</v>
      </c>
      <c r="P2951" t="s">
        <v>8303</v>
      </c>
      <c r="Q2951" s="6">
        <f t="shared" si="186"/>
        <v>2.5000000000000001E-2</v>
      </c>
      <c r="R2951">
        <f t="shared" si="187"/>
        <v>12.5</v>
      </c>
      <c r="S2951" s="7" t="s">
        <v>8317</v>
      </c>
      <c r="T2951" t="s">
        <v>8357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>
        <f t="shared" si="184"/>
        <v>42362.156851851854</v>
      </c>
      <c r="O2952" s="11">
        <f t="shared" si="185"/>
        <v>42392.156851851854</v>
      </c>
      <c r="P2952" t="s">
        <v>8303</v>
      </c>
      <c r="Q2952" s="6">
        <f t="shared" si="186"/>
        <v>0</v>
      </c>
      <c r="R2952" t="e">
        <f t="shared" si="187"/>
        <v>#DIV/0!</v>
      </c>
      <c r="S2952" s="7" t="s">
        <v>8317</v>
      </c>
      <c r="T2952" t="s">
        <v>8357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>
        <f t="shared" si="184"/>
        <v>41872.594594907401</v>
      </c>
      <c r="O2953" s="11">
        <f t="shared" si="185"/>
        <v>41917.594594907401</v>
      </c>
      <c r="P2953" t="s">
        <v>8303</v>
      </c>
      <c r="Q2953" s="6">
        <f t="shared" si="186"/>
        <v>2.1919999999999999E-2</v>
      </c>
      <c r="R2953">
        <f t="shared" si="187"/>
        <v>18.896551724137932</v>
      </c>
      <c r="S2953" s="7" t="s">
        <v>8317</v>
      </c>
      <c r="T2953" t="s">
        <v>8357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>
        <f t="shared" si="184"/>
        <v>42628.481932870367</v>
      </c>
      <c r="O2954" s="11">
        <f t="shared" si="185"/>
        <v>42659.958333333336</v>
      </c>
      <c r="P2954" t="s">
        <v>8303</v>
      </c>
      <c r="Q2954" s="6">
        <f t="shared" si="186"/>
        <v>8.0250000000000002E-2</v>
      </c>
      <c r="R2954">
        <f t="shared" si="187"/>
        <v>200.625</v>
      </c>
      <c r="S2954" s="7" t="s">
        <v>8317</v>
      </c>
      <c r="T2954" t="s">
        <v>8357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>
        <f t="shared" si="184"/>
        <v>42255.583576388883</v>
      </c>
      <c r="O2955" s="11">
        <f t="shared" si="185"/>
        <v>42285.583576388883</v>
      </c>
      <c r="P2955" t="s">
        <v>8303</v>
      </c>
      <c r="Q2955" s="6">
        <f t="shared" si="186"/>
        <v>1.5125E-3</v>
      </c>
      <c r="R2955">
        <f t="shared" si="187"/>
        <v>201.66666666666666</v>
      </c>
      <c r="S2955" s="7" t="s">
        <v>8317</v>
      </c>
      <c r="T2955" t="s">
        <v>8357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>
        <f t="shared" si="184"/>
        <v>42790.375034722216</v>
      </c>
      <c r="O2956" s="11">
        <f t="shared" si="185"/>
        <v>42810.333368055559</v>
      </c>
      <c r="P2956" t="s">
        <v>8303</v>
      </c>
      <c r="Q2956" s="6">
        <f t="shared" si="186"/>
        <v>0</v>
      </c>
      <c r="R2956" t="e">
        <f t="shared" si="187"/>
        <v>#DIV/0!</v>
      </c>
      <c r="S2956" s="7" t="s">
        <v>8317</v>
      </c>
      <c r="T2956" t="s">
        <v>8357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>
        <f t="shared" si="184"/>
        <v>42141.532974537033</v>
      </c>
      <c r="O2957" s="11">
        <f t="shared" si="185"/>
        <v>42171.532974537033</v>
      </c>
      <c r="P2957" t="s">
        <v>8303</v>
      </c>
      <c r="Q2957" s="6">
        <f t="shared" si="186"/>
        <v>0.59583333333333333</v>
      </c>
      <c r="R2957">
        <f t="shared" si="187"/>
        <v>65</v>
      </c>
      <c r="S2957" s="7" t="s">
        <v>8317</v>
      </c>
      <c r="T2957" t="s">
        <v>8357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>
        <f t="shared" si="184"/>
        <v>42464.750578703701</v>
      </c>
      <c r="O2958" s="11">
        <f t="shared" si="185"/>
        <v>42494.750578703701</v>
      </c>
      <c r="P2958" t="s">
        <v>8303</v>
      </c>
      <c r="Q2958" s="6">
        <f t="shared" si="186"/>
        <v>0.16734177215189874</v>
      </c>
      <c r="R2958">
        <f t="shared" si="187"/>
        <v>66.099999999999994</v>
      </c>
      <c r="S2958" s="7" t="s">
        <v>8317</v>
      </c>
      <c r="T2958" t="s">
        <v>8357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>
        <f t="shared" si="184"/>
        <v>42030.80291666666</v>
      </c>
      <c r="O2959" s="11">
        <f t="shared" si="185"/>
        <v>42090.761249999996</v>
      </c>
      <c r="P2959" t="s">
        <v>8303</v>
      </c>
      <c r="Q2959" s="6">
        <f t="shared" si="186"/>
        <v>1.8666666666666668E-2</v>
      </c>
      <c r="R2959">
        <f t="shared" si="187"/>
        <v>93.333333333333329</v>
      </c>
      <c r="S2959" s="7" t="s">
        <v>8317</v>
      </c>
      <c r="T2959" t="s">
        <v>8357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>
        <f t="shared" si="184"/>
        <v>42438.570798611108</v>
      </c>
      <c r="O2960" s="11">
        <f t="shared" si="185"/>
        <v>42498.529131944444</v>
      </c>
      <c r="P2960" t="s">
        <v>8303</v>
      </c>
      <c r="Q2960" s="6">
        <f t="shared" si="186"/>
        <v>0</v>
      </c>
      <c r="R2960" t="e">
        <f t="shared" si="187"/>
        <v>#DIV/0!</v>
      </c>
      <c r="S2960" s="7" t="s">
        <v>8317</v>
      </c>
      <c r="T2960" t="s">
        <v>8357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>
        <f t="shared" si="184"/>
        <v>42497.800057870372</v>
      </c>
      <c r="O2961" s="11">
        <f t="shared" si="185"/>
        <v>42527.800057870372</v>
      </c>
      <c r="P2961" t="s">
        <v>8303</v>
      </c>
      <c r="Q2961" s="6">
        <f t="shared" si="186"/>
        <v>0</v>
      </c>
      <c r="R2961" t="e">
        <f t="shared" si="187"/>
        <v>#DIV/0!</v>
      </c>
      <c r="S2961" s="7" t="s">
        <v>8317</v>
      </c>
      <c r="T2961" t="s">
        <v>8357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>
        <f t="shared" si="184"/>
        <v>41863.54887731481</v>
      </c>
      <c r="O2962" s="11">
        <f t="shared" si="185"/>
        <v>41893.54887731481</v>
      </c>
      <c r="P2962" t="s">
        <v>8303</v>
      </c>
      <c r="Q2962" s="6">
        <f t="shared" si="186"/>
        <v>0</v>
      </c>
      <c r="R2962" t="e">
        <f t="shared" si="187"/>
        <v>#DIV/0!</v>
      </c>
      <c r="S2962" s="7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>
        <f t="shared" si="184"/>
        <v>42061.004155092589</v>
      </c>
      <c r="O2963" s="11">
        <f t="shared" si="185"/>
        <v>42088.958333333336</v>
      </c>
      <c r="P2963" t="s">
        <v>8271</v>
      </c>
      <c r="Q2963" s="6">
        <f t="shared" si="186"/>
        <v>1.0962000000000001</v>
      </c>
      <c r="R2963">
        <f t="shared" si="187"/>
        <v>50.75</v>
      </c>
      <c r="S2963" s="7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>
        <f t="shared" si="184"/>
        <v>42036.035949074074</v>
      </c>
      <c r="O2964" s="11">
        <f t="shared" si="185"/>
        <v>42064.082638888889</v>
      </c>
      <c r="P2964" t="s">
        <v>8271</v>
      </c>
      <c r="Q2964" s="6">
        <f t="shared" si="186"/>
        <v>1.218</v>
      </c>
      <c r="R2964">
        <f t="shared" si="187"/>
        <v>60.9</v>
      </c>
      <c r="S2964" s="7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>
        <f t="shared" si="184"/>
        <v>42157.26185185185</v>
      </c>
      <c r="O2965" s="11">
        <f t="shared" si="185"/>
        <v>42187.26185185185</v>
      </c>
      <c r="P2965" t="s">
        <v>8271</v>
      </c>
      <c r="Q2965" s="6">
        <f t="shared" si="186"/>
        <v>1.0685</v>
      </c>
      <c r="R2965">
        <f t="shared" si="187"/>
        <v>109.03061224489795</v>
      </c>
      <c r="S2965" s="7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>
        <f t="shared" si="184"/>
        <v>41827.701608796291</v>
      </c>
      <c r="O2966" s="11">
        <f t="shared" si="185"/>
        <v>41857.688888888886</v>
      </c>
      <c r="P2966" t="s">
        <v>8271</v>
      </c>
      <c r="Q2966" s="6">
        <f t="shared" si="186"/>
        <v>1.0071379999999999</v>
      </c>
      <c r="R2966">
        <f t="shared" si="187"/>
        <v>25.692295918367346</v>
      </c>
      <c r="S2966" s="7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>
        <f t="shared" si="184"/>
        <v>42162.521215277775</v>
      </c>
      <c r="O2967" s="11">
        <f t="shared" si="185"/>
        <v>42192.521215277775</v>
      </c>
      <c r="P2967" t="s">
        <v>8271</v>
      </c>
      <c r="Q2967" s="6">
        <f t="shared" si="186"/>
        <v>1.0900000000000001</v>
      </c>
      <c r="R2967">
        <f t="shared" si="187"/>
        <v>41.92307692307692</v>
      </c>
      <c r="S2967" s="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>
        <f t="shared" si="184"/>
        <v>42233.530231481483</v>
      </c>
      <c r="O2968" s="11">
        <f t="shared" si="185"/>
        <v>42263.530231481483</v>
      </c>
      <c r="P2968" t="s">
        <v>8271</v>
      </c>
      <c r="Q2968" s="6">
        <f t="shared" si="186"/>
        <v>1.1363000000000001</v>
      </c>
      <c r="R2968">
        <f t="shared" si="187"/>
        <v>88.7734375</v>
      </c>
      <c r="S2968" s="7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>
        <f t="shared" si="184"/>
        <v>42041.989490740736</v>
      </c>
      <c r="O2969" s="11">
        <f t="shared" si="185"/>
        <v>42071.947824074072</v>
      </c>
      <c r="P2969" t="s">
        <v>8271</v>
      </c>
      <c r="Q2969" s="6">
        <f t="shared" si="186"/>
        <v>1.1392</v>
      </c>
      <c r="R2969">
        <f t="shared" si="187"/>
        <v>80.225352112676063</v>
      </c>
      <c r="S2969" s="7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>
        <f t="shared" si="184"/>
        <v>42585.315509259257</v>
      </c>
      <c r="O2970" s="11">
        <f t="shared" si="185"/>
        <v>42598.957638888889</v>
      </c>
      <c r="P2970" t="s">
        <v>8271</v>
      </c>
      <c r="Q2970" s="6">
        <f t="shared" si="186"/>
        <v>1.06</v>
      </c>
      <c r="R2970">
        <f t="shared" si="187"/>
        <v>78.936170212765958</v>
      </c>
      <c r="S2970" s="7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>
        <f t="shared" si="184"/>
        <v>42097.578159722216</v>
      </c>
      <c r="O2971" s="11">
        <f t="shared" si="185"/>
        <v>42127.743750000001</v>
      </c>
      <c r="P2971" t="s">
        <v>8271</v>
      </c>
      <c r="Q2971" s="6">
        <f t="shared" si="186"/>
        <v>1.625</v>
      </c>
      <c r="R2971">
        <f t="shared" si="187"/>
        <v>95.588235294117652</v>
      </c>
      <c r="S2971" s="7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>
        <f t="shared" si="184"/>
        <v>41808.461238425924</v>
      </c>
      <c r="O2972" s="11">
        <f t="shared" si="185"/>
        <v>41838.461238425924</v>
      </c>
      <c r="P2972" t="s">
        <v>8271</v>
      </c>
      <c r="Q2972" s="6">
        <f t="shared" si="186"/>
        <v>1.06</v>
      </c>
      <c r="R2972">
        <f t="shared" si="187"/>
        <v>69.890109890109883</v>
      </c>
      <c r="S2972" s="7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>
        <f t="shared" si="184"/>
        <v>41852.449976851851</v>
      </c>
      <c r="O2973" s="11">
        <f t="shared" si="185"/>
        <v>41882.449976851851</v>
      </c>
      <c r="P2973" t="s">
        <v>8271</v>
      </c>
      <c r="Q2973" s="6">
        <f t="shared" si="186"/>
        <v>1.0015624999999999</v>
      </c>
      <c r="R2973">
        <f t="shared" si="187"/>
        <v>74.534883720930239</v>
      </c>
      <c r="S2973" s="7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>
        <f t="shared" si="184"/>
        <v>42693.90185185185</v>
      </c>
      <c r="O2974" s="11">
        <f t="shared" si="185"/>
        <v>42708.833333333336</v>
      </c>
      <c r="P2974" t="s">
        <v>8271</v>
      </c>
      <c r="Q2974" s="6">
        <f t="shared" si="186"/>
        <v>1.0535000000000001</v>
      </c>
      <c r="R2974">
        <f t="shared" si="187"/>
        <v>123.94117647058823</v>
      </c>
      <c r="S2974" s="7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>
        <f t="shared" si="184"/>
        <v>42341.610046296293</v>
      </c>
      <c r="O2975" s="11">
        <f t="shared" si="185"/>
        <v>42369.958333333336</v>
      </c>
      <c r="P2975" t="s">
        <v>8271</v>
      </c>
      <c r="Q2975" s="6">
        <f t="shared" si="186"/>
        <v>1.748</v>
      </c>
      <c r="R2975">
        <f t="shared" si="187"/>
        <v>264.84848484848487</v>
      </c>
      <c r="S2975" s="7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>
        <f t="shared" si="184"/>
        <v>41879.852673611109</v>
      </c>
      <c r="O2976" s="11">
        <f t="shared" si="185"/>
        <v>41907.857638888883</v>
      </c>
      <c r="P2976" t="s">
        <v>8271</v>
      </c>
      <c r="Q2976" s="6">
        <f t="shared" si="186"/>
        <v>1.02</v>
      </c>
      <c r="R2976">
        <f t="shared" si="187"/>
        <v>58.620689655172413</v>
      </c>
      <c r="S2976" s="7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>
        <f t="shared" si="184"/>
        <v>41941.475532407407</v>
      </c>
      <c r="O2977" s="11">
        <f t="shared" si="185"/>
        <v>41969.916666666664</v>
      </c>
      <c r="P2977" t="s">
        <v>8271</v>
      </c>
      <c r="Q2977" s="6">
        <f t="shared" si="186"/>
        <v>1.00125</v>
      </c>
      <c r="R2977">
        <f t="shared" si="187"/>
        <v>70.884955752212392</v>
      </c>
      <c r="S2977" s="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>
        <f t="shared" si="184"/>
        <v>42425.522337962961</v>
      </c>
      <c r="O2978" s="11">
        <f t="shared" si="185"/>
        <v>42442.291666666664</v>
      </c>
      <c r="P2978" t="s">
        <v>8271</v>
      </c>
      <c r="Q2978" s="6">
        <f t="shared" si="186"/>
        <v>1.7142857142857142</v>
      </c>
      <c r="R2978">
        <f t="shared" si="187"/>
        <v>8.5714285714285712</v>
      </c>
      <c r="S2978" s="7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>
        <f t="shared" si="184"/>
        <v>42026.672847222224</v>
      </c>
      <c r="O2979" s="11">
        <f t="shared" si="185"/>
        <v>42085.884722222218</v>
      </c>
      <c r="P2979" t="s">
        <v>8271</v>
      </c>
      <c r="Q2979" s="6">
        <f t="shared" si="186"/>
        <v>1.1356666666666666</v>
      </c>
      <c r="R2979">
        <f t="shared" si="187"/>
        <v>113.56666666666666</v>
      </c>
      <c r="S2979" s="7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>
        <f t="shared" si="184"/>
        <v>41922.432256944441</v>
      </c>
      <c r="O2980" s="11">
        <f t="shared" si="185"/>
        <v>41932.040972222218</v>
      </c>
      <c r="P2980" t="s">
        <v>8271</v>
      </c>
      <c r="Q2980" s="6">
        <f t="shared" si="186"/>
        <v>1.2946666666666666</v>
      </c>
      <c r="R2980">
        <f t="shared" si="187"/>
        <v>60.6875</v>
      </c>
      <c r="S2980" s="7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>
        <f t="shared" si="184"/>
        <v>41993.616006944438</v>
      </c>
      <c r="O2981" s="11">
        <f t="shared" si="185"/>
        <v>42010.041666666664</v>
      </c>
      <c r="P2981" t="s">
        <v>8271</v>
      </c>
      <c r="Q2981" s="6">
        <f t="shared" si="186"/>
        <v>1.014</v>
      </c>
      <c r="R2981">
        <f t="shared" si="187"/>
        <v>110.21739130434783</v>
      </c>
      <c r="S2981" s="7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>
        <f t="shared" si="184"/>
        <v>42219.70752314815</v>
      </c>
      <c r="O2982" s="11">
        <f t="shared" si="185"/>
        <v>42239.874999999993</v>
      </c>
      <c r="P2982" t="s">
        <v>8271</v>
      </c>
      <c r="Q2982" s="6">
        <f t="shared" si="186"/>
        <v>1.0916666666666666</v>
      </c>
      <c r="R2982">
        <f t="shared" si="187"/>
        <v>136.45833333333334</v>
      </c>
      <c r="S2982" s="7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>
        <f t="shared" si="184"/>
        <v>42225.351342592585</v>
      </c>
      <c r="O2983" s="11">
        <f t="shared" si="185"/>
        <v>42270.351342592585</v>
      </c>
      <c r="P2983" t="s">
        <v>8303</v>
      </c>
      <c r="Q2983" s="6">
        <f t="shared" si="186"/>
        <v>1.28925</v>
      </c>
      <c r="R2983">
        <f t="shared" si="187"/>
        <v>53.164948453608247</v>
      </c>
      <c r="S2983" s="7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>
        <f t="shared" si="184"/>
        <v>42381.478506944441</v>
      </c>
      <c r="O2984" s="11">
        <f t="shared" si="185"/>
        <v>42411.478506944441</v>
      </c>
      <c r="P2984" t="s">
        <v>8303</v>
      </c>
      <c r="Q2984" s="6">
        <f t="shared" si="186"/>
        <v>1.0206</v>
      </c>
      <c r="R2984">
        <f t="shared" si="187"/>
        <v>86.491525423728817</v>
      </c>
      <c r="S2984" s="7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>
        <f t="shared" si="184"/>
        <v>41894.424027777779</v>
      </c>
      <c r="O2985" s="11">
        <f t="shared" si="185"/>
        <v>41954.465694444443</v>
      </c>
      <c r="P2985" t="s">
        <v>8303</v>
      </c>
      <c r="Q2985" s="6">
        <f t="shared" si="186"/>
        <v>1.465395775862069</v>
      </c>
      <c r="R2985">
        <f t="shared" si="187"/>
        <v>155.23827397260274</v>
      </c>
      <c r="S2985" s="7" t="s">
        <v>8317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>
        <f t="shared" si="184"/>
        <v>42576.070381944439</v>
      </c>
      <c r="O2986" s="11">
        <f t="shared" si="185"/>
        <v>42606.070381944439</v>
      </c>
      <c r="P2986" t="s">
        <v>8303</v>
      </c>
      <c r="Q2986" s="6">
        <f t="shared" si="186"/>
        <v>1.00352</v>
      </c>
      <c r="R2986">
        <f t="shared" si="187"/>
        <v>115.08256880733946</v>
      </c>
      <c r="S2986" s="7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>
        <f t="shared" si="184"/>
        <v>42654.765370370362</v>
      </c>
      <c r="O2987" s="11">
        <f t="shared" si="185"/>
        <v>42673.958333333336</v>
      </c>
      <c r="P2987" t="s">
        <v>8303</v>
      </c>
      <c r="Q2987" s="6">
        <f t="shared" si="186"/>
        <v>1.2164999999999999</v>
      </c>
      <c r="R2987">
        <f t="shared" si="187"/>
        <v>109.5945945945946</v>
      </c>
      <c r="S2987" s="7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>
        <f t="shared" si="184"/>
        <v>42431.29173611111</v>
      </c>
      <c r="O2988" s="11">
        <f t="shared" si="185"/>
        <v>42491.250069444439</v>
      </c>
      <c r="P2988" t="s">
        <v>8303</v>
      </c>
      <c r="Q2988" s="6">
        <f t="shared" si="186"/>
        <v>1.0549999999999999</v>
      </c>
      <c r="R2988">
        <f t="shared" si="187"/>
        <v>45.214285714285715</v>
      </c>
      <c r="S2988" s="7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>
        <f t="shared" si="184"/>
        <v>42627.098969907405</v>
      </c>
      <c r="O2989" s="11">
        <f t="shared" si="185"/>
        <v>42655.791666666664</v>
      </c>
      <c r="P2989" t="s">
        <v>8303</v>
      </c>
      <c r="Q2989" s="6">
        <f t="shared" si="186"/>
        <v>1.1040080000000001</v>
      </c>
      <c r="R2989">
        <f t="shared" si="187"/>
        <v>104.15169811320754</v>
      </c>
      <c r="S2989" s="7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>
        <f t="shared" si="184"/>
        <v>42511.153715277782</v>
      </c>
      <c r="O2990" s="11">
        <f t="shared" si="185"/>
        <v>42541.153715277782</v>
      </c>
      <c r="P2990" t="s">
        <v>8303</v>
      </c>
      <c r="Q2990" s="6">
        <f t="shared" si="186"/>
        <v>1</v>
      </c>
      <c r="R2990">
        <f t="shared" si="187"/>
        <v>35.714285714285715</v>
      </c>
      <c r="S2990" s="7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>
        <f t="shared" si="184"/>
        <v>42336.812060185184</v>
      </c>
      <c r="O2991" s="11">
        <f t="shared" si="185"/>
        <v>42358.999305555553</v>
      </c>
      <c r="P2991" t="s">
        <v>8303</v>
      </c>
      <c r="Q2991" s="6">
        <f t="shared" si="186"/>
        <v>1.76535</v>
      </c>
      <c r="R2991">
        <f t="shared" si="187"/>
        <v>96.997252747252745</v>
      </c>
      <c r="S2991" s="7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>
        <f t="shared" si="184"/>
        <v>42341.365972222215</v>
      </c>
      <c r="O2992" s="11">
        <f t="shared" si="185"/>
        <v>42376.365972222215</v>
      </c>
      <c r="P2992" t="s">
        <v>8303</v>
      </c>
      <c r="Q2992" s="6">
        <f t="shared" si="186"/>
        <v>1</v>
      </c>
      <c r="R2992">
        <f t="shared" si="187"/>
        <v>370.37037037037038</v>
      </c>
      <c r="S2992" s="7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>
        <f t="shared" si="184"/>
        <v>42740.628819444442</v>
      </c>
      <c r="O2993" s="11">
        <f t="shared" si="185"/>
        <v>42762.628819444442</v>
      </c>
      <c r="P2993" t="s">
        <v>8303</v>
      </c>
      <c r="Q2993" s="6">
        <f t="shared" si="186"/>
        <v>1.0329411764705883</v>
      </c>
      <c r="R2993">
        <f t="shared" si="187"/>
        <v>94.408602150537632</v>
      </c>
      <c r="S2993" s="7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>
        <f t="shared" si="184"/>
        <v>42622.559143518512</v>
      </c>
      <c r="O2994" s="11">
        <f t="shared" si="185"/>
        <v>42652.559143518512</v>
      </c>
      <c r="P2994" t="s">
        <v>8303</v>
      </c>
      <c r="Q2994" s="6">
        <f t="shared" si="186"/>
        <v>1.0449999999999999</v>
      </c>
      <c r="R2994">
        <f t="shared" si="187"/>
        <v>48.984375</v>
      </c>
      <c r="S2994" s="7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>
        <f t="shared" si="184"/>
        <v>42390.63040509259</v>
      </c>
      <c r="O2995" s="11">
        <f t="shared" si="185"/>
        <v>42420.63040509259</v>
      </c>
      <c r="P2995" t="s">
        <v>8303</v>
      </c>
      <c r="Q2995" s="6">
        <f t="shared" si="186"/>
        <v>1.0029999999999999</v>
      </c>
      <c r="R2995">
        <f t="shared" si="187"/>
        <v>45.590909090909093</v>
      </c>
      <c r="S2995" s="7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>
        <f t="shared" si="184"/>
        <v>41885.270509259259</v>
      </c>
      <c r="O2996" s="11">
        <f t="shared" si="185"/>
        <v>41915.270509259259</v>
      </c>
      <c r="P2996" t="s">
        <v>8303</v>
      </c>
      <c r="Q2996" s="6">
        <f t="shared" si="186"/>
        <v>4.577466666666667</v>
      </c>
      <c r="R2996">
        <f t="shared" si="187"/>
        <v>23.275254237288134</v>
      </c>
      <c r="S2996" s="7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>
        <f t="shared" si="184"/>
        <v>42724.456840277773</v>
      </c>
      <c r="O2997" s="11">
        <f t="shared" si="185"/>
        <v>42754.456840277773</v>
      </c>
      <c r="P2997" t="s">
        <v>8303</v>
      </c>
      <c r="Q2997" s="6">
        <f t="shared" si="186"/>
        <v>1.0496000000000001</v>
      </c>
      <c r="R2997">
        <f t="shared" si="187"/>
        <v>63.2289156626506</v>
      </c>
      <c r="S2997" s="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>
        <f t="shared" si="184"/>
        <v>42090.70416666667</v>
      </c>
      <c r="O2998" s="11">
        <f t="shared" si="185"/>
        <v>42150.70416666667</v>
      </c>
      <c r="P2998" t="s">
        <v>8303</v>
      </c>
      <c r="Q2998" s="6">
        <f t="shared" si="186"/>
        <v>1.7194285714285715</v>
      </c>
      <c r="R2998">
        <f t="shared" si="187"/>
        <v>153.5204081632653</v>
      </c>
      <c r="S2998" s="7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>
        <f t="shared" si="184"/>
        <v>42775.525381944441</v>
      </c>
      <c r="O2999" s="11">
        <f t="shared" si="185"/>
        <v>42792.999305555553</v>
      </c>
      <c r="P2999" t="s">
        <v>8303</v>
      </c>
      <c r="Q2999" s="6">
        <f t="shared" si="186"/>
        <v>1.0373000000000001</v>
      </c>
      <c r="R2999">
        <f t="shared" si="187"/>
        <v>90.2</v>
      </c>
      <c r="S2999" s="7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>
        <f t="shared" si="184"/>
        <v>41777.985289351847</v>
      </c>
      <c r="O3000" s="11">
        <f t="shared" si="185"/>
        <v>41805.975694444445</v>
      </c>
      <c r="P3000" t="s">
        <v>8303</v>
      </c>
      <c r="Q3000" s="6">
        <f t="shared" si="186"/>
        <v>1.0302899999999999</v>
      </c>
      <c r="R3000">
        <f t="shared" si="187"/>
        <v>118.97113163972287</v>
      </c>
      <c r="S3000" s="7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>
        <f t="shared" si="184"/>
        <v>42780.531944444439</v>
      </c>
      <c r="O3001" s="11">
        <f t="shared" si="185"/>
        <v>42794.874999999993</v>
      </c>
      <c r="P3001" t="s">
        <v>8303</v>
      </c>
      <c r="Q3001" s="6">
        <f t="shared" si="186"/>
        <v>1.1888888888888889</v>
      </c>
      <c r="R3001">
        <f t="shared" si="187"/>
        <v>80.25</v>
      </c>
      <c r="S3001" s="7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>
        <f t="shared" si="184"/>
        <v>42752.61886574074</v>
      </c>
      <c r="O3002" s="11">
        <f t="shared" si="185"/>
        <v>42766.541666666664</v>
      </c>
      <c r="P3002" t="s">
        <v>8303</v>
      </c>
      <c r="Q3002" s="6">
        <f t="shared" si="186"/>
        <v>1</v>
      </c>
      <c r="R3002">
        <f t="shared" si="187"/>
        <v>62.5</v>
      </c>
      <c r="S3002" s="7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>
        <f t="shared" si="184"/>
        <v>42534.687291666669</v>
      </c>
      <c r="O3003" s="11">
        <f t="shared" si="185"/>
        <v>42564.687291666669</v>
      </c>
      <c r="P3003" t="s">
        <v>8303</v>
      </c>
      <c r="Q3003" s="6">
        <f t="shared" si="186"/>
        <v>3.1869988910451896</v>
      </c>
      <c r="R3003">
        <f t="shared" si="187"/>
        <v>131.37719999999999</v>
      </c>
      <c r="S3003" s="7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>
        <f t="shared" si="184"/>
        <v>41239.627916666665</v>
      </c>
      <c r="O3004" s="11">
        <f t="shared" si="185"/>
        <v>41269.627916666665</v>
      </c>
      <c r="P3004" t="s">
        <v>8303</v>
      </c>
      <c r="Q3004" s="6">
        <f t="shared" si="186"/>
        <v>1.0850614285714286</v>
      </c>
      <c r="R3004">
        <f t="shared" si="187"/>
        <v>73.032980769230775</v>
      </c>
      <c r="S3004" s="7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>
        <f t="shared" si="184"/>
        <v>42398.640925925924</v>
      </c>
      <c r="O3005" s="11">
        <f t="shared" si="185"/>
        <v>42430.040972222218</v>
      </c>
      <c r="P3005" t="s">
        <v>8303</v>
      </c>
      <c r="Q3005" s="6">
        <f t="shared" si="186"/>
        <v>1.0116666666666667</v>
      </c>
      <c r="R3005">
        <f t="shared" si="187"/>
        <v>178.52941176470588</v>
      </c>
      <c r="S3005" s="7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>
        <f t="shared" si="184"/>
        <v>41928.672731481478</v>
      </c>
      <c r="O3006" s="11">
        <f t="shared" si="185"/>
        <v>41958.714398148142</v>
      </c>
      <c r="P3006" t="s">
        <v>8303</v>
      </c>
      <c r="Q3006" s="6">
        <f t="shared" si="186"/>
        <v>1.12815</v>
      </c>
      <c r="R3006">
        <f t="shared" si="187"/>
        <v>162.90974729241879</v>
      </c>
      <c r="S3006" s="7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>
        <f t="shared" si="184"/>
        <v>41888.466493055552</v>
      </c>
      <c r="O3007" s="11">
        <f t="shared" si="185"/>
        <v>41918.466493055552</v>
      </c>
      <c r="P3007" t="s">
        <v>8303</v>
      </c>
      <c r="Q3007" s="6">
        <f t="shared" si="186"/>
        <v>1.2049622641509434</v>
      </c>
      <c r="R3007">
        <f t="shared" si="187"/>
        <v>108.24237288135593</v>
      </c>
      <c r="S3007" s="7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>
        <f t="shared" si="184"/>
        <v>41957.548506944448</v>
      </c>
      <c r="O3008" s="11">
        <f t="shared" si="185"/>
        <v>41987.548506944448</v>
      </c>
      <c r="P3008" t="s">
        <v>8303</v>
      </c>
      <c r="Q3008" s="6">
        <f t="shared" si="186"/>
        <v>1.0774999999999999</v>
      </c>
      <c r="R3008">
        <f t="shared" si="187"/>
        <v>88.865979381443296</v>
      </c>
      <c r="S3008" s="7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>
        <f t="shared" si="184"/>
        <v>42098.007905092592</v>
      </c>
      <c r="O3009" s="11">
        <f t="shared" si="185"/>
        <v>42119.007905092592</v>
      </c>
      <c r="P3009" t="s">
        <v>8303</v>
      </c>
      <c r="Q3009" s="6">
        <f t="shared" si="186"/>
        <v>1.8</v>
      </c>
      <c r="R3009">
        <f t="shared" si="187"/>
        <v>54</v>
      </c>
      <c r="S3009" s="7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>
        <f t="shared" si="184"/>
        <v>42360.003692129627</v>
      </c>
      <c r="O3010" s="11">
        <f t="shared" si="185"/>
        <v>42390.003692129627</v>
      </c>
      <c r="P3010" t="s">
        <v>8303</v>
      </c>
      <c r="Q3010" s="6">
        <f t="shared" si="186"/>
        <v>1.0116666666666667</v>
      </c>
      <c r="R3010">
        <f t="shared" si="187"/>
        <v>116.73076923076923</v>
      </c>
      <c r="S3010" s="7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>
        <f t="shared" ref="N3011:N3074" si="188">((($J3011/60)/60)/24)+DATE(1970,1,1)+(-5/24)</f>
        <v>41939.361574074072</v>
      </c>
      <c r="O3011" s="11">
        <f t="shared" ref="O3011:O3074" si="189">((($I3011/60)/60)/24)+DATE(1970,1,1)+(-5/24)</f>
        <v>41969.403240740743</v>
      </c>
      <c r="P3011" t="s">
        <v>8303</v>
      </c>
      <c r="Q3011" s="6">
        <f t="shared" ref="Q3011:Q3074" si="190">E3011/D3011</f>
        <v>1.19756</v>
      </c>
      <c r="R3011">
        <f t="shared" ref="R3011:R3074" si="191">E3011/L3011</f>
        <v>233.8984375</v>
      </c>
      <c r="S3011" s="7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>
        <f t="shared" si="188"/>
        <v>41996.624062499999</v>
      </c>
      <c r="O3012" s="11">
        <f t="shared" si="189"/>
        <v>42056.624062499999</v>
      </c>
      <c r="P3012" t="s">
        <v>8303</v>
      </c>
      <c r="Q3012" s="6">
        <f t="shared" si="190"/>
        <v>1.58</v>
      </c>
      <c r="R3012">
        <f t="shared" si="191"/>
        <v>158</v>
      </c>
      <c r="S3012" s="7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>
        <f t="shared" si="188"/>
        <v>42334.260601851849</v>
      </c>
      <c r="O3013" s="11">
        <f t="shared" si="189"/>
        <v>42361.749305555553</v>
      </c>
      <c r="P3013" t="s">
        <v>8303</v>
      </c>
      <c r="Q3013" s="6">
        <f t="shared" si="190"/>
        <v>1.2366666666666666</v>
      </c>
      <c r="R3013">
        <f t="shared" si="191"/>
        <v>14.84</v>
      </c>
      <c r="S3013" s="7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>
        <f t="shared" si="188"/>
        <v>42024.494560185187</v>
      </c>
      <c r="O3014" s="11">
        <f t="shared" si="189"/>
        <v>42045.494560185187</v>
      </c>
      <c r="P3014" t="s">
        <v>8303</v>
      </c>
      <c r="Q3014" s="6">
        <f t="shared" si="190"/>
        <v>1.1712499999999999</v>
      </c>
      <c r="R3014">
        <f t="shared" si="191"/>
        <v>85.181818181818187</v>
      </c>
      <c r="S3014" s="7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>
        <f t="shared" si="188"/>
        <v>42146.627881944441</v>
      </c>
      <c r="O3015" s="11">
        <f t="shared" si="189"/>
        <v>42176.627881944441</v>
      </c>
      <c r="P3015" t="s">
        <v>8303</v>
      </c>
      <c r="Q3015" s="6">
        <f t="shared" si="190"/>
        <v>1.5696000000000001</v>
      </c>
      <c r="R3015">
        <f t="shared" si="191"/>
        <v>146.69158878504672</v>
      </c>
      <c r="S3015" s="7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>
        <f t="shared" si="188"/>
        <v>41919.915277777778</v>
      </c>
      <c r="O3016" s="11">
        <f t="shared" si="189"/>
        <v>41948</v>
      </c>
      <c r="P3016" t="s">
        <v>8303</v>
      </c>
      <c r="Q3016" s="6">
        <f t="shared" si="190"/>
        <v>1.13104</v>
      </c>
      <c r="R3016">
        <f t="shared" si="191"/>
        <v>50.764811490125673</v>
      </c>
      <c r="S3016" s="7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>
        <f t="shared" si="188"/>
        <v>41785.518958333334</v>
      </c>
      <c r="O3017" s="11">
        <f t="shared" si="189"/>
        <v>41800.958333333328</v>
      </c>
      <c r="P3017" t="s">
        <v>8303</v>
      </c>
      <c r="Q3017" s="6">
        <f t="shared" si="190"/>
        <v>1.0317647058823529</v>
      </c>
      <c r="R3017">
        <f t="shared" si="191"/>
        <v>87.7</v>
      </c>
      <c r="S3017" s="7" t="s">
        <v>8317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>
        <f t="shared" si="188"/>
        <v>41778.339722222219</v>
      </c>
      <c r="O3018" s="11">
        <f t="shared" si="189"/>
        <v>41838.339722222219</v>
      </c>
      <c r="P3018" t="s">
        <v>8303</v>
      </c>
      <c r="Q3018" s="6">
        <f t="shared" si="190"/>
        <v>1.0261176470588236</v>
      </c>
      <c r="R3018">
        <f t="shared" si="191"/>
        <v>242.27777777777777</v>
      </c>
      <c r="S3018" s="7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>
        <f t="shared" si="188"/>
        <v>41841.641701388886</v>
      </c>
      <c r="O3019" s="11">
        <f t="shared" si="189"/>
        <v>41871.641701388886</v>
      </c>
      <c r="P3019" t="s">
        <v>8303</v>
      </c>
      <c r="Q3019" s="6">
        <f t="shared" si="190"/>
        <v>1.0584090909090909</v>
      </c>
      <c r="R3019">
        <f t="shared" si="191"/>
        <v>146.44654088050314</v>
      </c>
      <c r="S3019" s="7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>
        <f t="shared" si="188"/>
        <v>42163.090000000004</v>
      </c>
      <c r="O3020" s="11">
        <f t="shared" si="189"/>
        <v>42205.708333333336</v>
      </c>
      <c r="P3020" t="s">
        <v>8303</v>
      </c>
      <c r="Q3020" s="6">
        <f t="shared" si="190"/>
        <v>1.0071428571428571</v>
      </c>
      <c r="R3020">
        <f t="shared" si="191"/>
        <v>103.17073170731707</v>
      </c>
      <c r="S3020" s="7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>
        <f t="shared" si="188"/>
        <v>41758.625231481477</v>
      </c>
      <c r="O3021" s="11">
        <f t="shared" si="189"/>
        <v>41785.916666666664</v>
      </c>
      <c r="P3021" t="s">
        <v>8303</v>
      </c>
      <c r="Q3021" s="6">
        <f t="shared" si="190"/>
        <v>1.2123333333333333</v>
      </c>
      <c r="R3021">
        <f t="shared" si="191"/>
        <v>80.464601769911511</v>
      </c>
      <c r="S3021" s="7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>
        <f t="shared" si="188"/>
        <v>42170.638113425921</v>
      </c>
      <c r="O3022" s="11">
        <f t="shared" si="189"/>
        <v>42230.638113425921</v>
      </c>
      <c r="P3022" t="s">
        <v>8303</v>
      </c>
      <c r="Q3022" s="6">
        <f t="shared" si="190"/>
        <v>1.0057142857142858</v>
      </c>
      <c r="R3022">
        <f t="shared" si="191"/>
        <v>234.66666666666666</v>
      </c>
      <c r="S3022" s="7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>
        <f t="shared" si="188"/>
        <v>42660.410520833328</v>
      </c>
      <c r="O3023" s="11">
        <f t="shared" si="189"/>
        <v>42696.040972222218</v>
      </c>
      <c r="P3023" t="s">
        <v>8303</v>
      </c>
      <c r="Q3023" s="6">
        <f t="shared" si="190"/>
        <v>1.1602222222222223</v>
      </c>
      <c r="R3023">
        <f t="shared" si="191"/>
        <v>50.689320388349515</v>
      </c>
      <c r="S3023" s="7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>
        <f t="shared" si="188"/>
        <v>42564.745474537034</v>
      </c>
      <c r="O3024" s="11">
        <f t="shared" si="189"/>
        <v>42609.745474537034</v>
      </c>
      <c r="P3024" t="s">
        <v>8303</v>
      </c>
      <c r="Q3024" s="6">
        <f t="shared" si="190"/>
        <v>1.0087999999999999</v>
      </c>
      <c r="R3024">
        <f t="shared" si="191"/>
        <v>162.70967741935485</v>
      </c>
      <c r="S3024" s="7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>
        <f t="shared" si="188"/>
        <v>42121.46743055556</v>
      </c>
      <c r="O3025" s="11">
        <f t="shared" si="189"/>
        <v>42166.46743055556</v>
      </c>
      <c r="P3025" t="s">
        <v>8303</v>
      </c>
      <c r="Q3025" s="6">
        <f t="shared" si="190"/>
        <v>1.03</v>
      </c>
      <c r="R3025">
        <f t="shared" si="191"/>
        <v>120.16666666666667</v>
      </c>
      <c r="S3025" s="7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>
        <f t="shared" si="188"/>
        <v>41158.785590277774</v>
      </c>
      <c r="O3026" s="11">
        <f t="shared" si="189"/>
        <v>41188.785590277774</v>
      </c>
      <c r="P3026" t="s">
        <v>8303</v>
      </c>
      <c r="Q3026" s="6">
        <f t="shared" si="190"/>
        <v>2.4641999999999999</v>
      </c>
      <c r="R3026">
        <f t="shared" si="191"/>
        <v>67.697802197802204</v>
      </c>
      <c r="S3026" s="7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>
        <f t="shared" si="188"/>
        <v>41761.301076388889</v>
      </c>
      <c r="O3027" s="11">
        <f t="shared" si="189"/>
        <v>41789.458333333328</v>
      </c>
      <c r="P3027" t="s">
        <v>8303</v>
      </c>
      <c r="Q3027" s="6">
        <f t="shared" si="190"/>
        <v>3.0219999999999998</v>
      </c>
      <c r="R3027">
        <f t="shared" si="191"/>
        <v>52.103448275862071</v>
      </c>
      <c r="S3027" s="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>
        <f t="shared" si="188"/>
        <v>42783.251064814809</v>
      </c>
      <c r="O3028" s="11">
        <f t="shared" si="189"/>
        <v>42797.251064814809</v>
      </c>
      <c r="P3028" t="s">
        <v>8303</v>
      </c>
      <c r="Q3028" s="6">
        <f t="shared" si="190"/>
        <v>1.4333333333333333</v>
      </c>
      <c r="R3028">
        <f t="shared" si="191"/>
        <v>51.6</v>
      </c>
      <c r="S3028" s="7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>
        <f t="shared" si="188"/>
        <v>42053.49596064815</v>
      </c>
      <c r="O3029" s="11">
        <f t="shared" si="189"/>
        <v>42083.454293981478</v>
      </c>
      <c r="P3029" t="s">
        <v>8303</v>
      </c>
      <c r="Q3029" s="6">
        <f t="shared" si="190"/>
        <v>1.3144</v>
      </c>
      <c r="R3029">
        <f t="shared" si="191"/>
        <v>164.3</v>
      </c>
      <c r="S3029" s="7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>
        <f t="shared" si="188"/>
        <v>42567.055844907409</v>
      </c>
      <c r="O3030" s="11">
        <f t="shared" si="189"/>
        <v>42597.055844907409</v>
      </c>
      <c r="P3030" t="s">
        <v>8303</v>
      </c>
      <c r="Q3030" s="6">
        <f t="shared" si="190"/>
        <v>1.6801999999999999</v>
      </c>
      <c r="R3030">
        <f t="shared" si="191"/>
        <v>84.858585858585855</v>
      </c>
      <c r="S3030" s="7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>
        <f t="shared" si="188"/>
        <v>41932.500543981478</v>
      </c>
      <c r="O3031" s="11">
        <f t="shared" si="189"/>
        <v>41960.982638888883</v>
      </c>
      <c r="P3031" t="s">
        <v>8303</v>
      </c>
      <c r="Q3031" s="6">
        <f t="shared" si="190"/>
        <v>1.0967666666666667</v>
      </c>
      <c r="R3031">
        <f t="shared" si="191"/>
        <v>94.548850574712645</v>
      </c>
      <c r="S3031" s="7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>
        <f t="shared" si="188"/>
        <v>42233.5390162037</v>
      </c>
      <c r="O3032" s="11">
        <f t="shared" si="189"/>
        <v>42263.5390162037</v>
      </c>
      <c r="P3032" t="s">
        <v>8303</v>
      </c>
      <c r="Q3032" s="6">
        <f t="shared" si="190"/>
        <v>1.0668571428571429</v>
      </c>
      <c r="R3032">
        <f t="shared" si="191"/>
        <v>45.536585365853661</v>
      </c>
      <c r="S3032" s="7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>
        <f t="shared" si="188"/>
        <v>42597.674155092587</v>
      </c>
      <c r="O3033" s="11">
        <f t="shared" si="189"/>
        <v>42657.674155092587</v>
      </c>
      <c r="P3033" t="s">
        <v>8303</v>
      </c>
      <c r="Q3033" s="6">
        <f t="shared" si="190"/>
        <v>1</v>
      </c>
      <c r="R3033">
        <f t="shared" si="191"/>
        <v>51.724137931034484</v>
      </c>
      <c r="S3033" s="7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>
        <f t="shared" si="188"/>
        <v>42227.836331018516</v>
      </c>
      <c r="O3034" s="11">
        <f t="shared" si="189"/>
        <v>42257.836331018516</v>
      </c>
      <c r="P3034" t="s">
        <v>8303</v>
      </c>
      <c r="Q3034" s="6">
        <f t="shared" si="190"/>
        <v>1.272</v>
      </c>
      <c r="R3034">
        <f t="shared" si="191"/>
        <v>50.88</v>
      </c>
      <c r="S3034" s="7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>
        <f t="shared" si="188"/>
        <v>42569.901909722219</v>
      </c>
      <c r="O3035" s="11">
        <f t="shared" si="189"/>
        <v>42599.901909722219</v>
      </c>
      <c r="P3035" t="s">
        <v>8303</v>
      </c>
      <c r="Q3035" s="6">
        <f t="shared" si="190"/>
        <v>1.4653333333333334</v>
      </c>
      <c r="R3035">
        <f t="shared" si="191"/>
        <v>191.13043478260869</v>
      </c>
      <c r="S3035" s="7" t="s">
        <v>8317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>
        <f t="shared" si="188"/>
        <v>42644.327025462961</v>
      </c>
      <c r="O3036" s="11">
        <f t="shared" si="189"/>
        <v>42674.957638888889</v>
      </c>
      <c r="P3036" t="s">
        <v>8303</v>
      </c>
      <c r="Q3036" s="6">
        <f t="shared" si="190"/>
        <v>1.1253599999999999</v>
      </c>
      <c r="R3036">
        <f t="shared" si="191"/>
        <v>89.314285714285717</v>
      </c>
      <c r="S3036" s="7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>
        <f t="shared" si="188"/>
        <v>41368.351956018516</v>
      </c>
      <c r="O3037" s="11">
        <f t="shared" si="189"/>
        <v>41398.351956018516</v>
      </c>
      <c r="P3037" t="s">
        <v>8303</v>
      </c>
      <c r="Q3037" s="6">
        <f t="shared" si="190"/>
        <v>1.0878684000000001</v>
      </c>
      <c r="R3037">
        <f t="shared" si="191"/>
        <v>88.588631921824103</v>
      </c>
      <c r="S3037" s="7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>
        <f t="shared" si="188"/>
        <v>41466.576898148145</v>
      </c>
      <c r="O3038" s="11">
        <f t="shared" si="189"/>
        <v>41502.290972222218</v>
      </c>
      <c r="P3038" t="s">
        <v>8303</v>
      </c>
      <c r="Q3038" s="6">
        <f t="shared" si="190"/>
        <v>1.26732</v>
      </c>
      <c r="R3038">
        <f t="shared" si="191"/>
        <v>96.300911854103347</v>
      </c>
      <c r="S3038" s="7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>
        <f t="shared" si="188"/>
        <v>40378.684872685182</v>
      </c>
      <c r="O3039" s="11">
        <f t="shared" si="189"/>
        <v>40452.999305555553</v>
      </c>
      <c r="P3039" t="s">
        <v>8303</v>
      </c>
      <c r="Q3039" s="6">
        <f t="shared" si="190"/>
        <v>2.1320000000000001</v>
      </c>
      <c r="R3039">
        <f t="shared" si="191"/>
        <v>33.3125</v>
      </c>
      <c r="S3039" s="7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>
        <f t="shared" si="188"/>
        <v>42373.043946759259</v>
      </c>
      <c r="O3040" s="11">
        <f t="shared" si="189"/>
        <v>42433.043946759259</v>
      </c>
      <c r="P3040" t="s">
        <v>8303</v>
      </c>
      <c r="Q3040" s="6">
        <f t="shared" si="190"/>
        <v>1.0049999999999999</v>
      </c>
      <c r="R3040">
        <f t="shared" si="191"/>
        <v>37.222222222222221</v>
      </c>
      <c r="S3040" s="7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>
        <f t="shared" si="188"/>
        <v>41610.586087962962</v>
      </c>
      <c r="O3041" s="11">
        <f t="shared" si="189"/>
        <v>41637.124305555553</v>
      </c>
      <c r="P3041" t="s">
        <v>8303</v>
      </c>
      <c r="Q3041" s="6">
        <f t="shared" si="190"/>
        <v>1.0871389999999999</v>
      </c>
      <c r="R3041">
        <f t="shared" si="191"/>
        <v>92.130423728813554</v>
      </c>
      <c r="S3041" s="7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>
        <f t="shared" si="188"/>
        <v>42177.583576388883</v>
      </c>
      <c r="O3042" s="11">
        <f t="shared" si="189"/>
        <v>42181.749999999993</v>
      </c>
      <c r="P3042" t="s">
        <v>8303</v>
      </c>
      <c r="Q3042" s="6">
        <f t="shared" si="190"/>
        <v>1.075</v>
      </c>
      <c r="R3042">
        <f t="shared" si="191"/>
        <v>76.785714285714292</v>
      </c>
      <c r="S3042" s="7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>
        <f t="shared" si="188"/>
        <v>42359.660277777781</v>
      </c>
      <c r="O3043" s="11">
        <f t="shared" si="189"/>
        <v>42389.660277777781</v>
      </c>
      <c r="P3043" t="s">
        <v>8303</v>
      </c>
      <c r="Q3043" s="6">
        <f t="shared" si="190"/>
        <v>1.1048192771084338</v>
      </c>
      <c r="R3043">
        <f t="shared" si="191"/>
        <v>96.526315789473685</v>
      </c>
      <c r="S3043" s="7" t="s">
        <v>8317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>
        <f t="shared" si="188"/>
        <v>42253.479710648149</v>
      </c>
      <c r="O3044" s="11">
        <f t="shared" si="189"/>
        <v>42283.479710648149</v>
      </c>
      <c r="P3044" t="s">
        <v>8303</v>
      </c>
      <c r="Q3044" s="6">
        <f t="shared" si="190"/>
        <v>1.28</v>
      </c>
      <c r="R3044">
        <f t="shared" si="191"/>
        <v>51.891891891891895</v>
      </c>
      <c r="S3044" s="7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>
        <f t="shared" si="188"/>
        <v>42082.862256944441</v>
      </c>
      <c r="O3045" s="11">
        <f t="shared" si="189"/>
        <v>42109.909722222219</v>
      </c>
      <c r="P3045" t="s">
        <v>8303</v>
      </c>
      <c r="Q3045" s="6">
        <f t="shared" si="190"/>
        <v>1.1000666666666667</v>
      </c>
      <c r="R3045">
        <f t="shared" si="191"/>
        <v>128.9140625</v>
      </c>
      <c r="S3045" s="7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>
        <f t="shared" si="188"/>
        <v>42387.518495370365</v>
      </c>
      <c r="O3046" s="11">
        <f t="shared" si="189"/>
        <v>42402.518495370365</v>
      </c>
      <c r="P3046" t="s">
        <v>8303</v>
      </c>
      <c r="Q3046" s="6">
        <f t="shared" si="190"/>
        <v>1.0934166666666667</v>
      </c>
      <c r="R3046">
        <f t="shared" si="191"/>
        <v>84.108974358974365</v>
      </c>
      <c r="S3046" s="7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>
        <f t="shared" si="188"/>
        <v>41842.947395833333</v>
      </c>
      <c r="O3047" s="11">
        <f t="shared" si="189"/>
        <v>41872.947395833333</v>
      </c>
      <c r="P3047" t="s">
        <v>8303</v>
      </c>
      <c r="Q3047" s="6">
        <f t="shared" si="190"/>
        <v>1.3270650000000002</v>
      </c>
      <c r="R3047">
        <f t="shared" si="191"/>
        <v>82.941562500000003</v>
      </c>
      <c r="S3047" s="7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>
        <f t="shared" si="188"/>
        <v>41862.59474537037</v>
      </c>
      <c r="O3048" s="11">
        <f t="shared" si="189"/>
        <v>41891.994444444441</v>
      </c>
      <c r="P3048" t="s">
        <v>8303</v>
      </c>
      <c r="Q3048" s="6">
        <f t="shared" si="190"/>
        <v>1.9084810126582279</v>
      </c>
      <c r="R3048">
        <f t="shared" si="191"/>
        <v>259.94827586206895</v>
      </c>
      <c r="S3048" s="7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>
        <f t="shared" si="188"/>
        <v>42443.780717592592</v>
      </c>
      <c r="O3049" s="11">
        <f t="shared" si="189"/>
        <v>42487.344444444439</v>
      </c>
      <c r="P3049" t="s">
        <v>8303</v>
      </c>
      <c r="Q3049" s="6">
        <f t="shared" si="190"/>
        <v>1.49</v>
      </c>
      <c r="R3049">
        <f t="shared" si="191"/>
        <v>37.25</v>
      </c>
      <c r="S3049" s="7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>
        <f t="shared" si="188"/>
        <v>41975.692847222213</v>
      </c>
      <c r="O3050" s="11">
        <f t="shared" si="189"/>
        <v>42004.681944444441</v>
      </c>
      <c r="P3050" t="s">
        <v>8303</v>
      </c>
      <c r="Q3050" s="6">
        <f t="shared" si="190"/>
        <v>1.6639999999999999</v>
      </c>
      <c r="R3050">
        <f t="shared" si="191"/>
        <v>177.02127659574469</v>
      </c>
      <c r="S3050" s="7" t="s">
        <v>8317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>
        <f t="shared" si="188"/>
        <v>42138.806192129625</v>
      </c>
      <c r="O3051" s="11">
        <f t="shared" si="189"/>
        <v>42168.806192129625</v>
      </c>
      <c r="P3051" t="s">
        <v>8303</v>
      </c>
      <c r="Q3051" s="6">
        <f t="shared" si="190"/>
        <v>1.0666666666666667</v>
      </c>
      <c r="R3051">
        <f t="shared" si="191"/>
        <v>74.074074074074076</v>
      </c>
      <c r="S3051" s="7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>
        <f t="shared" si="188"/>
        <v>42464.960185185184</v>
      </c>
      <c r="O3052" s="11">
        <f t="shared" si="189"/>
        <v>42494.960185185184</v>
      </c>
      <c r="P3052" t="s">
        <v>8303</v>
      </c>
      <c r="Q3052" s="6">
        <f t="shared" si="190"/>
        <v>1.06</v>
      </c>
      <c r="R3052">
        <f t="shared" si="191"/>
        <v>70.666666666666671</v>
      </c>
      <c r="S3052" s="7" t="s">
        <v>8317</v>
      </c>
      <c r="T3052" t="s">
        <v>8357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>
        <f t="shared" si="188"/>
        <v>42744.207696759251</v>
      </c>
      <c r="O3053" s="11">
        <f t="shared" si="189"/>
        <v>42774.207696759251</v>
      </c>
      <c r="P3053" t="s">
        <v>8303</v>
      </c>
      <c r="Q3053" s="6">
        <f t="shared" si="190"/>
        <v>0.23628571428571429</v>
      </c>
      <c r="R3053">
        <f t="shared" si="191"/>
        <v>23.62857142857143</v>
      </c>
      <c r="S3053" s="7" t="s">
        <v>8317</v>
      </c>
      <c r="T3053" t="s">
        <v>8357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>
        <f t="shared" si="188"/>
        <v>42122.461736111109</v>
      </c>
      <c r="O3054" s="11">
        <f t="shared" si="189"/>
        <v>42152.457638888889</v>
      </c>
      <c r="P3054" t="s">
        <v>8303</v>
      </c>
      <c r="Q3054" s="6">
        <f t="shared" si="190"/>
        <v>1.5E-3</v>
      </c>
      <c r="R3054">
        <f t="shared" si="191"/>
        <v>37.5</v>
      </c>
      <c r="S3054" s="7" t="s">
        <v>8317</v>
      </c>
      <c r="T3054" t="s">
        <v>8357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>
        <f t="shared" si="188"/>
        <v>41862.553391203699</v>
      </c>
      <c r="O3055" s="11">
        <f t="shared" si="189"/>
        <v>41913.957638888889</v>
      </c>
      <c r="P3055" t="s">
        <v>8303</v>
      </c>
      <c r="Q3055" s="6">
        <f t="shared" si="190"/>
        <v>4.0000000000000001E-3</v>
      </c>
      <c r="R3055">
        <f t="shared" si="191"/>
        <v>13.333333333333334</v>
      </c>
      <c r="S3055" s="7" t="s">
        <v>8317</v>
      </c>
      <c r="T3055" t="s">
        <v>8357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>
        <f t="shared" si="188"/>
        <v>42027.624467592592</v>
      </c>
      <c r="O3056" s="11">
        <f t="shared" si="189"/>
        <v>42064.836111111108</v>
      </c>
      <c r="P3056" t="s">
        <v>8303</v>
      </c>
      <c r="Q3056" s="6">
        <f t="shared" si="190"/>
        <v>0</v>
      </c>
      <c r="R3056" t="e">
        <f t="shared" si="191"/>
        <v>#DIV/0!</v>
      </c>
      <c r="S3056" s="7" t="s">
        <v>8317</v>
      </c>
      <c r="T3056" t="s">
        <v>8357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>
        <f t="shared" si="188"/>
        <v>41953.749884259254</v>
      </c>
      <c r="O3057" s="11">
        <f t="shared" si="189"/>
        <v>42013.749884259254</v>
      </c>
      <c r="P3057" t="s">
        <v>8303</v>
      </c>
      <c r="Q3057" s="6">
        <f t="shared" si="190"/>
        <v>5.0000000000000002E-5</v>
      </c>
      <c r="R3057">
        <f t="shared" si="191"/>
        <v>1</v>
      </c>
      <c r="S3057" s="7" t="s">
        <v>8317</v>
      </c>
      <c r="T3057" t="s">
        <v>8357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>
        <f t="shared" si="188"/>
        <v>41851.428055555552</v>
      </c>
      <c r="O3058" s="11">
        <f t="shared" si="189"/>
        <v>41911.428055555552</v>
      </c>
      <c r="P3058" t="s">
        <v>8303</v>
      </c>
      <c r="Q3058" s="6">
        <f t="shared" si="190"/>
        <v>0</v>
      </c>
      <c r="R3058" t="e">
        <f t="shared" si="191"/>
        <v>#DIV/0!</v>
      </c>
      <c r="S3058" s="7" t="s">
        <v>8317</v>
      </c>
      <c r="T3058" t="s">
        <v>8357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>
        <f t="shared" si="188"/>
        <v>42433.442256944443</v>
      </c>
      <c r="O3059" s="11">
        <f t="shared" si="189"/>
        <v>42463.400590277779</v>
      </c>
      <c r="P3059" t="s">
        <v>8303</v>
      </c>
      <c r="Q3059" s="6">
        <f t="shared" si="190"/>
        <v>0</v>
      </c>
      <c r="R3059" t="e">
        <f t="shared" si="191"/>
        <v>#DIV/0!</v>
      </c>
      <c r="S3059" s="7" t="s">
        <v>8317</v>
      </c>
      <c r="T3059" t="s">
        <v>8357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>
        <f t="shared" si="188"/>
        <v>42460.165972222218</v>
      </c>
      <c r="O3060" s="11">
        <f t="shared" si="189"/>
        <v>42510.165972222218</v>
      </c>
      <c r="P3060" t="s">
        <v>8303</v>
      </c>
      <c r="Q3060" s="6">
        <f t="shared" si="190"/>
        <v>1.6666666666666666E-4</v>
      </c>
      <c r="R3060">
        <f t="shared" si="191"/>
        <v>1</v>
      </c>
      <c r="S3060" s="7" t="s">
        <v>8317</v>
      </c>
      <c r="T3060" t="s">
        <v>8357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>
        <f t="shared" si="188"/>
        <v>41829.727384259255</v>
      </c>
      <c r="O3061" s="11">
        <f t="shared" si="189"/>
        <v>41859.727384259255</v>
      </c>
      <c r="P3061" t="s">
        <v>8303</v>
      </c>
      <c r="Q3061" s="6">
        <f t="shared" si="190"/>
        <v>3.0066666666666665E-2</v>
      </c>
      <c r="R3061">
        <f t="shared" si="191"/>
        <v>41</v>
      </c>
      <c r="S3061" s="7" t="s">
        <v>8317</v>
      </c>
      <c r="T3061" t="s">
        <v>8357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>
        <f t="shared" si="188"/>
        <v>42245.066365740735</v>
      </c>
      <c r="O3062" s="11">
        <f t="shared" si="189"/>
        <v>42275.066365740735</v>
      </c>
      <c r="P3062" t="s">
        <v>8303</v>
      </c>
      <c r="Q3062" s="6">
        <f t="shared" si="190"/>
        <v>1.5227272727272728E-3</v>
      </c>
      <c r="R3062">
        <f t="shared" si="191"/>
        <v>55.833333333333336</v>
      </c>
      <c r="S3062" s="7" t="s">
        <v>8317</v>
      </c>
      <c r="T3062" t="s">
        <v>8357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>
        <f t="shared" si="188"/>
        <v>41834.575787037036</v>
      </c>
      <c r="O3063" s="11">
        <f t="shared" si="189"/>
        <v>41864.575787037036</v>
      </c>
      <c r="P3063" t="s">
        <v>8303</v>
      </c>
      <c r="Q3063" s="6">
        <f t="shared" si="190"/>
        <v>0</v>
      </c>
      <c r="R3063" t="e">
        <f t="shared" si="191"/>
        <v>#DIV/0!</v>
      </c>
      <c r="S3063" s="7" t="s">
        <v>8317</v>
      </c>
      <c r="T3063" t="s">
        <v>8357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>
        <f t="shared" si="188"/>
        <v>42248.3274537037</v>
      </c>
      <c r="O3064" s="11">
        <f t="shared" si="189"/>
        <v>42277.541666666664</v>
      </c>
      <c r="P3064" t="s">
        <v>8303</v>
      </c>
      <c r="Q3064" s="6">
        <f t="shared" si="190"/>
        <v>0.66839999999999999</v>
      </c>
      <c r="R3064">
        <f t="shared" si="191"/>
        <v>99.761194029850742</v>
      </c>
      <c r="S3064" s="7" t="s">
        <v>8317</v>
      </c>
      <c r="T3064" t="s">
        <v>8357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>
        <f t="shared" si="188"/>
        <v>42630.714560185181</v>
      </c>
      <c r="O3065" s="11">
        <f t="shared" si="189"/>
        <v>42665.714560185181</v>
      </c>
      <c r="P3065" t="s">
        <v>8303</v>
      </c>
      <c r="Q3065" s="6">
        <f t="shared" si="190"/>
        <v>0.19566666666666666</v>
      </c>
      <c r="R3065">
        <f t="shared" si="191"/>
        <v>25.521739130434781</v>
      </c>
      <c r="S3065" s="7" t="s">
        <v>8317</v>
      </c>
      <c r="T3065" t="s">
        <v>8357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>
        <f t="shared" si="188"/>
        <v>42298.9218287037</v>
      </c>
      <c r="O3066" s="11">
        <f t="shared" si="189"/>
        <v>42330.082638888889</v>
      </c>
      <c r="P3066" t="s">
        <v>8303</v>
      </c>
      <c r="Q3066" s="6">
        <f t="shared" si="190"/>
        <v>0.11294666666666667</v>
      </c>
      <c r="R3066">
        <f t="shared" si="191"/>
        <v>117.65277777777777</v>
      </c>
      <c r="S3066" s="7" t="s">
        <v>8317</v>
      </c>
      <c r="T3066" t="s">
        <v>8357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>
        <f t="shared" si="188"/>
        <v>41824.846898148149</v>
      </c>
      <c r="O3067" s="11">
        <f t="shared" si="189"/>
        <v>41849.846898148149</v>
      </c>
      <c r="P3067" t="s">
        <v>8303</v>
      </c>
      <c r="Q3067" s="6">
        <f t="shared" si="190"/>
        <v>4.0000000000000002E-4</v>
      </c>
      <c r="R3067">
        <f t="shared" si="191"/>
        <v>5</v>
      </c>
      <c r="S3067" s="7" t="s">
        <v>8317</v>
      </c>
      <c r="T3067" t="s">
        <v>8357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>
        <f t="shared" si="188"/>
        <v>42531.020104166666</v>
      </c>
      <c r="O3068" s="11">
        <f t="shared" si="189"/>
        <v>42561.020104166666</v>
      </c>
      <c r="P3068" t="s">
        <v>8303</v>
      </c>
      <c r="Q3068" s="6">
        <f t="shared" si="190"/>
        <v>0.11985714285714286</v>
      </c>
      <c r="R3068">
        <f t="shared" si="191"/>
        <v>2796.6666666666665</v>
      </c>
      <c r="S3068" s="7" t="s">
        <v>8317</v>
      </c>
      <c r="T3068" t="s">
        <v>8357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>
        <f t="shared" si="188"/>
        <v>42226.730081018519</v>
      </c>
      <c r="O3069" s="11">
        <f t="shared" si="189"/>
        <v>42256.730081018519</v>
      </c>
      <c r="P3069" t="s">
        <v>8303</v>
      </c>
      <c r="Q3069" s="6">
        <f t="shared" si="190"/>
        <v>2.5000000000000001E-2</v>
      </c>
      <c r="R3069">
        <f t="shared" si="191"/>
        <v>200</v>
      </c>
      <c r="S3069" s="7" t="s">
        <v>8317</v>
      </c>
      <c r="T3069" t="s">
        <v>8357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>
        <f t="shared" si="188"/>
        <v>42263.483240740738</v>
      </c>
      <c r="O3070" s="11">
        <f t="shared" si="189"/>
        <v>42293.483240740738</v>
      </c>
      <c r="P3070" t="s">
        <v>8303</v>
      </c>
      <c r="Q3070" s="6">
        <f t="shared" si="190"/>
        <v>6.9999999999999999E-4</v>
      </c>
      <c r="R3070">
        <f t="shared" si="191"/>
        <v>87.5</v>
      </c>
      <c r="S3070" s="7" t="s">
        <v>8317</v>
      </c>
      <c r="T3070" t="s">
        <v>8357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>
        <f t="shared" si="188"/>
        <v>41957.625393518516</v>
      </c>
      <c r="O3071" s="11">
        <f t="shared" si="189"/>
        <v>41987.625393518516</v>
      </c>
      <c r="P3071" t="s">
        <v>8303</v>
      </c>
      <c r="Q3071" s="6">
        <f t="shared" si="190"/>
        <v>0.14099999999999999</v>
      </c>
      <c r="R3071">
        <f t="shared" si="191"/>
        <v>20.142857142857142</v>
      </c>
      <c r="S3071" s="7" t="s">
        <v>8317</v>
      </c>
      <c r="T3071" t="s">
        <v>8357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>
        <f t="shared" si="188"/>
        <v>42690.525104166663</v>
      </c>
      <c r="O3072" s="11">
        <f t="shared" si="189"/>
        <v>42711.525104166663</v>
      </c>
      <c r="P3072" t="s">
        <v>8303</v>
      </c>
      <c r="Q3072" s="6">
        <f t="shared" si="190"/>
        <v>3.3399999999999999E-2</v>
      </c>
      <c r="R3072">
        <f t="shared" si="191"/>
        <v>20.875</v>
      </c>
      <c r="S3072" s="7" t="s">
        <v>8317</v>
      </c>
      <c r="T3072" t="s">
        <v>8357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>
        <f t="shared" si="188"/>
        <v>42097.524085648147</v>
      </c>
      <c r="O3073" s="11">
        <f t="shared" si="189"/>
        <v>42115.040972222218</v>
      </c>
      <c r="P3073" t="s">
        <v>8303</v>
      </c>
      <c r="Q3073" s="6">
        <f t="shared" si="190"/>
        <v>0.59775</v>
      </c>
      <c r="R3073">
        <f t="shared" si="191"/>
        <v>61.307692307692307</v>
      </c>
      <c r="S3073" s="7" t="s">
        <v>8317</v>
      </c>
      <c r="T3073" t="s">
        <v>8357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>
        <f t="shared" si="188"/>
        <v>42658.482199074067</v>
      </c>
      <c r="O3074" s="11">
        <f t="shared" si="189"/>
        <v>42672.865277777775</v>
      </c>
      <c r="P3074" t="s">
        <v>8303</v>
      </c>
      <c r="Q3074" s="6">
        <f t="shared" si="190"/>
        <v>1.6666666666666666E-4</v>
      </c>
      <c r="R3074">
        <f t="shared" si="191"/>
        <v>1</v>
      </c>
      <c r="S3074" s="7" t="s">
        <v>8317</v>
      </c>
      <c r="T3074" t="s">
        <v>8357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>
        <f t="shared" ref="N3075:N3138" si="192">((($J3075/60)/60)/24)+DATE(1970,1,1)+(-5/24)</f>
        <v>42111.475694444445</v>
      </c>
      <c r="O3075" s="11">
        <f t="shared" ref="O3075:O3138" si="193">((($I3075/60)/60)/24)+DATE(1970,1,1)+(-5/24)</f>
        <v>42169.59652777778</v>
      </c>
      <c r="P3075" t="s">
        <v>8303</v>
      </c>
      <c r="Q3075" s="6">
        <f t="shared" ref="Q3075:Q3138" si="194">E3075/D3075</f>
        <v>2.3035714285714285E-4</v>
      </c>
      <c r="R3075">
        <f t="shared" ref="R3075:R3138" si="195">E3075/L3075</f>
        <v>92.142857142857139</v>
      </c>
      <c r="S3075" s="7" t="s">
        <v>8317</v>
      </c>
      <c r="T3075" t="s">
        <v>8357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>
        <f t="shared" si="192"/>
        <v>42409.362951388881</v>
      </c>
      <c r="O3076" s="11">
        <f t="shared" si="193"/>
        <v>42439.362951388881</v>
      </c>
      <c r="P3076" t="s">
        <v>8303</v>
      </c>
      <c r="Q3076" s="6">
        <f t="shared" si="194"/>
        <v>8.8000000000000003E-4</v>
      </c>
      <c r="R3076">
        <f t="shared" si="195"/>
        <v>7.333333333333333</v>
      </c>
      <c r="S3076" s="7" t="s">
        <v>8317</v>
      </c>
      <c r="T3076" t="s">
        <v>8357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>
        <f t="shared" si="192"/>
        <v>42550.893981481473</v>
      </c>
      <c r="O3077" s="11">
        <f t="shared" si="193"/>
        <v>42600.893981481473</v>
      </c>
      <c r="P3077" t="s">
        <v>8303</v>
      </c>
      <c r="Q3077" s="6">
        <f t="shared" si="194"/>
        <v>8.6400000000000005E-2</v>
      </c>
      <c r="R3077">
        <f t="shared" si="195"/>
        <v>64.8</v>
      </c>
      <c r="S3077" s="7" t="s">
        <v>8317</v>
      </c>
      <c r="T3077" t="s">
        <v>8357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>
        <f t="shared" si="192"/>
        <v>42226.443553240737</v>
      </c>
      <c r="O3078" s="11">
        <f t="shared" si="193"/>
        <v>42286.443553240737</v>
      </c>
      <c r="P3078" t="s">
        <v>8303</v>
      </c>
      <c r="Q3078" s="6">
        <f t="shared" si="194"/>
        <v>0.15060000000000001</v>
      </c>
      <c r="R3078">
        <f t="shared" si="195"/>
        <v>30.12</v>
      </c>
      <c r="S3078" s="7" t="s">
        <v>8317</v>
      </c>
      <c r="T3078" t="s">
        <v>8357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>
        <f t="shared" si="192"/>
        <v>42766.74858796296</v>
      </c>
      <c r="O3079" s="11">
        <f t="shared" si="193"/>
        <v>42796.74858796296</v>
      </c>
      <c r="P3079" t="s">
        <v>8303</v>
      </c>
      <c r="Q3079" s="6">
        <f t="shared" si="194"/>
        <v>4.7727272727272731E-3</v>
      </c>
      <c r="R3079">
        <f t="shared" si="195"/>
        <v>52.5</v>
      </c>
      <c r="S3079" s="7" t="s">
        <v>8317</v>
      </c>
      <c r="T3079" t="s">
        <v>8357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>
        <f t="shared" si="192"/>
        <v>42030.930497685178</v>
      </c>
      <c r="O3080" s="11">
        <f t="shared" si="193"/>
        <v>42060.930497685178</v>
      </c>
      <c r="P3080" t="s">
        <v>8303</v>
      </c>
      <c r="Q3080" s="6">
        <f t="shared" si="194"/>
        <v>1.1833333333333333E-3</v>
      </c>
      <c r="R3080">
        <f t="shared" si="195"/>
        <v>23.666666666666668</v>
      </c>
      <c r="S3080" s="7" t="s">
        <v>8317</v>
      </c>
      <c r="T3080" t="s">
        <v>8357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>
        <f t="shared" si="192"/>
        <v>42055.50503472222</v>
      </c>
      <c r="O3081" s="11">
        <f t="shared" si="193"/>
        <v>42085.463368055549</v>
      </c>
      <c r="P3081" t="s">
        <v>8303</v>
      </c>
      <c r="Q3081" s="6">
        <f t="shared" si="194"/>
        <v>8.4173998587352451E-3</v>
      </c>
      <c r="R3081">
        <f t="shared" si="195"/>
        <v>415.77777777777777</v>
      </c>
      <c r="S3081" s="7" t="s">
        <v>8317</v>
      </c>
      <c r="T3081" t="s">
        <v>8357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>
        <f t="shared" si="192"/>
        <v>41939.8199537037</v>
      </c>
      <c r="O3082" s="11">
        <f t="shared" si="193"/>
        <v>41999.861620370364</v>
      </c>
      <c r="P3082" t="s">
        <v>8303</v>
      </c>
      <c r="Q3082" s="6">
        <f t="shared" si="194"/>
        <v>1.8799999999999999E-4</v>
      </c>
      <c r="R3082">
        <f t="shared" si="195"/>
        <v>53.714285714285715</v>
      </c>
      <c r="S3082" s="7" t="s">
        <v>8317</v>
      </c>
      <c r="T3082" t="s">
        <v>8357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>
        <f t="shared" si="192"/>
        <v>42236.973275462959</v>
      </c>
      <c r="O3083" s="11">
        <f t="shared" si="193"/>
        <v>42266.973275462959</v>
      </c>
      <c r="P3083" t="s">
        <v>8303</v>
      </c>
      <c r="Q3083" s="6">
        <f t="shared" si="194"/>
        <v>2.1029999999999998E-3</v>
      </c>
      <c r="R3083">
        <f t="shared" si="195"/>
        <v>420.6</v>
      </c>
      <c r="S3083" s="7" t="s">
        <v>8317</v>
      </c>
      <c r="T3083" t="s">
        <v>8357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>
        <f t="shared" si="192"/>
        <v>42293.714652777773</v>
      </c>
      <c r="O3084" s="11">
        <f t="shared" si="193"/>
        <v>42323.756319444445</v>
      </c>
      <c r="P3084" t="s">
        <v>8303</v>
      </c>
      <c r="Q3084" s="6">
        <f t="shared" si="194"/>
        <v>0</v>
      </c>
      <c r="R3084" t="e">
        <f t="shared" si="195"/>
        <v>#DIV/0!</v>
      </c>
      <c r="S3084" s="7" t="s">
        <v>8317</v>
      </c>
      <c r="T3084" t="s">
        <v>8357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>
        <f t="shared" si="192"/>
        <v>41853.355069444442</v>
      </c>
      <c r="O3085" s="11">
        <f t="shared" si="193"/>
        <v>41883</v>
      </c>
      <c r="P3085" t="s">
        <v>8303</v>
      </c>
      <c r="Q3085" s="6">
        <f t="shared" si="194"/>
        <v>2.8E-3</v>
      </c>
      <c r="R3085">
        <f t="shared" si="195"/>
        <v>18.666666666666668</v>
      </c>
      <c r="S3085" s="7" t="s">
        <v>8317</v>
      </c>
      <c r="T3085" t="s">
        <v>8357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>
        <f t="shared" si="192"/>
        <v>42100.515405092585</v>
      </c>
      <c r="O3086" s="11">
        <f t="shared" si="193"/>
        <v>42129.574999999997</v>
      </c>
      <c r="P3086" t="s">
        <v>8303</v>
      </c>
      <c r="Q3086" s="6">
        <f t="shared" si="194"/>
        <v>0.11579206701157921</v>
      </c>
      <c r="R3086">
        <f t="shared" si="195"/>
        <v>78.333333333333329</v>
      </c>
      <c r="S3086" s="7" t="s">
        <v>8317</v>
      </c>
      <c r="T3086" t="s">
        <v>8357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>
        <f t="shared" si="192"/>
        <v>42246.675451388881</v>
      </c>
      <c r="O3087" s="11">
        <f t="shared" si="193"/>
        <v>42276.675451388881</v>
      </c>
      <c r="P3087" t="s">
        <v>8303</v>
      </c>
      <c r="Q3087" s="6">
        <f t="shared" si="194"/>
        <v>2.4400000000000002E-2</v>
      </c>
      <c r="R3087">
        <f t="shared" si="195"/>
        <v>67.777777777777771</v>
      </c>
      <c r="S3087" s="7" t="s">
        <v>8317</v>
      </c>
      <c r="T3087" t="s">
        <v>8357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>
        <f t="shared" si="192"/>
        <v>42173.462488425925</v>
      </c>
      <c r="O3088" s="11">
        <f t="shared" si="193"/>
        <v>42233.462488425925</v>
      </c>
      <c r="P3088" t="s">
        <v>8303</v>
      </c>
      <c r="Q3088" s="6">
        <f t="shared" si="194"/>
        <v>2.5000000000000001E-3</v>
      </c>
      <c r="R3088">
        <f t="shared" si="195"/>
        <v>16.666666666666668</v>
      </c>
      <c r="S3088" s="7" t="s">
        <v>8317</v>
      </c>
      <c r="T3088" t="s">
        <v>8357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>
        <f t="shared" si="192"/>
        <v>42664.942013888889</v>
      </c>
      <c r="O3089" s="11">
        <f t="shared" si="193"/>
        <v>42724.983680555553</v>
      </c>
      <c r="P3089" t="s">
        <v>8303</v>
      </c>
      <c r="Q3089" s="6">
        <f t="shared" si="194"/>
        <v>6.2500000000000003E-3</v>
      </c>
      <c r="R3089">
        <f t="shared" si="195"/>
        <v>62.5</v>
      </c>
      <c r="S3089" s="7" t="s">
        <v>8317</v>
      </c>
      <c r="T3089" t="s">
        <v>8357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>
        <f t="shared" si="192"/>
        <v>41981.363969907405</v>
      </c>
      <c r="O3090" s="11">
        <f t="shared" si="193"/>
        <v>42012.361805555549</v>
      </c>
      <c r="P3090" t="s">
        <v>8303</v>
      </c>
      <c r="Q3090" s="6">
        <f t="shared" si="194"/>
        <v>1.9384615384615384E-3</v>
      </c>
      <c r="R3090">
        <f t="shared" si="195"/>
        <v>42</v>
      </c>
      <c r="S3090" s="7" t="s">
        <v>8317</v>
      </c>
      <c r="T3090" t="s">
        <v>8357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>
        <f t="shared" si="192"/>
        <v>42528.334293981483</v>
      </c>
      <c r="O3091" s="11">
        <f t="shared" si="193"/>
        <v>42559.874305555553</v>
      </c>
      <c r="P3091" t="s">
        <v>8303</v>
      </c>
      <c r="Q3091" s="6">
        <f t="shared" si="194"/>
        <v>0.23416000000000001</v>
      </c>
      <c r="R3091">
        <f t="shared" si="195"/>
        <v>130.0888888888889</v>
      </c>
      <c r="S3091" s="7" t="s">
        <v>8317</v>
      </c>
      <c r="T3091" t="s">
        <v>8357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>
        <f t="shared" si="192"/>
        <v>42065.610474537032</v>
      </c>
      <c r="O3092" s="11">
        <f t="shared" si="193"/>
        <v>42125.568807870368</v>
      </c>
      <c r="P3092" t="s">
        <v>8303</v>
      </c>
      <c r="Q3092" s="6">
        <f t="shared" si="194"/>
        <v>5.080888888888889E-2</v>
      </c>
      <c r="R3092">
        <f t="shared" si="195"/>
        <v>1270.2222222222222</v>
      </c>
      <c r="S3092" s="7" t="s">
        <v>8317</v>
      </c>
      <c r="T3092" t="s">
        <v>8357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>
        <f t="shared" si="192"/>
        <v>42566.740081018514</v>
      </c>
      <c r="O3093" s="11">
        <f t="shared" si="193"/>
        <v>42596.740081018514</v>
      </c>
      <c r="P3093" t="s">
        <v>8303</v>
      </c>
      <c r="Q3093" s="6">
        <f t="shared" si="194"/>
        <v>0.15920000000000001</v>
      </c>
      <c r="R3093">
        <f t="shared" si="195"/>
        <v>88.444444444444443</v>
      </c>
      <c r="S3093" s="7" t="s">
        <v>8317</v>
      </c>
      <c r="T3093" t="s">
        <v>8357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>
        <f t="shared" si="192"/>
        <v>42255.41101851852</v>
      </c>
      <c r="O3094" s="11">
        <f t="shared" si="193"/>
        <v>42292.708333333336</v>
      </c>
      <c r="P3094" t="s">
        <v>8303</v>
      </c>
      <c r="Q3094" s="6">
        <f t="shared" si="194"/>
        <v>1.1831900000000001E-2</v>
      </c>
      <c r="R3094">
        <f t="shared" si="195"/>
        <v>56.342380952380957</v>
      </c>
      <c r="S3094" s="7" t="s">
        <v>8317</v>
      </c>
      <c r="T3094" t="s">
        <v>8357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>
        <f t="shared" si="192"/>
        <v>41760.700706018513</v>
      </c>
      <c r="O3095" s="11">
        <f t="shared" si="193"/>
        <v>41790.957638888889</v>
      </c>
      <c r="P3095" t="s">
        <v>8303</v>
      </c>
      <c r="Q3095" s="6">
        <f t="shared" si="194"/>
        <v>0.22750000000000001</v>
      </c>
      <c r="R3095">
        <f t="shared" si="195"/>
        <v>53.529411764705884</v>
      </c>
      <c r="S3095" s="7" t="s">
        <v>8317</v>
      </c>
      <c r="T3095" t="s">
        <v>8357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>
        <f t="shared" si="192"/>
        <v>42207.587453703702</v>
      </c>
      <c r="O3096" s="11">
        <f t="shared" si="193"/>
        <v>42267.587453703702</v>
      </c>
      <c r="P3096" t="s">
        <v>8303</v>
      </c>
      <c r="Q3096" s="6">
        <f t="shared" si="194"/>
        <v>2.5000000000000001E-4</v>
      </c>
      <c r="R3096">
        <f t="shared" si="195"/>
        <v>25</v>
      </c>
      <c r="S3096" s="7" t="s">
        <v>8317</v>
      </c>
      <c r="T3096" t="s">
        <v>8357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>
        <f t="shared" si="192"/>
        <v>42522.81689814815</v>
      </c>
      <c r="O3097" s="11">
        <f t="shared" si="193"/>
        <v>42582.81689814815</v>
      </c>
      <c r="P3097" t="s">
        <v>8303</v>
      </c>
      <c r="Q3097" s="6">
        <f t="shared" si="194"/>
        <v>3.351206434316354E-3</v>
      </c>
      <c r="R3097">
        <f t="shared" si="195"/>
        <v>50</v>
      </c>
      <c r="S3097" s="7" t="s">
        <v>8317</v>
      </c>
      <c r="T3097" t="s">
        <v>8357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>
        <f t="shared" si="192"/>
        <v>42114.617199074077</v>
      </c>
      <c r="O3098" s="11">
        <f t="shared" si="193"/>
        <v>42144.617199074077</v>
      </c>
      <c r="P3098" t="s">
        <v>8303</v>
      </c>
      <c r="Q3098" s="6">
        <f t="shared" si="194"/>
        <v>3.9750000000000001E-2</v>
      </c>
      <c r="R3098">
        <f t="shared" si="195"/>
        <v>56.785714285714285</v>
      </c>
      <c r="S3098" s="7" t="s">
        <v>8317</v>
      </c>
      <c r="T3098" t="s">
        <v>8357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>
        <f t="shared" si="192"/>
        <v>42629.29515046296</v>
      </c>
      <c r="O3099" s="11">
        <f t="shared" si="193"/>
        <v>42650.374999999993</v>
      </c>
      <c r="P3099" t="s">
        <v>8303</v>
      </c>
      <c r="Q3099" s="6">
        <f t="shared" si="194"/>
        <v>0.17150000000000001</v>
      </c>
      <c r="R3099">
        <f t="shared" si="195"/>
        <v>40.833333333333336</v>
      </c>
      <c r="S3099" s="7" t="s">
        <v>8317</v>
      </c>
      <c r="T3099" t="s">
        <v>8357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>
        <f t="shared" si="192"/>
        <v>42359.58390046296</v>
      </c>
      <c r="O3100" s="11">
        <f t="shared" si="193"/>
        <v>42407.803472222215</v>
      </c>
      <c r="P3100" t="s">
        <v>8303</v>
      </c>
      <c r="Q3100" s="6">
        <f t="shared" si="194"/>
        <v>3.608004104669061E-2</v>
      </c>
      <c r="R3100">
        <f t="shared" si="195"/>
        <v>65.111111111111114</v>
      </c>
      <c r="S3100" s="7" t="s">
        <v>8317</v>
      </c>
      <c r="T3100" t="s">
        <v>8357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>
        <f t="shared" si="192"/>
        <v>42381.981377314813</v>
      </c>
      <c r="O3101" s="11">
        <f t="shared" si="193"/>
        <v>42411.981377314813</v>
      </c>
      <c r="P3101" t="s">
        <v>8303</v>
      </c>
      <c r="Q3101" s="6">
        <f t="shared" si="194"/>
        <v>0.13900000000000001</v>
      </c>
      <c r="R3101">
        <f t="shared" si="195"/>
        <v>55.6</v>
      </c>
      <c r="S3101" s="7" t="s">
        <v>8317</v>
      </c>
      <c r="T3101" t="s">
        <v>8357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>
        <f t="shared" si="192"/>
        <v>41902.4140625</v>
      </c>
      <c r="O3102" s="11">
        <f t="shared" si="193"/>
        <v>41932.4140625</v>
      </c>
      <c r="P3102" t="s">
        <v>8303</v>
      </c>
      <c r="Q3102" s="6">
        <f t="shared" si="194"/>
        <v>0.15225</v>
      </c>
      <c r="R3102">
        <f t="shared" si="195"/>
        <v>140.53846153846155</v>
      </c>
      <c r="S3102" s="7" t="s">
        <v>8317</v>
      </c>
      <c r="T3102" t="s">
        <v>8357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>
        <f t="shared" si="192"/>
        <v>42171.175196759257</v>
      </c>
      <c r="O3103" s="11">
        <f t="shared" si="193"/>
        <v>42201.12222222222</v>
      </c>
      <c r="P3103" t="s">
        <v>8303</v>
      </c>
      <c r="Q3103" s="6">
        <f t="shared" si="194"/>
        <v>0.12</v>
      </c>
      <c r="R3103">
        <f t="shared" si="195"/>
        <v>25</v>
      </c>
      <c r="S3103" s="7" t="s">
        <v>8317</v>
      </c>
      <c r="T3103" t="s">
        <v>8357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>
        <f t="shared" si="192"/>
        <v>42555.132152777776</v>
      </c>
      <c r="O3104" s="11">
        <f t="shared" si="193"/>
        <v>42605.132152777776</v>
      </c>
      <c r="P3104" t="s">
        <v>8303</v>
      </c>
      <c r="Q3104" s="6">
        <f t="shared" si="194"/>
        <v>0.391125</v>
      </c>
      <c r="R3104">
        <f t="shared" si="195"/>
        <v>69.533333333333331</v>
      </c>
      <c r="S3104" s="7" t="s">
        <v>8317</v>
      </c>
      <c r="T3104" t="s">
        <v>8357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>
        <f t="shared" si="192"/>
        <v>42106.94798611111</v>
      </c>
      <c r="O3105" s="11">
        <f t="shared" si="193"/>
        <v>42166.94798611111</v>
      </c>
      <c r="P3105" t="s">
        <v>8303</v>
      </c>
      <c r="Q3105" s="6">
        <f t="shared" si="194"/>
        <v>2.6829268292682929E-3</v>
      </c>
      <c r="R3105">
        <f t="shared" si="195"/>
        <v>5.5</v>
      </c>
      <c r="S3105" s="7" t="s">
        <v>8317</v>
      </c>
      <c r="T3105" t="s">
        <v>8357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>
        <f t="shared" si="192"/>
        <v>42006.70035879629</v>
      </c>
      <c r="O3106" s="11">
        <f t="shared" si="193"/>
        <v>42037.874999999993</v>
      </c>
      <c r="P3106" t="s">
        <v>8303</v>
      </c>
      <c r="Q3106" s="6">
        <f t="shared" si="194"/>
        <v>0.29625000000000001</v>
      </c>
      <c r="R3106">
        <f t="shared" si="195"/>
        <v>237</v>
      </c>
      <c r="S3106" s="7" t="s">
        <v>8317</v>
      </c>
      <c r="T3106" t="s">
        <v>8357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>
        <f t="shared" si="192"/>
        <v>41876.510601851849</v>
      </c>
      <c r="O3107" s="11">
        <f t="shared" si="193"/>
        <v>41931</v>
      </c>
      <c r="P3107" t="s">
        <v>8303</v>
      </c>
      <c r="Q3107" s="6">
        <f t="shared" si="194"/>
        <v>0.4236099230111206</v>
      </c>
      <c r="R3107">
        <f t="shared" si="195"/>
        <v>79.870967741935488</v>
      </c>
      <c r="S3107" s="7" t="s">
        <v>8317</v>
      </c>
      <c r="T3107" t="s">
        <v>8357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>
        <f t="shared" si="192"/>
        <v>42241.22078703704</v>
      </c>
      <c r="O3108" s="11">
        <f t="shared" si="193"/>
        <v>42263.708333333336</v>
      </c>
      <c r="P3108" t="s">
        <v>8303</v>
      </c>
      <c r="Q3108" s="6">
        <f t="shared" si="194"/>
        <v>4.1000000000000002E-2</v>
      </c>
      <c r="R3108">
        <f t="shared" si="195"/>
        <v>10.25</v>
      </c>
      <c r="S3108" s="7" t="s">
        <v>8317</v>
      </c>
      <c r="T3108" t="s">
        <v>8357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>
        <f t="shared" si="192"/>
        <v>42128.605914351843</v>
      </c>
      <c r="O3109" s="11">
        <f t="shared" si="193"/>
        <v>42135.605914351843</v>
      </c>
      <c r="P3109" t="s">
        <v>8303</v>
      </c>
      <c r="Q3109" s="6">
        <f t="shared" si="194"/>
        <v>0.197625</v>
      </c>
      <c r="R3109">
        <f t="shared" si="195"/>
        <v>272.58620689655174</v>
      </c>
      <c r="S3109" s="7" t="s">
        <v>8317</v>
      </c>
      <c r="T3109" t="s">
        <v>8357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>
        <f t="shared" si="192"/>
        <v>42062.47215277778</v>
      </c>
      <c r="O3110" s="11">
        <f t="shared" si="193"/>
        <v>42122.430486111109</v>
      </c>
      <c r="P3110" t="s">
        <v>8303</v>
      </c>
      <c r="Q3110" s="6">
        <f t="shared" si="194"/>
        <v>5.1999999999999995E-4</v>
      </c>
      <c r="R3110">
        <f t="shared" si="195"/>
        <v>13</v>
      </c>
      <c r="S3110" s="7" t="s">
        <v>8317</v>
      </c>
      <c r="T3110" t="s">
        <v>8357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>
        <f t="shared" si="192"/>
        <v>41843.916782407403</v>
      </c>
      <c r="O3111" s="11">
        <f t="shared" si="193"/>
        <v>41878.916782407403</v>
      </c>
      <c r="P3111" t="s">
        <v>8303</v>
      </c>
      <c r="Q3111" s="6">
        <f t="shared" si="194"/>
        <v>0.25030188679245285</v>
      </c>
      <c r="R3111">
        <f t="shared" si="195"/>
        <v>58.184210526315788</v>
      </c>
      <c r="S3111" s="7" t="s">
        <v>8317</v>
      </c>
      <c r="T3111" t="s">
        <v>8357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>
        <f t="shared" si="192"/>
        <v>42744.823136574072</v>
      </c>
      <c r="O3112" s="11">
        <f t="shared" si="193"/>
        <v>42784.823136574072</v>
      </c>
      <c r="P3112" t="s">
        <v>8303</v>
      </c>
      <c r="Q3112" s="6">
        <f t="shared" si="194"/>
        <v>4.0000000000000002E-4</v>
      </c>
      <c r="R3112">
        <f t="shared" si="195"/>
        <v>10</v>
      </c>
      <c r="S3112" s="7" t="s">
        <v>8317</v>
      </c>
      <c r="T3112" t="s">
        <v>8357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>
        <f t="shared" si="192"/>
        <v>41885.38680555555</v>
      </c>
      <c r="O3113" s="11">
        <f t="shared" si="193"/>
        <v>41916.38680555555</v>
      </c>
      <c r="P3113" t="s">
        <v>8303</v>
      </c>
      <c r="Q3113" s="6">
        <f t="shared" si="194"/>
        <v>0.26640000000000003</v>
      </c>
      <c r="R3113">
        <f t="shared" si="195"/>
        <v>70.10526315789474</v>
      </c>
      <c r="S3113" s="7" t="s">
        <v>8317</v>
      </c>
      <c r="T3113" t="s">
        <v>8357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>
        <f t="shared" si="192"/>
        <v>42614.913587962961</v>
      </c>
      <c r="O3114" s="11">
        <f t="shared" si="193"/>
        <v>42674.913587962961</v>
      </c>
      <c r="P3114" t="s">
        <v>8303</v>
      </c>
      <c r="Q3114" s="6">
        <f t="shared" si="194"/>
        <v>4.7363636363636365E-2</v>
      </c>
      <c r="R3114">
        <f t="shared" si="195"/>
        <v>57.888888888888886</v>
      </c>
      <c r="S3114" s="7" t="s">
        <v>8317</v>
      </c>
      <c r="T3114" t="s">
        <v>8357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>
        <f t="shared" si="192"/>
        <v>42081.522939814815</v>
      </c>
      <c r="O3115" s="11">
        <f t="shared" si="193"/>
        <v>42111.522939814815</v>
      </c>
      <c r="P3115" t="s">
        <v>8303</v>
      </c>
      <c r="Q3115" s="6">
        <f t="shared" si="194"/>
        <v>4.2435339894712751E-2</v>
      </c>
      <c r="R3115">
        <f t="shared" si="195"/>
        <v>125.27027027027027</v>
      </c>
      <c r="S3115" s="7" t="s">
        <v>8317</v>
      </c>
      <c r="T3115" t="s">
        <v>8357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>
        <f t="shared" si="192"/>
        <v>41843.42418981481</v>
      </c>
      <c r="O3116" s="11">
        <f t="shared" si="193"/>
        <v>41903.42418981481</v>
      </c>
      <c r="P3116" t="s">
        <v>8303</v>
      </c>
      <c r="Q3116" s="6">
        <f t="shared" si="194"/>
        <v>0</v>
      </c>
      <c r="R3116" t="e">
        <f t="shared" si="195"/>
        <v>#DIV/0!</v>
      </c>
      <c r="S3116" s="7" t="s">
        <v>8317</v>
      </c>
      <c r="T3116" t="s">
        <v>8357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>
        <f t="shared" si="192"/>
        <v>42496.238738425927</v>
      </c>
      <c r="O3117" s="11">
        <f t="shared" si="193"/>
        <v>42526.238738425927</v>
      </c>
      <c r="P3117" t="s">
        <v>8303</v>
      </c>
      <c r="Q3117" s="6">
        <f t="shared" si="194"/>
        <v>0.03</v>
      </c>
      <c r="R3117">
        <f t="shared" si="195"/>
        <v>300</v>
      </c>
      <c r="S3117" s="7" t="s">
        <v>8317</v>
      </c>
      <c r="T3117" t="s">
        <v>8357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>
        <f t="shared" si="192"/>
        <v>42081.30700231481</v>
      </c>
      <c r="O3118" s="11">
        <f t="shared" si="193"/>
        <v>42095.30700231481</v>
      </c>
      <c r="P3118" t="s">
        <v>8303</v>
      </c>
      <c r="Q3118" s="6">
        <f t="shared" si="194"/>
        <v>0.57333333333333336</v>
      </c>
      <c r="R3118">
        <f t="shared" si="195"/>
        <v>43</v>
      </c>
      <c r="S3118" s="7" t="s">
        <v>8317</v>
      </c>
      <c r="T3118" t="s">
        <v>8357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>
        <f t="shared" si="192"/>
        <v>42509.166203703695</v>
      </c>
      <c r="O3119" s="11">
        <f t="shared" si="193"/>
        <v>42517.341666666667</v>
      </c>
      <c r="P3119" t="s">
        <v>8303</v>
      </c>
      <c r="Q3119" s="6">
        <f t="shared" si="194"/>
        <v>1E-3</v>
      </c>
      <c r="R3119">
        <f t="shared" si="195"/>
        <v>1</v>
      </c>
      <c r="S3119" s="7" t="s">
        <v>8317</v>
      </c>
      <c r="T3119" t="s">
        <v>8357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>
        <f t="shared" si="192"/>
        <v>42534.441238425927</v>
      </c>
      <c r="O3120" s="11">
        <f t="shared" si="193"/>
        <v>42553.441238425927</v>
      </c>
      <c r="P3120" t="s">
        <v>8303</v>
      </c>
      <c r="Q3120" s="6">
        <f t="shared" si="194"/>
        <v>3.0999999999999999E-3</v>
      </c>
      <c r="R3120">
        <f t="shared" si="195"/>
        <v>775</v>
      </c>
      <c r="S3120" s="7" t="s">
        <v>8317</v>
      </c>
      <c r="T3120" t="s">
        <v>8357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>
        <f t="shared" si="192"/>
        <v>42059.837175925924</v>
      </c>
      <c r="O3121" s="11">
        <f t="shared" si="193"/>
        <v>42089.795509259253</v>
      </c>
      <c r="P3121" t="s">
        <v>8303</v>
      </c>
      <c r="Q3121" s="6">
        <f t="shared" si="194"/>
        <v>5.0000000000000001E-4</v>
      </c>
      <c r="R3121">
        <f t="shared" si="195"/>
        <v>5</v>
      </c>
      <c r="S3121" s="7" t="s">
        <v>8317</v>
      </c>
      <c r="T3121" t="s">
        <v>8357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>
        <f t="shared" si="192"/>
        <v>42435.733749999999</v>
      </c>
      <c r="O3122" s="11">
        <f t="shared" si="193"/>
        <v>42495.692083333335</v>
      </c>
      <c r="P3122" t="s">
        <v>8303</v>
      </c>
      <c r="Q3122" s="6">
        <f t="shared" si="194"/>
        <v>9.8461538461538464E-5</v>
      </c>
      <c r="R3122">
        <f t="shared" si="195"/>
        <v>12.8</v>
      </c>
      <c r="S3122" s="7" t="s">
        <v>8317</v>
      </c>
      <c r="T3122" t="s">
        <v>8357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>
        <f t="shared" si="192"/>
        <v>41848.471469907403</v>
      </c>
      <c r="O3123" s="11">
        <f t="shared" si="193"/>
        <v>41908.471469907403</v>
      </c>
      <c r="P3123" t="s">
        <v>8303</v>
      </c>
      <c r="Q3123" s="6">
        <f t="shared" si="194"/>
        <v>6.6666666666666671E-3</v>
      </c>
      <c r="R3123">
        <f t="shared" si="195"/>
        <v>10</v>
      </c>
      <c r="S3123" s="7" t="s">
        <v>8317</v>
      </c>
      <c r="T3123" t="s">
        <v>8357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>
        <f t="shared" si="192"/>
        <v>42678.723749999997</v>
      </c>
      <c r="O3124" s="11">
        <f t="shared" si="193"/>
        <v>42683.765416666669</v>
      </c>
      <c r="P3124" t="s">
        <v>8303</v>
      </c>
      <c r="Q3124" s="6">
        <f t="shared" si="194"/>
        <v>0.58291457286432158</v>
      </c>
      <c r="R3124">
        <f t="shared" si="195"/>
        <v>58</v>
      </c>
      <c r="S3124" s="7" t="s">
        <v>8317</v>
      </c>
      <c r="T3124" t="s">
        <v>8357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>
        <f t="shared" si="192"/>
        <v>42530.784699074073</v>
      </c>
      <c r="O3125" s="11">
        <f t="shared" si="193"/>
        <v>42560.784699074073</v>
      </c>
      <c r="P3125" t="s">
        <v>8303</v>
      </c>
      <c r="Q3125" s="6">
        <f t="shared" si="194"/>
        <v>0.68153600000000003</v>
      </c>
      <c r="R3125">
        <f t="shared" si="195"/>
        <v>244.80459770114942</v>
      </c>
      <c r="S3125" s="7" t="s">
        <v>8317</v>
      </c>
      <c r="T3125" t="s">
        <v>8357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>
        <f t="shared" si="192"/>
        <v>41977.571770833332</v>
      </c>
      <c r="O3126" s="11">
        <f t="shared" si="193"/>
        <v>42037.571770833332</v>
      </c>
      <c r="P3126" t="s">
        <v>8303</v>
      </c>
      <c r="Q3126" s="6">
        <f t="shared" si="194"/>
        <v>3.2499999999999997E-5</v>
      </c>
      <c r="R3126">
        <f t="shared" si="195"/>
        <v>6.5</v>
      </c>
      <c r="S3126" s="7" t="s">
        <v>8317</v>
      </c>
      <c r="T3126" t="s">
        <v>8357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>
        <f t="shared" si="192"/>
        <v>42345.998518518514</v>
      </c>
      <c r="O3127" s="11">
        <f t="shared" si="193"/>
        <v>42375.998518518514</v>
      </c>
      <c r="P3127" t="s">
        <v>8303</v>
      </c>
      <c r="Q3127" s="6">
        <f t="shared" si="194"/>
        <v>0</v>
      </c>
      <c r="R3127" t="e">
        <f t="shared" si="195"/>
        <v>#DIV/0!</v>
      </c>
      <c r="S3127" s="7" t="s">
        <v>8317</v>
      </c>
      <c r="T3127" t="s">
        <v>8357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>
        <f t="shared" si="192"/>
        <v>42426.809745370374</v>
      </c>
      <c r="O3128" s="11">
        <f t="shared" si="193"/>
        <v>42456.768078703702</v>
      </c>
      <c r="P3128" t="s">
        <v>8303</v>
      </c>
      <c r="Q3128" s="6">
        <f t="shared" si="194"/>
        <v>4.1599999999999998E-2</v>
      </c>
      <c r="R3128">
        <f t="shared" si="195"/>
        <v>61.176470588235297</v>
      </c>
      <c r="S3128" s="7" t="s">
        <v>8317</v>
      </c>
      <c r="T3128" t="s">
        <v>8357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>
        <f t="shared" si="192"/>
        <v>42034.648483796293</v>
      </c>
      <c r="O3129" s="11">
        <f t="shared" si="193"/>
        <v>42064.648483796293</v>
      </c>
      <c r="P3129" t="s">
        <v>8303</v>
      </c>
      <c r="Q3129" s="6">
        <f t="shared" si="194"/>
        <v>0</v>
      </c>
      <c r="R3129" t="e">
        <f t="shared" si="195"/>
        <v>#DIV/0!</v>
      </c>
      <c r="S3129" s="7" t="s">
        <v>8317</v>
      </c>
      <c r="T3129" t="s">
        <v>8357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>
        <f t="shared" si="192"/>
        <v>42780.617372685178</v>
      </c>
      <c r="O3130" s="11">
        <f t="shared" si="193"/>
        <v>42810.575706018521</v>
      </c>
      <c r="P3130" t="s">
        <v>8271</v>
      </c>
      <c r="Q3130" s="6">
        <f t="shared" si="194"/>
        <v>1.0860666666666667</v>
      </c>
      <c r="R3130">
        <f t="shared" si="195"/>
        <v>139.23931623931625</v>
      </c>
      <c r="S3130" s="7" t="s">
        <v>8317</v>
      </c>
      <c r="T3130" t="s">
        <v>8318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>
        <f t="shared" si="192"/>
        <v>42803.634479166663</v>
      </c>
      <c r="O3131" s="11">
        <f t="shared" si="193"/>
        <v>42843.592812499999</v>
      </c>
      <c r="P3131" t="s">
        <v>8271</v>
      </c>
      <c r="Q3131" s="6">
        <f t="shared" si="194"/>
        <v>8.0000000000000002E-3</v>
      </c>
      <c r="R3131">
        <f t="shared" si="195"/>
        <v>10</v>
      </c>
      <c r="S3131" s="7" t="s">
        <v>8317</v>
      </c>
      <c r="T3131" t="s">
        <v>8318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>
        <f t="shared" si="192"/>
        <v>42808.431898148141</v>
      </c>
      <c r="O3132" s="11">
        <f t="shared" si="193"/>
        <v>42838.999305555553</v>
      </c>
      <c r="P3132" t="s">
        <v>8271</v>
      </c>
      <c r="Q3132" s="6">
        <f t="shared" si="194"/>
        <v>3.7499999999999999E-2</v>
      </c>
      <c r="R3132">
        <f t="shared" si="195"/>
        <v>93.75</v>
      </c>
      <c r="S3132" s="7" t="s">
        <v>8317</v>
      </c>
      <c r="T3132" t="s">
        <v>8318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>
        <f t="shared" si="192"/>
        <v>42803.370891203704</v>
      </c>
      <c r="O3133" s="11">
        <f t="shared" si="193"/>
        <v>42833.329224537032</v>
      </c>
      <c r="P3133" t="s">
        <v>8271</v>
      </c>
      <c r="Q3133" s="6">
        <f t="shared" si="194"/>
        <v>0.15731707317073171</v>
      </c>
      <c r="R3133">
        <f t="shared" si="195"/>
        <v>53.75</v>
      </c>
      <c r="S3133" s="7" t="s">
        <v>8317</v>
      </c>
      <c r="T3133" t="s">
        <v>8318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>
        <f t="shared" si="192"/>
        <v>42786.141898148147</v>
      </c>
      <c r="O3134" s="11">
        <f t="shared" si="193"/>
        <v>42846.100231481476</v>
      </c>
      <c r="P3134" t="s">
        <v>8271</v>
      </c>
      <c r="Q3134" s="6">
        <f t="shared" si="194"/>
        <v>3.3333333333333332E-4</v>
      </c>
      <c r="R3134">
        <f t="shared" si="195"/>
        <v>10</v>
      </c>
      <c r="S3134" s="7" t="s">
        <v>8317</v>
      </c>
      <c r="T3134" t="s">
        <v>8318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>
        <f t="shared" si="192"/>
        <v>42788.356874999998</v>
      </c>
      <c r="O3135" s="11">
        <f t="shared" si="193"/>
        <v>42818.315208333333</v>
      </c>
      <c r="P3135" t="s">
        <v>8271</v>
      </c>
      <c r="Q3135" s="6">
        <f t="shared" si="194"/>
        <v>1.08</v>
      </c>
      <c r="R3135">
        <f t="shared" si="195"/>
        <v>33.75</v>
      </c>
      <c r="S3135" s="7" t="s">
        <v>8317</v>
      </c>
      <c r="T3135" t="s">
        <v>8318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>
        <f t="shared" si="192"/>
        <v>42800.511793981481</v>
      </c>
      <c r="O3136" s="11">
        <f t="shared" si="193"/>
        <v>42821.470127314817</v>
      </c>
      <c r="P3136" t="s">
        <v>8271</v>
      </c>
      <c r="Q3136" s="6">
        <f t="shared" si="194"/>
        <v>0.22500000000000001</v>
      </c>
      <c r="R3136">
        <f t="shared" si="195"/>
        <v>18.75</v>
      </c>
      <c r="S3136" s="7" t="s">
        <v>8317</v>
      </c>
      <c r="T3136" t="s">
        <v>8318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>
        <f t="shared" si="192"/>
        <v>42806.943530092591</v>
      </c>
      <c r="O3137" s="11">
        <f t="shared" si="193"/>
        <v>42828.943530092591</v>
      </c>
      <c r="P3137" t="s">
        <v>8271</v>
      </c>
      <c r="Q3137" s="6">
        <f t="shared" si="194"/>
        <v>0.20849420849420849</v>
      </c>
      <c r="R3137">
        <f t="shared" si="195"/>
        <v>23.142857142857142</v>
      </c>
      <c r="S3137" s="7" t="s">
        <v>8317</v>
      </c>
      <c r="T3137" t="s">
        <v>8318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>
        <f t="shared" si="192"/>
        <v>42789.25409722222</v>
      </c>
      <c r="O3138" s="11">
        <f t="shared" si="193"/>
        <v>42825.749305555553</v>
      </c>
      <c r="P3138" t="s">
        <v>8271</v>
      </c>
      <c r="Q3138" s="6">
        <f t="shared" si="194"/>
        <v>1.278</v>
      </c>
      <c r="R3138">
        <f t="shared" si="195"/>
        <v>29.045454545454547</v>
      </c>
      <c r="S3138" s="7" t="s">
        <v>8317</v>
      </c>
      <c r="T3138" t="s">
        <v>8318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>
        <f t="shared" ref="N3139:N3202" si="196">((($J3139/60)/60)/24)+DATE(1970,1,1)+(-5/24)</f>
        <v>42807.676724537036</v>
      </c>
      <c r="O3139" s="11">
        <f t="shared" ref="O3139:O3202" si="197">((($I3139/60)/60)/24)+DATE(1970,1,1)+(-5/24)</f>
        <v>42858.591666666667</v>
      </c>
      <c r="P3139" t="s">
        <v>8271</v>
      </c>
      <c r="Q3139" s="6">
        <f t="shared" ref="Q3139:Q3202" si="198">E3139/D3139</f>
        <v>3.3333333333333333E-2</v>
      </c>
      <c r="R3139">
        <f t="shared" ref="R3139:R3202" si="199">E3139/L3139</f>
        <v>50</v>
      </c>
      <c r="S3139" s="7" t="s">
        <v>8317</v>
      </c>
      <c r="T3139" t="s">
        <v>8318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>
        <f t="shared" si="196"/>
        <v>42809.437581018516</v>
      </c>
      <c r="O3140" s="11">
        <f t="shared" si="197"/>
        <v>42828.437581018516</v>
      </c>
      <c r="P3140" t="s">
        <v>8271</v>
      </c>
      <c r="Q3140" s="6">
        <f t="shared" si="198"/>
        <v>0</v>
      </c>
      <c r="R3140" t="e">
        <f t="shared" si="199"/>
        <v>#DIV/0!</v>
      </c>
      <c r="S3140" s="7" t="s">
        <v>8317</v>
      </c>
      <c r="T3140" t="s">
        <v>8318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>
        <f t="shared" si="196"/>
        <v>42785.062037037038</v>
      </c>
      <c r="O3141" s="11">
        <f t="shared" si="197"/>
        <v>42818.981249999997</v>
      </c>
      <c r="P3141" t="s">
        <v>8271</v>
      </c>
      <c r="Q3141" s="6">
        <f t="shared" si="198"/>
        <v>5.3999999999999999E-2</v>
      </c>
      <c r="R3141">
        <f t="shared" si="199"/>
        <v>450</v>
      </c>
      <c r="S3141" s="7" t="s">
        <v>8317</v>
      </c>
      <c r="T3141" t="s">
        <v>8318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>
        <f t="shared" si="196"/>
        <v>42802.510451388887</v>
      </c>
      <c r="O3142" s="11">
        <f t="shared" si="197"/>
        <v>42832.468784722216</v>
      </c>
      <c r="P3142" t="s">
        <v>8271</v>
      </c>
      <c r="Q3142" s="6">
        <f t="shared" si="198"/>
        <v>9.5999999999999992E-3</v>
      </c>
      <c r="R3142">
        <f t="shared" si="199"/>
        <v>24</v>
      </c>
      <c r="S3142" s="7" t="s">
        <v>8317</v>
      </c>
      <c r="T3142" t="s">
        <v>8318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>
        <f t="shared" si="196"/>
        <v>42800.544999999998</v>
      </c>
      <c r="O3143" s="11">
        <f t="shared" si="197"/>
        <v>42841.624999999993</v>
      </c>
      <c r="P3143" t="s">
        <v>8271</v>
      </c>
      <c r="Q3143" s="6">
        <f t="shared" si="198"/>
        <v>0.51600000000000001</v>
      </c>
      <c r="R3143">
        <f t="shared" si="199"/>
        <v>32.25</v>
      </c>
      <c r="S3143" s="7" t="s">
        <v>8317</v>
      </c>
      <c r="T3143" t="s">
        <v>8318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>
        <f t="shared" si="196"/>
        <v>42783.304849537039</v>
      </c>
      <c r="O3144" s="11">
        <f t="shared" si="197"/>
        <v>42813.263182870367</v>
      </c>
      <c r="P3144" t="s">
        <v>8271</v>
      </c>
      <c r="Q3144" s="6">
        <f t="shared" si="198"/>
        <v>1.6363636363636365E-2</v>
      </c>
      <c r="R3144">
        <f t="shared" si="199"/>
        <v>15</v>
      </c>
      <c r="S3144" s="7" t="s">
        <v>8317</v>
      </c>
      <c r="T3144" t="s">
        <v>8318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>
        <f t="shared" si="196"/>
        <v>42808.149953703702</v>
      </c>
      <c r="O3145" s="11">
        <f t="shared" si="197"/>
        <v>42834.149953703702</v>
      </c>
      <c r="P3145" t="s">
        <v>8271</v>
      </c>
      <c r="Q3145" s="6">
        <f t="shared" si="198"/>
        <v>0</v>
      </c>
      <c r="R3145" t="e">
        <f t="shared" si="199"/>
        <v>#DIV/0!</v>
      </c>
      <c r="S3145" s="7" t="s">
        <v>8317</v>
      </c>
      <c r="T3145" t="s">
        <v>8318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>
        <f t="shared" si="196"/>
        <v>42796.329942129632</v>
      </c>
      <c r="O3146" s="11">
        <f t="shared" si="197"/>
        <v>42813.041666666664</v>
      </c>
      <c r="P3146" t="s">
        <v>8271</v>
      </c>
      <c r="Q3146" s="6">
        <f t="shared" si="198"/>
        <v>0.754</v>
      </c>
      <c r="R3146">
        <f t="shared" si="199"/>
        <v>251.33333333333334</v>
      </c>
      <c r="S3146" s="7" t="s">
        <v>8317</v>
      </c>
      <c r="T3146" t="s">
        <v>8318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>
        <f t="shared" si="196"/>
        <v>42761.832569444443</v>
      </c>
      <c r="O3147" s="11">
        <f t="shared" si="197"/>
        <v>42821.790902777771</v>
      </c>
      <c r="P3147" t="s">
        <v>8271</v>
      </c>
      <c r="Q3147" s="6">
        <f t="shared" si="198"/>
        <v>0</v>
      </c>
      <c r="R3147" t="e">
        <f t="shared" si="199"/>
        <v>#DIV/0!</v>
      </c>
      <c r="S3147" s="7" t="s">
        <v>8317</v>
      </c>
      <c r="T3147" t="s">
        <v>8318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>
        <f t="shared" si="196"/>
        <v>42796.474143518521</v>
      </c>
      <c r="O3148" s="11">
        <f t="shared" si="197"/>
        <v>42841.432476851849</v>
      </c>
      <c r="P3148" t="s">
        <v>8271</v>
      </c>
      <c r="Q3148" s="6">
        <f t="shared" si="198"/>
        <v>0.105</v>
      </c>
      <c r="R3148">
        <f t="shared" si="199"/>
        <v>437.5</v>
      </c>
      <c r="S3148" s="7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>
        <f t="shared" si="196"/>
        <v>41909.761053240742</v>
      </c>
      <c r="O3149" s="11">
        <f t="shared" si="197"/>
        <v>41949.802719907406</v>
      </c>
      <c r="P3149" t="s">
        <v>8271</v>
      </c>
      <c r="Q3149" s="6">
        <f t="shared" si="198"/>
        <v>1.1752499999999999</v>
      </c>
      <c r="R3149">
        <f t="shared" si="199"/>
        <v>110.35211267605634</v>
      </c>
      <c r="S3149" s="7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>
        <f t="shared" si="196"/>
        <v>41891.456990740735</v>
      </c>
      <c r="O3150" s="11">
        <f t="shared" si="197"/>
        <v>41912.958333333328</v>
      </c>
      <c r="P3150" t="s">
        <v>8271</v>
      </c>
      <c r="Q3150" s="6">
        <f t="shared" si="198"/>
        <v>1.3116666666666668</v>
      </c>
      <c r="R3150">
        <f t="shared" si="199"/>
        <v>41.421052631578945</v>
      </c>
      <c r="S3150" s="7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>
        <f t="shared" si="196"/>
        <v>41225.809027777774</v>
      </c>
      <c r="O3151" s="11">
        <f t="shared" si="197"/>
        <v>41249.875</v>
      </c>
      <c r="P3151" t="s">
        <v>8271</v>
      </c>
      <c r="Q3151" s="6">
        <f t="shared" si="198"/>
        <v>1.04</v>
      </c>
      <c r="R3151">
        <f t="shared" si="199"/>
        <v>52</v>
      </c>
      <c r="S3151" s="7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>
        <f t="shared" si="196"/>
        <v>40478.055590277778</v>
      </c>
      <c r="O3152" s="11">
        <f t="shared" si="197"/>
        <v>40567.958333333328</v>
      </c>
      <c r="P3152" t="s">
        <v>8271</v>
      </c>
      <c r="Q3152" s="6">
        <f t="shared" si="198"/>
        <v>1.01</v>
      </c>
      <c r="R3152">
        <f t="shared" si="199"/>
        <v>33.990384615384613</v>
      </c>
      <c r="S3152" s="7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>
        <f t="shared" si="196"/>
        <v>41862.631643518514</v>
      </c>
      <c r="O3153" s="11">
        <f t="shared" si="197"/>
        <v>41892.631643518514</v>
      </c>
      <c r="P3153" t="s">
        <v>8271</v>
      </c>
      <c r="Q3153" s="6">
        <f t="shared" si="198"/>
        <v>1.004</v>
      </c>
      <c r="R3153">
        <f t="shared" si="199"/>
        <v>103.35294117647059</v>
      </c>
      <c r="S3153" s="7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>
        <f t="shared" si="196"/>
        <v>41550.659340277773</v>
      </c>
      <c r="O3154" s="11">
        <f t="shared" si="197"/>
        <v>41580.659340277773</v>
      </c>
      <c r="P3154" t="s">
        <v>8271</v>
      </c>
      <c r="Q3154" s="6">
        <f t="shared" si="198"/>
        <v>1.0595454545454546</v>
      </c>
      <c r="R3154">
        <f t="shared" si="199"/>
        <v>34.791044776119406</v>
      </c>
      <c r="S3154" s="7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>
        <f t="shared" si="196"/>
        <v>40632.946030092593</v>
      </c>
      <c r="O3155" s="11">
        <f t="shared" si="197"/>
        <v>40663.999305555553</v>
      </c>
      <c r="P3155" t="s">
        <v>8271</v>
      </c>
      <c r="Q3155" s="6">
        <f t="shared" si="198"/>
        <v>3.3558333333333334</v>
      </c>
      <c r="R3155">
        <f t="shared" si="199"/>
        <v>41.773858921161825</v>
      </c>
      <c r="S3155" s="7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>
        <f t="shared" si="196"/>
        <v>40970.667337962957</v>
      </c>
      <c r="O3156" s="11">
        <f t="shared" si="197"/>
        <v>41000.625671296293</v>
      </c>
      <c r="P3156" t="s">
        <v>8271</v>
      </c>
      <c r="Q3156" s="6">
        <f t="shared" si="198"/>
        <v>1.1292857142857142</v>
      </c>
      <c r="R3156">
        <f t="shared" si="199"/>
        <v>64.268292682926827</v>
      </c>
      <c r="S3156" s="7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>
        <f t="shared" si="196"/>
        <v>41233.290798611109</v>
      </c>
      <c r="O3157" s="11">
        <f t="shared" si="197"/>
        <v>41263.290798611109</v>
      </c>
      <c r="P3157" t="s">
        <v>8271</v>
      </c>
      <c r="Q3157" s="6">
        <f t="shared" si="198"/>
        <v>1.885046</v>
      </c>
      <c r="R3157">
        <f t="shared" si="199"/>
        <v>31.209370860927152</v>
      </c>
      <c r="S3157" s="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>
        <f t="shared" si="196"/>
        <v>41026.744722222218</v>
      </c>
      <c r="O3158" s="11">
        <f t="shared" si="197"/>
        <v>41061.744722222218</v>
      </c>
      <c r="P3158" t="s">
        <v>8271</v>
      </c>
      <c r="Q3158" s="6">
        <f t="shared" si="198"/>
        <v>1.0181818181818181</v>
      </c>
      <c r="R3158">
        <f t="shared" si="199"/>
        <v>62.921348314606739</v>
      </c>
      <c r="S3158" s="7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>
        <f t="shared" si="196"/>
        <v>41829.579918981479</v>
      </c>
      <c r="O3159" s="11">
        <f t="shared" si="197"/>
        <v>41839</v>
      </c>
      <c r="P3159" t="s">
        <v>8271</v>
      </c>
      <c r="Q3159" s="6">
        <f t="shared" si="198"/>
        <v>1.01</v>
      </c>
      <c r="R3159">
        <f t="shared" si="199"/>
        <v>98.536585365853654</v>
      </c>
      <c r="S3159" s="7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>
        <f t="shared" si="196"/>
        <v>41447.631388888884</v>
      </c>
      <c r="O3160" s="11">
        <f t="shared" si="197"/>
        <v>41477.631388888884</v>
      </c>
      <c r="P3160" t="s">
        <v>8271</v>
      </c>
      <c r="Q3160" s="6">
        <f t="shared" si="198"/>
        <v>1.1399999999999999</v>
      </c>
      <c r="R3160">
        <f t="shared" si="199"/>
        <v>82.608695652173907</v>
      </c>
      <c r="S3160" s="7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>
        <f t="shared" si="196"/>
        <v>40883.858344907407</v>
      </c>
      <c r="O3161" s="11">
        <f t="shared" si="197"/>
        <v>40926.75</v>
      </c>
      <c r="P3161" t="s">
        <v>8271</v>
      </c>
      <c r="Q3161" s="6">
        <f t="shared" si="198"/>
        <v>1.3348133333333334</v>
      </c>
      <c r="R3161">
        <f t="shared" si="199"/>
        <v>38.504230769230773</v>
      </c>
      <c r="S3161" s="7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>
        <f t="shared" si="196"/>
        <v>41841.056562499994</v>
      </c>
      <c r="O3162" s="11">
        <f t="shared" si="197"/>
        <v>41863.999305555553</v>
      </c>
      <c r="P3162" t="s">
        <v>8271</v>
      </c>
      <c r="Q3162" s="6">
        <f t="shared" si="198"/>
        <v>1.0153333333333334</v>
      </c>
      <c r="R3162">
        <f t="shared" si="199"/>
        <v>80.15789473684211</v>
      </c>
      <c r="S3162" s="7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>
        <f t="shared" si="196"/>
        <v>41897.327800925923</v>
      </c>
      <c r="O3163" s="11">
        <f t="shared" si="197"/>
        <v>41927.327800925923</v>
      </c>
      <c r="P3163" t="s">
        <v>8271</v>
      </c>
      <c r="Q3163" s="6">
        <f t="shared" si="198"/>
        <v>1.0509999999999999</v>
      </c>
      <c r="R3163">
        <f t="shared" si="199"/>
        <v>28.405405405405407</v>
      </c>
      <c r="S3163" s="7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>
        <f t="shared" si="196"/>
        <v>41799.47756944444</v>
      </c>
      <c r="O3164" s="11">
        <f t="shared" si="197"/>
        <v>41826.875</v>
      </c>
      <c r="P3164" t="s">
        <v>8271</v>
      </c>
      <c r="Q3164" s="6">
        <f t="shared" si="198"/>
        <v>1.2715000000000001</v>
      </c>
      <c r="R3164">
        <f t="shared" si="199"/>
        <v>80.730158730158735</v>
      </c>
      <c r="S3164" s="7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>
        <f t="shared" si="196"/>
        <v>41775.545428240737</v>
      </c>
      <c r="O3165" s="11">
        <f t="shared" si="197"/>
        <v>41805.545428240737</v>
      </c>
      <c r="P3165" t="s">
        <v>8271</v>
      </c>
      <c r="Q3165" s="6">
        <f t="shared" si="198"/>
        <v>1.1115384615384616</v>
      </c>
      <c r="R3165">
        <f t="shared" si="199"/>
        <v>200.69444444444446</v>
      </c>
      <c r="S3165" s="7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>
        <f t="shared" si="196"/>
        <v>41766.597395833334</v>
      </c>
      <c r="O3166" s="11">
        <f t="shared" si="197"/>
        <v>41799.597395833334</v>
      </c>
      <c r="P3166" t="s">
        <v>8271</v>
      </c>
      <c r="Q3166" s="6">
        <f t="shared" si="198"/>
        <v>1.0676000000000001</v>
      </c>
      <c r="R3166">
        <f t="shared" si="199"/>
        <v>37.591549295774648</v>
      </c>
      <c r="S3166" s="7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>
        <f t="shared" si="196"/>
        <v>40643.950925925921</v>
      </c>
      <c r="O3167" s="11">
        <f t="shared" si="197"/>
        <v>40665.957638888889</v>
      </c>
      <c r="P3167" t="s">
        <v>8271</v>
      </c>
      <c r="Q3167" s="6">
        <f t="shared" si="198"/>
        <v>1.6266666666666667</v>
      </c>
      <c r="R3167">
        <f t="shared" si="199"/>
        <v>58.095238095238095</v>
      </c>
      <c r="S3167" s="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>
        <f t="shared" si="196"/>
        <v>41940.483252314814</v>
      </c>
      <c r="O3168" s="11">
        <f t="shared" si="197"/>
        <v>41969.124305555553</v>
      </c>
      <c r="P3168" t="s">
        <v>8271</v>
      </c>
      <c r="Q3168" s="6">
        <f t="shared" si="198"/>
        <v>1.6022808571428573</v>
      </c>
      <c r="R3168">
        <f t="shared" si="199"/>
        <v>60.300892473118282</v>
      </c>
      <c r="S3168" s="7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>
        <f t="shared" si="196"/>
        <v>41838.967372685183</v>
      </c>
      <c r="O3169" s="11">
        <f t="shared" si="197"/>
        <v>41852.967372685183</v>
      </c>
      <c r="P3169" t="s">
        <v>8271</v>
      </c>
      <c r="Q3169" s="6">
        <f t="shared" si="198"/>
        <v>1.1616666666666666</v>
      </c>
      <c r="R3169">
        <f t="shared" si="199"/>
        <v>63.363636363636367</v>
      </c>
      <c r="S3169" s="7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>
        <f t="shared" si="196"/>
        <v>41771.897604166668</v>
      </c>
      <c r="O3170" s="11">
        <f t="shared" si="197"/>
        <v>41803.708333333328</v>
      </c>
      <c r="P3170" t="s">
        <v>8271</v>
      </c>
      <c r="Q3170" s="6">
        <f t="shared" si="198"/>
        <v>1.242</v>
      </c>
      <c r="R3170">
        <f t="shared" si="199"/>
        <v>50.901639344262293</v>
      </c>
      <c r="S3170" s="7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>
        <f t="shared" si="196"/>
        <v>41591.529641203699</v>
      </c>
      <c r="O3171" s="11">
        <f t="shared" si="197"/>
        <v>41620.999305555553</v>
      </c>
      <c r="P3171" t="s">
        <v>8271</v>
      </c>
      <c r="Q3171" s="6">
        <f t="shared" si="198"/>
        <v>1.030125</v>
      </c>
      <c r="R3171">
        <f t="shared" si="199"/>
        <v>100.5</v>
      </c>
      <c r="S3171" s="7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>
        <f t="shared" si="196"/>
        <v>41788.872037037036</v>
      </c>
      <c r="O3172" s="11">
        <f t="shared" si="197"/>
        <v>41821.958333333328</v>
      </c>
      <c r="P3172" t="s">
        <v>8271</v>
      </c>
      <c r="Q3172" s="6">
        <f t="shared" si="198"/>
        <v>1.1225000000000001</v>
      </c>
      <c r="R3172">
        <f t="shared" si="199"/>
        <v>31.619718309859156</v>
      </c>
      <c r="S3172" s="7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>
        <f t="shared" si="196"/>
        <v>42466.399976851848</v>
      </c>
      <c r="O3173" s="11">
        <f t="shared" si="197"/>
        <v>42496.399976851848</v>
      </c>
      <c r="P3173" t="s">
        <v>8271</v>
      </c>
      <c r="Q3173" s="6">
        <f t="shared" si="198"/>
        <v>1.0881428571428571</v>
      </c>
      <c r="R3173">
        <f t="shared" si="199"/>
        <v>65.102564102564102</v>
      </c>
      <c r="S3173" s="7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>
        <f t="shared" si="196"/>
        <v>40923.521620370368</v>
      </c>
      <c r="O3174" s="11">
        <f t="shared" si="197"/>
        <v>40953.521620370368</v>
      </c>
      <c r="P3174" t="s">
        <v>8271</v>
      </c>
      <c r="Q3174" s="6">
        <f t="shared" si="198"/>
        <v>1.1499999999999999</v>
      </c>
      <c r="R3174">
        <f t="shared" si="199"/>
        <v>79.310344827586206</v>
      </c>
      <c r="S3174" s="7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>
        <f t="shared" si="196"/>
        <v>41878.670046296291</v>
      </c>
      <c r="O3175" s="11">
        <f t="shared" si="197"/>
        <v>41908.670046296291</v>
      </c>
      <c r="P3175" t="s">
        <v>8271</v>
      </c>
      <c r="Q3175" s="6">
        <f t="shared" si="198"/>
        <v>1.03</v>
      </c>
      <c r="R3175">
        <f t="shared" si="199"/>
        <v>139.18918918918919</v>
      </c>
      <c r="S3175" s="7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>
        <f t="shared" si="196"/>
        <v>41862.656342592592</v>
      </c>
      <c r="O3176" s="11">
        <f t="shared" si="197"/>
        <v>41876.656342592592</v>
      </c>
      <c r="P3176" t="s">
        <v>8271</v>
      </c>
      <c r="Q3176" s="6">
        <f t="shared" si="198"/>
        <v>1.0113333333333334</v>
      </c>
      <c r="R3176">
        <f t="shared" si="199"/>
        <v>131.91304347826087</v>
      </c>
      <c r="S3176" s="7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>
        <f t="shared" si="196"/>
        <v>40531.678553240738</v>
      </c>
      <c r="O3177" s="11">
        <f t="shared" si="197"/>
        <v>40591.678553240738</v>
      </c>
      <c r="P3177" t="s">
        <v>8271</v>
      </c>
      <c r="Q3177" s="6">
        <f t="shared" si="198"/>
        <v>1.0955999999999999</v>
      </c>
      <c r="R3177">
        <f t="shared" si="199"/>
        <v>91.3</v>
      </c>
      <c r="S3177" s="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>
        <f t="shared" si="196"/>
        <v>41477.722581018512</v>
      </c>
      <c r="O3178" s="11">
        <f t="shared" si="197"/>
        <v>41504.416666666664</v>
      </c>
      <c r="P3178" t="s">
        <v>8271</v>
      </c>
      <c r="Q3178" s="6">
        <f t="shared" si="198"/>
        <v>1.148421052631579</v>
      </c>
      <c r="R3178">
        <f t="shared" si="199"/>
        <v>39.672727272727272</v>
      </c>
      <c r="S3178" s="7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>
        <f t="shared" si="196"/>
        <v>41781.458437499998</v>
      </c>
      <c r="O3179" s="11">
        <f t="shared" si="197"/>
        <v>41811.458437499998</v>
      </c>
      <c r="P3179" t="s">
        <v>8271</v>
      </c>
      <c r="Q3179" s="6">
        <f t="shared" si="198"/>
        <v>1.1739999999999999</v>
      </c>
      <c r="R3179">
        <f t="shared" si="199"/>
        <v>57.549019607843135</v>
      </c>
      <c r="S3179" s="7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>
        <f t="shared" si="196"/>
        <v>41806.396701388883</v>
      </c>
      <c r="O3180" s="11">
        <f t="shared" si="197"/>
        <v>41836.396701388883</v>
      </c>
      <c r="P3180" t="s">
        <v>8271</v>
      </c>
      <c r="Q3180" s="6">
        <f t="shared" si="198"/>
        <v>1.7173333333333334</v>
      </c>
      <c r="R3180">
        <f t="shared" si="199"/>
        <v>33.025641025641029</v>
      </c>
      <c r="S3180" s="7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>
        <f t="shared" si="196"/>
        <v>41375.49387731481</v>
      </c>
      <c r="O3181" s="11">
        <f t="shared" si="197"/>
        <v>41400.49387731481</v>
      </c>
      <c r="P3181" t="s">
        <v>8271</v>
      </c>
      <c r="Q3181" s="6">
        <f t="shared" si="198"/>
        <v>1.1416238095238094</v>
      </c>
      <c r="R3181">
        <f t="shared" si="199"/>
        <v>77.335806451612896</v>
      </c>
      <c r="S3181" s="7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>
        <f t="shared" si="196"/>
        <v>41780.204270833332</v>
      </c>
      <c r="O3182" s="11">
        <f t="shared" si="197"/>
        <v>41810.204270833332</v>
      </c>
      <c r="P3182" t="s">
        <v>8271</v>
      </c>
      <c r="Q3182" s="6">
        <f t="shared" si="198"/>
        <v>1.1975</v>
      </c>
      <c r="R3182">
        <f t="shared" si="199"/>
        <v>31.933333333333334</v>
      </c>
      <c r="S3182" s="7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>
        <f t="shared" si="196"/>
        <v>41779.101701388885</v>
      </c>
      <c r="O3183" s="11">
        <f t="shared" si="197"/>
        <v>41805.458333333328</v>
      </c>
      <c r="P3183" t="s">
        <v>8271</v>
      </c>
      <c r="Q3183" s="6">
        <f t="shared" si="198"/>
        <v>1.0900000000000001</v>
      </c>
      <c r="R3183">
        <f t="shared" si="199"/>
        <v>36.333333333333336</v>
      </c>
      <c r="S3183" s="7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>
        <f t="shared" si="196"/>
        <v>40883.740983796291</v>
      </c>
      <c r="O3184" s="11">
        <f t="shared" si="197"/>
        <v>40939.5</v>
      </c>
      <c r="P3184" t="s">
        <v>8271</v>
      </c>
      <c r="Q3184" s="6">
        <f t="shared" si="198"/>
        <v>1.0088571428571429</v>
      </c>
      <c r="R3184">
        <f t="shared" si="199"/>
        <v>46.768211920529801</v>
      </c>
      <c r="S3184" s="7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>
        <f t="shared" si="196"/>
        <v>41491.586446759255</v>
      </c>
      <c r="O3185" s="11">
        <f t="shared" si="197"/>
        <v>41509.586446759255</v>
      </c>
      <c r="P3185" t="s">
        <v>8271</v>
      </c>
      <c r="Q3185" s="6">
        <f t="shared" si="198"/>
        <v>1.0900000000000001</v>
      </c>
      <c r="R3185">
        <f t="shared" si="199"/>
        <v>40.073529411764703</v>
      </c>
      <c r="S3185" s="7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>
        <f t="shared" si="196"/>
        <v>41791.785081018512</v>
      </c>
      <c r="O3186" s="11">
        <f t="shared" si="197"/>
        <v>41821.785081018512</v>
      </c>
      <c r="P3186" t="s">
        <v>8271</v>
      </c>
      <c r="Q3186" s="6">
        <f t="shared" si="198"/>
        <v>1.0720930232558139</v>
      </c>
      <c r="R3186">
        <f t="shared" si="199"/>
        <v>100.21739130434783</v>
      </c>
      <c r="S3186" s="7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>
        <f t="shared" si="196"/>
        <v>41829.768993055557</v>
      </c>
      <c r="O3187" s="11">
        <f t="shared" si="197"/>
        <v>41836.768993055557</v>
      </c>
      <c r="P3187" t="s">
        <v>8271</v>
      </c>
      <c r="Q3187" s="6">
        <f t="shared" si="198"/>
        <v>1</v>
      </c>
      <c r="R3187">
        <f t="shared" si="199"/>
        <v>41.666666666666664</v>
      </c>
      <c r="S3187" s="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>
        <f t="shared" si="196"/>
        <v>41868.715717592589</v>
      </c>
      <c r="O3188" s="11">
        <f t="shared" si="197"/>
        <v>41898.666666666664</v>
      </c>
      <c r="P3188" t="s">
        <v>8271</v>
      </c>
      <c r="Q3188" s="6">
        <f t="shared" si="198"/>
        <v>1.0218750000000001</v>
      </c>
      <c r="R3188">
        <f t="shared" si="199"/>
        <v>46.714285714285715</v>
      </c>
      <c r="S3188" s="7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>
        <f t="shared" si="196"/>
        <v>41835.458020833328</v>
      </c>
      <c r="O3189" s="11">
        <f t="shared" si="197"/>
        <v>41855.458020833328</v>
      </c>
      <c r="P3189" t="s">
        <v>8271</v>
      </c>
      <c r="Q3189" s="6">
        <f t="shared" si="198"/>
        <v>1.1629333333333334</v>
      </c>
      <c r="R3189">
        <f t="shared" si="199"/>
        <v>71.491803278688522</v>
      </c>
      <c r="S3189" s="7" t="s">
        <v>8317</v>
      </c>
      <c r="T3189" t="s">
        <v>8318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>
        <f t="shared" si="196"/>
        <v>42144.207199074073</v>
      </c>
      <c r="O3190" s="11">
        <f t="shared" si="197"/>
        <v>42165.207199074073</v>
      </c>
      <c r="P3190" t="s">
        <v>8305</v>
      </c>
      <c r="Q3190" s="6">
        <f t="shared" si="198"/>
        <v>0.65</v>
      </c>
      <c r="R3190">
        <f t="shared" si="199"/>
        <v>14.444444444444445</v>
      </c>
      <c r="S3190" s="7" t="s">
        <v>8317</v>
      </c>
      <c r="T3190" t="s">
        <v>8359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>
        <f t="shared" si="196"/>
        <v>42118.138101851851</v>
      </c>
      <c r="O3191" s="11">
        <f t="shared" si="197"/>
        <v>42148.138101851851</v>
      </c>
      <c r="P3191" t="s">
        <v>8305</v>
      </c>
      <c r="Q3191" s="6">
        <f t="shared" si="198"/>
        <v>0.12327272727272727</v>
      </c>
      <c r="R3191">
        <f t="shared" si="199"/>
        <v>356.84210526315792</v>
      </c>
      <c r="S3191" s="7" t="s">
        <v>8317</v>
      </c>
      <c r="T3191" t="s">
        <v>8359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>
        <f t="shared" si="196"/>
        <v>42682.942997685182</v>
      </c>
      <c r="O3192" s="11">
        <f t="shared" si="197"/>
        <v>42712.984664351847</v>
      </c>
      <c r="P3192" t="s">
        <v>8305</v>
      </c>
      <c r="Q3192" s="6">
        <f t="shared" si="198"/>
        <v>0</v>
      </c>
      <c r="R3192" t="e">
        <f t="shared" si="199"/>
        <v>#DIV/0!</v>
      </c>
      <c r="S3192" s="7" t="s">
        <v>8317</v>
      </c>
      <c r="T3192" t="s">
        <v>8359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>
        <f t="shared" si="196"/>
        <v>42538.547094907401</v>
      </c>
      <c r="O3193" s="11">
        <f t="shared" si="197"/>
        <v>42598.547094907401</v>
      </c>
      <c r="P3193" t="s">
        <v>8305</v>
      </c>
      <c r="Q3193" s="6">
        <f t="shared" si="198"/>
        <v>4.0266666666666666E-2</v>
      </c>
      <c r="R3193">
        <f t="shared" si="199"/>
        <v>37.75</v>
      </c>
      <c r="S3193" s="7" t="s">
        <v>8317</v>
      </c>
      <c r="T3193" t="s">
        <v>8359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>
        <f t="shared" si="196"/>
        <v>42018.732164351844</v>
      </c>
      <c r="O3194" s="11">
        <f t="shared" si="197"/>
        <v>42063.708333333336</v>
      </c>
      <c r="P3194" t="s">
        <v>8305</v>
      </c>
      <c r="Q3194" s="6">
        <f t="shared" si="198"/>
        <v>1.0200000000000001E-2</v>
      </c>
      <c r="R3194">
        <f t="shared" si="199"/>
        <v>12.75</v>
      </c>
      <c r="S3194" s="7" t="s">
        <v>8317</v>
      </c>
      <c r="T3194" t="s">
        <v>8359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>
        <f t="shared" si="196"/>
        <v>42010.759907407402</v>
      </c>
      <c r="O3195" s="11">
        <f t="shared" si="197"/>
        <v>42055.759907407402</v>
      </c>
      <c r="P3195" t="s">
        <v>8305</v>
      </c>
      <c r="Q3195" s="6">
        <f t="shared" si="198"/>
        <v>0.1174</v>
      </c>
      <c r="R3195">
        <f t="shared" si="199"/>
        <v>24.458333333333332</v>
      </c>
      <c r="S3195" s="7" t="s">
        <v>8317</v>
      </c>
      <c r="T3195" t="s">
        <v>8359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>
        <f t="shared" si="196"/>
        <v>42181.854143518511</v>
      </c>
      <c r="O3196" s="11">
        <f t="shared" si="197"/>
        <v>42211.854143518511</v>
      </c>
      <c r="P3196" t="s">
        <v>8305</v>
      </c>
      <c r="Q3196" s="6">
        <f t="shared" si="198"/>
        <v>0</v>
      </c>
      <c r="R3196" t="e">
        <f t="shared" si="199"/>
        <v>#DIV/0!</v>
      </c>
      <c r="S3196" s="7" t="s">
        <v>8317</v>
      </c>
      <c r="T3196" t="s">
        <v>8359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>
        <f t="shared" si="196"/>
        <v>42017.385902777773</v>
      </c>
      <c r="O3197" s="11">
        <f t="shared" si="197"/>
        <v>42047.385902777773</v>
      </c>
      <c r="P3197" t="s">
        <v>8305</v>
      </c>
      <c r="Q3197" s="6">
        <f t="shared" si="198"/>
        <v>0.59142857142857141</v>
      </c>
      <c r="R3197">
        <f t="shared" si="199"/>
        <v>53.07692307692308</v>
      </c>
      <c r="S3197" s="7" t="s">
        <v>8317</v>
      </c>
      <c r="T3197" t="s">
        <v>8359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>
        <f t="shared" si="196"/>
        <v>42157.389756944445</v>
      </c>
      <c r="O3198" s="11">
        <f t="shared" si="197"/>
        <v>42217.374999999993</v>
      </c>
      <c r="P3198" t="s">
        <v>8305</v>
      </c>
      <c r="Q3198" s="6">
        <f t="shared" si="198"/>
        <v>5.9999999999999995E-4</v>
      </c>
      <c r="R3198">
        <f t="shared" si="199"/>
        <v>300</v>
      </c>
      <c r="S3198" s="7" t="s">
        <v>8317</v>
      </c>
      <c r="T3198" t="s">
        <v>8359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>
        <f t="shared" si="196"/>
        <v>42009.28493055555</v>
      </c>
      <c r="O3199" s="11">
        <f t="shared" si="197"/>
        <v>42039.28493055555</v>
      </c>
      <c r="P3199" t="s">
        <v>8305</v>
      </c>
      <c r="Q3199" s="6">
        <f t="shared" si="198"/>
        <v>0.1145</v>
      </c>
      <c r="R3199">
        <f t="shared" si="199"/>
        <v>286.25</v>
      </c>
      <c r="S3199" s="7" t="s">
        <v>8317</v>
      </c>
      <c r="T3199" t="s">
        <v>8359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>
        <f t="shared" si="196"/>
        <v>42013.216168981475</v>
      </c>
      <c r="O3200" s="11">
        <f t="shared" si="197"/>
        <v>42051.216168981475</v>
      </c>
      <c r="P3200" t="s">
        <v>8305</v>
      </c>
      <c r="Q3200" s="6">
        <f t="shared" si="198"/>
        <v>3.6666666666666666E-3</v>
      </c>
      <c r="R3200">
        <f t="shared" si="199"/>
        <v>36.666666666666664</v>
      </c>
      <c r="S3200" s="7" t="s">
        <v>8317</v>
      </c>
      <c r="T3200" t="s">
        <v>8359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>
        <f t="shared" si="196"/>
        <v>41858.553449074068</v>
      </c>
      <c r="O3201" s="11">
        <f t="shared" si="197"/>
        <v>41888.666666666664</v>
      </c>
      <c r="P3201" t="s">
        <v>8305</v>
      </c>
      <c r="Q3201" s="6">
        <f t="shared" si="198"/>
        <v>0.52159999999999995</v>
      </c>
      <c r="R3201">
        <f t="shared" si="199"/>
        <v>49.20754716981132</v>
      </c>
      <c r="S3201" s="7" t="s">
        <v>8317</v>
      </c>
      <c r="T3201" t="s">
        <v>8359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>
        <f t="shared" si="196"/>
        <v>42460.112280092588</v>
      </c>
      <c r="O3202" s="11">
        <f t="shared" si="197"/>
        <v>42490.023611111108</v>
      </c>
      <c r="P3202" t="s">
        <v>8305</v>
      </c>
      <c r="Q3202" s="6">
        <f t="shared" si="198"/>
        <v>2.0000000000000002E-5</v>
      </c>
      <c r="R3202">
        <f t="shared" si="199"/>
        <v>1</v>
      </c>
      <c r="S3202" s="7" t="s">
        <v>8317</v>
      </c>
      <c r="T3202" t="s">
        <v>8359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>
        <f t="shared" ref="N3203:N3266" si="200">((($J3203/60)/60)/24)+DATE(1970,1,1)+(-5/24)</f>
        <v>41861.558761574073</v>
      </c>
      <c r="O3203" s="11">
        <f t="shared" ref="O3203:O3266" si="201">((($I3203/60)/60)/24)+DATE(1970,1,1)+(-5/24)</f>
        <v>41882.558761574073</v>
      </c>
      <c r="P3203" t="s">
        <v>8305</v>
      </c>
      <c r="Q3203" s="6">
        <f t="shared" ref="Q3203:Q3266" si="202">E3203/D3203</f>
        <v>1.2500000000000001E-2</v>
      </c>
      <c r="R3203">
        <f t="shared" ref="R3203:R3266" si="203">E3203/L3203</f>
        <v>12.5</v>
      </c>
      <c r="S3203" s="7" t="s">
        <v>8317</v>
      </c>
      <c r="T3203" t="s">
        <v>8359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>
        <f t="shared" si="200"/>
        <v>42293.645208333335</v>
      </c>
      <c r="O3204" s="11">
        <f t="shared" si="201"/>
        <v>42352.040972222218</v>
      </c>
      <c r="P3204" t="s">
        <v>8305</v>
      </c>
      <c r="Q3204" s="6">
        <f t="shared" si="202"/>
        <v>0.54520000000000002</v>
      </c>
      <c r="R3204">
        <f t="shared" si="203"/>
        <v>109.04</v>
      </c>
      <c r="S3204" s="7" t="s">
        <v>8317</v>
      </c>
      <c r="T3204" t="s">
        <v>8359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>
        <f t="shared" si="200"/>
        <v>42242.780347222222</v>
      </c>
      <c r="O3205" s="11">
        <f t="shared" si="201"/>
        <v>42272.780347222222</v>
      </c>
      <c r="P3205" t="s">
        <v>8305</v>
      </c>
      <c r="Q3205" s="6">
        <f t="shared" si="202"/>
        <v>0.25</v>
      </c>
      <c r="R3205">
        <f t="shared" si="203"/>
        <v>41.666666666666664</v>
      </c>
      <c r="S3205" s="7" t="s">
        <v>8317</v>
      </c>
      <c r="T3205" t="s">
        <v>8359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>
        <f t="shared" si="200"/>
        <v>42172.477766203701</v>
      </c>
      <c r="O3206" s="11">
        <f t="shared" si="201"/>
        <v>42202.468055555553</v>
      </c>
      <c r="P3206" t="s">
        <v>8305</v>
      </c>
      <c r="Q3206" s="6">
        <f t="shared" si="202"/>
        <v>0</v>
      </c>
      <c r="R3206" t="e">
        <f t="shared" si="203"/>
        <v>#DIV/0!</v>
      </c>
      <c r="S3206" s="7" t="s">
        <v>8317</v>
      </c>
      <c r="T3206" t="s">
        <v>8359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>
        <f t="shared" si="200"/>
        <v>42095.166342592587</v>
      </c>
      <c r="O3207" s="11">
        <f t="shared" si="201"/>
        <v>42125.166342592587</v>
      </c>
      <c r="P3207" t="s">
        <v>8305</v>
      </c>
      <c r="Q3207" s="6">
        <f t="shared" si="202"/>
        <v>3.4125000000000003E-2</v>
      </c>
      <c r="R3207">
        <f t="shared" si="203"/>
        <v>22.75</v>
      </c>
      <c r="S3207" s="7" t="s">
        <v>8317</v>
      </c>
      <c r="T3207" t="s">
        <v>8359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>
        <f t="shared" si="200"/>
        <v>42236.067719907405</v>
      </c>
      <c r="O3208" s="11">
        <f t="shared" si="201"/>
        <v>42266.067719907405</v>
      </c>
      <c r="P3208" t="s">
        <v>8305</v>
      </c>
      <c r="Q3208" s="6">
        <f t="shared" si="202"/>
        <v>0</v>
      </c>
      <c r="R3208" t="e">
        <f t="shared" si="203"/>
        <v>#DIV/0!</v>
      </c>
      <c r="S3208" s="7" t="s">
        <v>8317</v>
      </c>
      <c r="T3208" t="s">
        <v>8359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>
        <f t="shared" si="200"/>
        <v>42057.069525462961</v>
      </c>
      <c r="O3209" s="11">
        <f t="shared" si="201"/>
        <v>42117.027858796289</v>
      </c>
      <c r="P3209" t="s">
        <v>8305</v>
      </c>
      <c r="Q3209" s="6">
        <f t="shared" si="202"/>
        <v>0.46363636363636362</v>
      </c>
      <c r="R3209">
        <f t="shared" si="203"/>
        <v>70.833333333333329</v>
      </c>
      <c r="S3209" s="7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>
        <f t="shared" si="200"/>
        <v>41827.396724537037</v>
      </c>
      <c r="O3210" s="11">
        <f t="shared" si="201"/>
        <v>41848.396724537037</v>
      </c>
      <c r="P3210" t="s">
        <v>8271</v>
      </c>
      <c r="Q3210" s="6">
        <f t="shared" si="202"/>
        <v>1.0349999999999999</v>
      </c>
      <c r="R3210">
        <f t="shared" si="203"/>
        <v>63.109756097560975</v>
      </c>
      <c r="S3210" s="7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>
        <f t="shared" si="200"/>
        <v>41778.428912037038</v>
      </c>
      <c r="O3211" s="11">
        <f t="shared" si="201"/>
        <v>41810.75</v>
      </c>
      <c r="P3211" t="s">
        <v>8271</v>
      </c>
      <c r="Q3211" s="6">
        <f t="shared" si="202"/>
        <v>1.1932315789473684</v>
      </c>
      <c r="R3211">
        <f t="shared" si="203"/>
        <v>50.157964601769912</v>
      </c>
      <c r="S3211" s="7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>
        <f t="shared" si="200"/>
        <v>41013.728229166663</v>
      </c>
      <c r="O3212" s="11">
        <f t="shared" si="201"/>
        <v>41060.957638888889</v>
      </c>
      <c r="P3212" t="s">
        <v>8271</v>
      </c>
      <c r="Q3212" s="6">
        <f t="shared" si="202"/>
        <v>1.2576666666666667</v>
      </c>
      <c r="R3212">
        <f t="shared" si="203"/>
        <v>62.883333333333333</v>
      </c>
      <c r="S3212" s="7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>
        <f t="shared" si="200"/>
        <v>41834.378240740742</v>
      </c>
      <c r="O3213" s="11">
        <f t="shared" si="201"/>
        <v>41865.875</v>
      </c>
      <c r="P3213" t="s">
        <v>8271</v>
      </c>
      <c r="Q3213" s="6">
        <f t="shared" si="202"/>
        <v>1.1974347826086957</v>
      </c>
      <c r="R3213">
        <f t="shared" si="203"/>
        <v>85.531055900621112</v>
      </c>
      <c r="S3213" s="7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>
        <f t="shared" si="200"/>
        <v>41829.587395833332</v>
      </c>
      <c r="O3214" s="11">
        <f t="shared" si="201"/>
        <v>41859.587395833332</v>
      </c>
      <c r="P3214" t="s">
        <v>8271</v>
      </c>
      <c r="Q3214" s="6">
        <f t="shared" si="202"/>
        <v>1.2625</v>
      </c>
      <c r="R3214">
        <f t="shared" si="203"/>
        <v>53.723404255319146</v>
      </c>
      <c r="S3214" s="7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>
        <f t="shared" si="200"/>
        <v>42171.555081018516</v>
      </c>
      <c r="O3215" s="11">
        <f t="shared" si="201"/>
        <v>42211.555081018516</v>
      </c>
      <c r="P3215" t="s">
        <v>8271</v>
      </c>
      <c r="Q3215" s="6">
        <f t="shared" si="202"/>
        <v>1.0011666666666668</v>
      </c>
      <c r="R3215">
        <f t="shared" si="203"/>
        <v>127.80851063829788</v>
      </c>
      <c r="S3215" s="7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>
        <f t="shared" si="200"/>
        <v>42337.584178240737</v>
      </c>
      <c r="O3216" s="11">
        <f t="shared" si="201"/>
        <v>42374.788194444445</v>
      </c>
      <c r="P3216" t="s">
        <v>8271</v>
      </c>
      <c r="Q3216" s="6">
        <f t="shared" si="202"/>
        <v>1.0213333333333334</v>
      </c>
      <c r="R3216">
        <f t="shared" si="203"/>
        <v>106.57391304347826</v>
      </c>
      <c r="S3216" s="7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>
        <f t="shared" si="200"/>
        <v>42219.456840277773</v>
      </c>
      <c r="O3217" s="11">
        <f t="shared" si="201"/>
        <v>42256.957638888889</v>
      </c>
      <c r="P3217" t="s">
        <v>8271</v>
      </c>
      <c r="Q3217" s="6">
        <f t="shared" si="202"/>
        <v>1.0035142857142858</v>
      </c>
      <c r="R3217">
        <f t="shared" si="203"/>
        <v>262.11194029850748</v>
      </c>
      <c r="S3217" s="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>
        <f t="shared" si="200"/>
        <v>42165.254293981481</v>
      </c>
      <c r="O3218" s="11">
        <f t="shared" si="201"/>
        <v>42196.395833333336</v>
      </c>
      <c r="P3218" t="s">
        <v>8271</v>
      </c>
      <c r="Q3218" s="6">
        <f t="shared" si="202"/>
        <v>1.0004999999999999</v>
      </c>
      <c r="R3218">
        <f t="shared" si="203"/>
        <v>57.171428571428571</v>
      </c>
      <c r="S3218" s="7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>
        <f t="shared" si="200"/>
        <v>42648.337777777771</v>
      </c>
      <c r="O3219" s="11">
        <f t="shared" si="201"/>
        <v>42678.337777777771</v>
      </c>
      <c r="P3219" t="s">
        <v>8271</v>
      </c>
      <c r="Q3219" s="6">
        <f t="shared" si="202"/>
        <v>1.1602222222222223</v>
      </c>
      <c r="R3219">
        <f t="shared" si="203"/>
        <v>50.20192307692308</v>
      </c>
      <c r="S3219" s="7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>
        <f t="shared" si="200"/>
        <v>41970.793819444443</v>
      </c>
      <c r="O3220" s="11">
        <f t="shared" si="201"/>
        <v>42003.791666666664</v>
      </c>
      <c r="P3220" t="s">
        <v>8271</v>
      </c>
      <c r="Q3220" s="6">
        <f t="shared" si="202"/>
        <v>1.0209999999999999</v>
      </c>
      <c r="R3220">
        <f t="shared" si="203"/>
        <v>66.586956521739125</v>
      </c>
      <c r="S3220" s="7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>
        <f t="shared" si="200"/>
        <v>42050.77484953704</v>
      </c>
      <c r="O3221" s="11">
        <f t="shared" si="201"/>
        <v>42085.733182870368</v>
      </c>
      <c r="P3221" t="s">
        <v>8271</v>
      </c>
      <c r="Q3221" s="6">
        <f t="shared" si="202"/>
        <v>1.0011000000000001</v>
      </c>
      <c r="R3221">
        <f t="shared" si="203"/>
        <v>168.25210084033614</v>
      </c>
      <c r="S3221" s="7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>
        <f t="shared" si="200"/>
        <v>42772.625046296293</v>
      </c>
      <c r="O3222" s="11">
        <f t="shared" si="201"/>
        <v>42806.666666666664</v>
      </c>
      <c r="P3222" t="s">
        <v>8271</v>
      </c>
      <c r="Q3222" s="6">
        <f t="shared" si="202"/>
        <v>1.0084</v>
      </c>
      <c r="R3222">
        <f t="shared" si="203"/>
        <v>256.37288135593218</v>
      </c>
      <c r="S3222" s="7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>
        <f t="shared" si="200"/>
        <v>42155.488460648143</v>
      </c>
      <c r="O3223" s="11">
        <f t="shared" si="201"/>
        <v>42190.488460648143</v>
      </c>
      <c r="P3223" t="s">
        <v>8271</v>
      </c>
      <c r="Q3223" s="6">
        <f t="shared" si="202"/>
        <v>1.0342499999999999</v>
      </c>
      <c r="R3223">
        <f t="shared" si="203"/>
        <v>36.610619469026545</v>
      </c>
      <c r="S3223" s="7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>
        <f t="shared" si="200"/>
        <v>42270.373807870368</v>
      </c>
      <c r="O3224" s="11">
        <f t="shared" si="201"/>
        <v>42301.686805555553</v>
      </c>
      <c r="P3224" t="s">
        <v>8271</v>
      </c>
      <c r="Q3224" s="6">
        <f t="shared" si="202"/>
        <v>1.248</v>
      </c>
      <c r="R3224">
        <f t="shared" si="203"/>
        <v>37.142857142857146</v>
      </c>
      <c r="S3224" s="7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>
        <f t="shared" si="200"/>
        <v>42206.62703703704</v>
      </c>
      <c r="O3225" s="11">
        <f t="shared" si="201"/>
        <v>42236.62703703704</v>
      </c>
      <c r="P3225" t="s">
        <v>8271</v>
      </c>
      <c r="Q3225" s="6">
        <f t="shared" si="202"/>
        <v>1.0951612903225807</v>
      </c>
      <c r="R3225">
        <f t="shared" si="203"/>
        <v>45.878378378378379</v>
      </c>
      <c r="S3225" s="7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>
        <f t="shared" si="200"/>
        <v>42697.642511574071</v>
      </c>
      <c r="O3226" s="11">
        <f t="shared" si="201"/>
        <v>42744.999999999993</v>
      </c>
      <c r="P3226" t="s">
        <v>8271</v>
      </c>
      <c r="Q3226" s="6">
        <f t="shared" si="202"/>
        <v>1.0203333333333333</v>
      </c>
      <c r="R3226">
        <f t="shared" si="203"/>
        <v>141.71296296296296</v>
      </c>
      <c r="S3226" s="7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>
        <f t="shared" si="200"/>
        <v>42503.351134259261</v>
      </c>
      <c r="O3227" s="11">
        <f t="shared" si="201"/>
        <v>42524.666666666664</v>
      </c>
      <c r="P3227" t="s">
        <v>8271</v>
      </c>
      <c r="Q3227" s="6">
        <f t="shared" si="202"/>
        <v>1.0235000000000001</v>
      </c>
      <c r="R3227">
        <f t="shared" si="203"/>
        <v>52.487179487179489</v>
      </c>
      <c r="S3227" s="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>
        <f t="shared" si="200"/>
        <v>42277.375138888885</v>
      </c>
      <c r="O3228" s="11">
        <f t="shared" si="201"/>
        <v>42307.375138888885</v>
      </c>
      <c r="P3228" t="s">
        <v>8271</v>
      </c>
      <c r="Q3228" s="6">
        <f t="shared" si="202"/>
        <v>1.0416666666666667</v>
      </c>
      <c r="R3228">
        <f t="shared" si="203"/>
        <v>59.523809523809526</v>
      </c>
      <c r="S3228" s="7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>
        <f t="shared" si="200"/>
        <v>42722.674027777779</v>
      </c>
      <c r="O3229" s="11">
        <f t="shared" si="201"/>
        <v>42752.674027777779</v>
      </c>
      <c r="P3229" t="s">
        <v>8271</v>
      </c>
      <c r="Q3229" s="6">
        <f t="shared" si="202"/>
        <v>1.25</v>
      </c>
      <c r="R3229">
        <f t="shared" si="203"/>
        <v>50</v>
      </c>
      <c r="S3229" s="7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>
        <f t="shared" si="200"/>
        <v>42323.500972222224</v>
      </c>
      <c r="O3230" s="11">
        <f t="shared" si="201"/>
        <v>42354.999305555553</v>
      </c>
      <c r="P3230" t="s">
        <v>8271</v>
      </c>
      <c r="Q3230" s="6">
        <f t="shared" si="202"/>
        <v>1.0234285714285714</v>
      </c>
      <c r="R3230">
        <f t="shared" si="203"/>
        <v>193.62162162162161</v>
      </c>
      <c r="S3230" s="7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>
        <f t="shared" si="200"/>
        <v>41933.083310185182</v>
      </c>
      <c r="O3231" s="11">
        <f t="shared" si="201"/>
        <v>41963.124976851854</v>
      </c>
      <c r="P3231" t="s">
        <v>8271</v>
      </c>
      <c r="Q3231" s="6">
        <f t="shared" si="202"/>
        <v>1.0786500000000001</v>
      </c>
      <c r="R3231">
        <f t="shared" si="203"/>
        <v>106.79702970297029</v>
      </c>
      <c r="S3231" s="7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>
        <f t="shared" si="200"/>
        <v>41897.959791666668</v>
      </c>
      <c r="O3232" s="11">
        <f t="shared" si="201"/>
        <v>41912.957638888889</v>
      </c>
      <c r="P3232" t="s">
        <v>8271</v>
      </c>
      <c r="Q3232" s="6">
        <f t="shared" si="202"/>
        <v>1.0988461538461538</v>
      </c>
      <c r="R3232">
        <f t="shared" si="203"/>
        <v>77.21621621621621</v>
      </c>
      <c r="S3232" s="7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>
        <f t="shared" si="200"/>
        <v>42446.735497685186</v>
      </c>
      <c r="O3233" s="11">
        <f t="shared" si="201"/>
        <v>42476.735497685186</v>
      </c>
      <c r="P3233" t="s">
        <v>8271</v>
      </c>
      <c r="Q3233" s="6">
        <f t="shared" si="202"/>
        <v>1.61</v>
      </c>
      <c r="R3233">
        <f t="shared" si="203"/>
        <v>57.5</v>
      </c>
      <c r="S3233" s="7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>
        <f t="shared" si="200"/>
        <v>42463.605520833335</v>
      </c>
      <c r="O3234" s="11">
        <f t="shared" si="201"/>
        <v>42493.957638888889</v>
      </c>
      <c r="P3234" t="s">
        <v>8271</v>
      </c>
      <c r="Q3234" s="6">
        <f t="shared" si="202"/>
        <v>1.3120000000000001</v>
      </c>
      <c r="R3234">
        <f t="shared" si="203"/>
        <v>50.46153846153846</v>
      </c>
      <c r="S3234" s="7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>
        <f t="shared" si="200"/>
        <v>42766.596701388888</v>
      </c>
      <c r="O3235" s="11">
        <f t="shared" si="201"/>
        <v>42796.596701388888</v>
      </c>
      <c r="P3235" t="s">
        <v>8271</v>
      </c>
      <c r="Q3235" s="6">
        <f t="shared" si="202"/>
        <v>1.1879999999999999</v>
      </c>
      <c r="R3235">
        <f t="shared" si="203"/>
        <v>97.377049180327873</v>
      </c>
      <c r="S3235" s="7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>
        <f t="shared" si="200"/>
        <v>42734.581111111103</v>
      </c>
      <c r="O3236" s="11">
        <f t="shared" si="201"/>
        <v>42767.771527777775</v>
      </c>
      <c r="P3236" t="s">
        <v>8271</v>
      </c>
      <c r="Q3236" s="6">
        <f t="shared" si="202"/>
        <v>1.0039275000000001</v>
      </c>
      <c r="R3236">
        <f t="shared" si="203"/>
        <v>34.91921739130435</v>
      </c>
      <c r="S3236" s="7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>
        <f t="shared" si="200"/>
        <v>42522.139479166661</v>
      </c>
      <c r="O3237" s="11">
        <f t="shared" si="201"/>
        <v>42552.139479166661</v>
      </c>
      <c r="P3237" t="s">
        <v>8271</v>
      </c>
      <c r="Q3237" s="6">
        <f t="shared" si="202"/>
        <v>1.0320666666666667</v>
      </c>
      <c r="R3237">
        <f t="shared" si="203"/>
        <v>85.530386740331494</v>
      </c>
      <c r="S3237" s="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>
        <f t="shared" si="200"/>
        <v>42702.708715277775</v>
      </c>
      <c r="O3238" s="11">
        <f t="shared" si="201"/>
        <v>42732.708715277775</v>
      </c>
      <c r="P3238" t="s">
        <v>8271</v>
      </c>
      <c r="Q3238" s="6">
        <f t="shared" si="202"/>
        <v>1.006</v>
      </c>
      <c r="R3238">
        <f t="shared" si="203"/>
        <v>182.90909090909091</v>
      </c>
      <c r="S3238" s="7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>
        <f t="shared" si="200"/>
        <v>42252.266018518516</v>
      </c>
      <c r="O3239" s="11">
        <f t="shared" si="201"/>
        <v>42275.957638888889</v>
      </c>
      <c r="P3239" t="s">
        <v>8271</v>
      </c>
      <c r="Q3239" s="6">
        <f t="shared" si="202"/>
        <v>1.0078754285714286</v>
      </c>
      <c r="R3239">
        <f t="shared" si="203"/>
        <v>131.13620817843866</v>
      </c>
      <c r="S3239" s="7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>
        <f t="shared" si="200"/>
        <v>42156.302060185182</v>
      </c>
      <c r="O3240" s="11">
        <f t="shared" si="201"/>
        <v>42186.302060185182</v>
      </c>
      <c r="P3240" t="s">
        <v>8271</v>
      </c>
      <c r="Q3240" s="6">
        <f t="shared" si="202"/>
        <v>1.1232142857142857</v>
      </c>
      <c r="R3240">
        <f t="shared" si="203"/>
        <v>39.810126582278478</v>
      </c>
      <c r="S3240" s="7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>
        <f t="shared" si="200"/>
        <v>42277.880706018514</v>
      </c>
      <c r="O3241" s="11">
        <f t="shared" si="201"/>
        <v>42302.790972222218</v>
      </c>
      <c r="P3241" t="s">
        <v>8271</v>
      </c>
      <c r="Q3241" s="6">
        <f t="shared" si="202"/>
        <v>1.0591914022517912</v>
      </c>
      <c r="R3241">
        <f t="shared" si="203"/>
        <v>59.701730769230764</v>
      </c>
      <c r="S3241" s="7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>
        <f t="shared" si="200"/>
        <v>42754.485509259255</v>
      </c>
      <c r="O3242" s="11">
        <f t="shared" si="201"/>
        <v>42782.749999999993</v>
      </c>
      <c r="P3242" t="s">
        <v>8271</v>
      </c>
      <c r="Q3242" s="6">
        <f t="shared" si="202"/>
        <v>1.0056666666666667</v>
      </c>
      <c r="R3242">
        <f t="shared" si="203"/>
        <v>88.735294117647058</v>
      </c>
      <c r="S3242" s="7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>
        <f t="shared" si="200"/>
        <v>41893.116550925923</v>
      </c>
      <c r="O3243" s="11">
        <f t="shared" si="201"/>
        <v>41926.082638888889</v>
      </c>
      <c r="P3243" t="s">
        <v>8271</v>
      </c>
      <c r="Q3243" s="6">
        <f t="shared" si="202"/>
        <v>1.1530588235294117</v>
      </c>
      <c r="R3243">
        <f t="shared" si="203"/>
        <v>58.688622754491021</v>
      </c>
      <c r="S3243" s="7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>
        <f t="shared" si="200"/>
        <v>41871.547361111108</v>
      </c>
      <c r="O3244" s="11">
        <f t="shared" si="201"/>
        <v>41901.547361111108</v>
      </c>
      <c r="P3244" t="s">
        <v>8271</v>
      </c>
      <c r="Q3244" s="6">
        <f t="shared" si="202"/>
        <v>1.273042</v>
      </c>
      <c r="R3244">
        <f t="shared" si="203"/>
        <v>69.56513661202186</v>
      </c>
      <c r="S3244" s="7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>
        <f t="shared" si="200"/>
        <v>42261.888449074067</v>
      </c>
      <c r="O3245" s="11">
        <f t="shared" si="201"/>
        <v>42285.791666666664</v>
      </c>
      <c r="P3245" t="s">
        <v>8271</v>
      </c>
      <c r="Q3245" s="6">
        <f t="shared" si="202"/>
        <v>1.028375</v>
      </c>
      <c r="R3245">
        <f t="shared" si="203"/>
        <v>115.87323943661971</v>
      </c>
      <c r="S3245" s="7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>
        <f t="shared" si="200"/>
        <v>42675.485902777778</v>
      </c>
      <c r="O3246" s="11">
        <f t="shared" si="201"/>
        <v>42705.527569444443</v>
      </c>
      <c r="P3246" t="s">
        <v>8271</v>
      </c>
      <c r="Q3246" s="6">
        <f t="shared" si="202"/>
        <v>1.0293749999999999</v>
      </c>
      <c r="R3246">
        <f t="shared" si="203"/>
        <v>23.869565217391305</v>
      </c>
      <c r="S3246" s="7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>
        <f t="shared" si="200"/>
        <v>42135.391874999994</v>
      </c>
      <c r="O3247" s="11">
        <f t="shared" si="201"/>
        <v>42166.874999999993</v>
      </c>
      <c r="P3247" t="s">
        <v>8271</v>
      </c>
      <c r="Q3247" s="6">
        <f t="shared" si="202"/>
        <v>1.043047619047619</v>
      </c>
      <c r="R3247">
        <f t="shared" si="203"/>
        <v>81.125925925925927</v>
      </c>
      <c r="S3247" s="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>
        <f t="shared" si="200"/>
        <v>42230.263888888883</v>
      </c>
      <c r="O3248" s="11">
        <f t="shared" si="201"/>
        <v>42258.957638888889</v>
      </c>
      <c r="P3248" t="s">
        <v>8271</v>
      </c>
      <c r="Q3248" s="6">
        <f t="shared" si="202"/>
        <v>1.1122000000000001</v>
      </c>
      <c r="R3248">
        <f t="shared" si="203"/>
        <v>57.626943005181346</v>
      </c>
      <c r="S3248" s="7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>
        <f t="shared" si="200"/>
        <v>42167.22583333333</v>
      </c>
      <c r="O3249" s="11">
        <f t="shared" si="201"/>
        <v>42197.22583333333</v>
      </c>
      <c r="P3249" t="s">
        <v>8271</v>
      </c>
      <c r="Q3249" s="6">
        <f t="shared" si="202"/>
        <v>1.0586</v>
      </c>
      <c r="R3249">
        <f t="shared" si="203"/>
        <v>46.429824561403507</v>
      </c>
      <c r="S3249" s="7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>
        <f t="shared" si="200"/>
        <v>42068.68005787037</v>
      </c>
      <c r="O3250" s="11">
        <f t="shared" si="201"/>
        <v>42098.638391203705</v>
      </c>
      <c r="P3250" t="s">
        <v>8271</v>
      </c>
      <c r="Q3250" s="6">
        <f t="shared" si="202"/>
        <v>1.0079166666666666</v>
      </c>
      <c r="R3250">
        <f t="shared" si="203"/>
        <v>60.475000000000001</v>
      </c>
      <c r="S3250" s="7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>
        <f t="shared" si="200"/>
        <v>42145.538356481477</v>
      </c>
      <c r="O3251" s="11">
        <f t="shared" si="201"/>
        <v>42175.538356481477</v>
      </c>
      <c r="P3251" t="s">
        <v>8271</v>
      </c>
      <c r="Q3251" s="6">
        <f t="shared" si="202"/>
        <v>1.0492727272727274</v>
      </c>
      <c r="R3251">
        <f t="shared" si="203"/>
        <v>65.579545454545453</v>
      </c>
      <c r="S3251" s="7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>
        <f t="shared" si="200"/>
        <v>41918.533842592587</v>
      </c>
      <c r="O3252" s="11">
        <f t="shared" si="201"/>
        <v>41948.575509259259</v>
      </c>
      <c r="P3252" t="s">
        <v>8271</v>
      </c>
      <c r="Q3252" s="6">
        <f t="shared" si="202"/>
        <v>1.01552</v>
      </c>
      <c r="R3252">
        <f t="shared" si="203"/>
        <v>119.1924882629108</v>
      </c>
      <c r="S3252" s="7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>
        <f t="shared" si="200"/>
        <v>42146.52275462963</v>
      </c>
      <c r="O3253" s="11">
        <f t="shared" si="201"/>
        <v>42176.52275462963</v>
      </c>
      <c r="P3253" t="s">
        <v>8271</v>
      </c>
      <c r="Q3253" s="6">
        <f t="shared" si="202"/>
        <v>1.1073333333333333</v>
      </c>
      <c r="R3253">
        <f t="shared" si="203"/>
        <v>83.05</v>
      </c>
      <c r="S3253" s="7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>
        <f t="shared" si="200"/>
        <v>42590.264351851853</v>
      </c>
      <c r="O3254" s="11">
        <f t="shared" si="201"/>
        <v>42620.264351851853</v>
      </c>
      <c r="P3254" t="s">
        <v>8271</v>
      </c>
      <c r="Q3254" s="6">
        <f t="shared" si="202"/>
        <v>1.2782222222222221</v>
      </c>
      <c r="R3254">
        <f t="shared" si="203"/>
        <v>57.52</v>
      </c>
      <c r="S3254" s="7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>
        <f t="shared" si="200"/>
        <v>42602.368379629632</v>
      </c>
      <c r="O3255" s="11">
        <f t="shared" si="201"/>
        <v>42620.947916666664</v>
      </c>
      <c r="P3255" t="s">
        <v>8271</v>
      </c>
      <c r="Q3255" s="6">
        <f t="shared" si="202"/>
        <v>1.0182500000000001</v>
      </c>
      <c r="R3255">
        <f t="shared" si="203"/>
        <v>177.08695652173913</v>
      </c>
      <c r="S3255" s="7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>
        <f t="shared" si="200"/>
        <v>42058.877418981479</v>
      </c>
      <c r="O3256" s="11">
        <f t="shared" si="201"/>
        <v>42088.835752314808</v>
      </c>
      <c r="P3256" t="s">
        <v>8271</v>
      </c>
      <c r="Q3256" s="6">
        <f t="shared" si="202"/>
        <v>1.012576923076923</v>
      </c>
      <c r="R3256">
        <f t="shared" si="203"/>
        <v>70.771505376344081</v>
      </c>
      <c r="S3256" s="7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>
        <f t="shared" si="200"/>
        <v>41889.559895833328</v>
      </c>
      <c r="O3257" s="11">
        <f t="shared" si="201"/>
        <v>41919.559895833328</v>
      </c>
      <c r="P3257" t="s">
        <v>8271</v>
      </c>
      <c r="Q3257" s="6">
        <f t="shared" si="202"/>
        <v>1.75</v>
      </c>
      <c r="R3257">
        <f t="shared" si="203"/>
        <v>29.166666666666668</v>
      </c>
      <c r="S3257" s="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>
        <f t="shared" si="200"/>
        <v>42144.365474537037</v>
      </c>
      <c r="O3258" s="11">
        <f t="shared" si="201"/>
        <v>42165.957638888889</v>
      </c>
      <c r="P3258" t="s">
        <v>8271</v>
      </c>
      <c r="Q3258" s="6">
        <f t="shared" si="202"/>
        <v>1.2806</v>
      </c>
      <c r="R3258">
        <f t="shared" si="203"/>
        <v>72.76136363636364</v>
      </c>
      <c r="S3258" s="7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>
        <f t="shared" si="200"/>
        <v>42758.351296296292</v>
      </c>
      <c r="O3259" s="11">
        <f t="shared" si="201"/>
        <v>42788.351296296292</v>
      </c>
      <c r="P3259" t="s">
        <v>8271</v>
      </c>
      <c r="Q3259" s="6">
        <f t="shared" si="202"/>
        <v>1.0629949999999999</v>
      </c>
      <c r="R3259">
        <f t="shared" si="203"/>
        <v>51.853414634146333</v>
      </c>
      <c r="S3259" s="7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>
        <f t="shared" si="200"/>
        <v>41982.678946759253</v>
      </c>
      <c r="O3260" s="11">
        <f t="shared" si="201"/>
        <v>42012.678946759253</v>
      </c>
      <c r="P3260" t="s">
        <v>8271</v>
      </c>
      <c r="Q3260" s="6">
        <f t="shared" si="202"/>
        <v>1.052142857142857</v>
      </c>
      <c r="R3260">
        <f t="shared" si="203"/>
        <v>98.2</v>
      </c>
      <c r="S3260" s="7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>
        <f t="shared" si="200"/>
        <v>42614.552604166667</v>
      </c>
      <c r="O3261" s="11">
        <f t="shared" si="201"/>
        <v>42643.957638888889</v>
      </c>
      <c r="P3261" t="s">
        <v>8271</v>
      </c>
      <c r="Q3261" s="6">
        <f t="shared" si="202"/>
        <v>1.0616782608695652</v>
      </c>
      <c r="R3261">
        <f t="shared" si="203"/>
        <v>251.7381443298969</v>
      </c>
      <c r="S3261" s="7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>
        <f t="shared" si="200"/>
        <v>42303.464328703696</v>
      </c>
      <c r="O3262" s="11">
        <f t="shared" si="201"/>
        <v>42338.505995370368</v>
      </c>
      <c r="P3262" t="s">
        <v>8271</v>
      </c>
      <c r="Q3262" s="6">
        <f t="shared" si="202"/>
        <v>1.0924</v>
      </c>
      <c r="R3262">
        <f t="shared" si="203"/>
        <v>74.821917808219183</v>
      </c>
      <c r="S3262" s="7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>
        <f t="shared" si="200"/>
        <v>42171.517083333332</v>
      </c>
      <c r="O3263" s="11">
        <f t="shared" si="201"/>
        <v>42201.517083333332</v>
      </c>
      <c r="P3263" t="s">
        <v>8271</v>
      </c>
      <c r="Q3263" s="6">
        <f t="shared" si="202"/>
        <v>1.0045454545454546</v>
      </c>
      <c r="R3263">
        <f t="shared" si="203"/>
        <v>67.65306122448979</v>
      </c>
      <c r="S3263" s="7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>
        <f t="shared" si="200"/>
        <v>41964.107199074067</v>
      </c>
      <c r="O3264" s="11">
        <f t="shared" si="201"/>
        <v>41994.958333333336</v>
      </c>
      <c r="P3264" t="s">
        <v>8271</v>
      </c>
      <c r="Q3264" s="6">
        <f t="shared" si="202"/>
        <v>1.0304098360655738</v>
      </c>
      <c r="R3264">
        <f t="shared" si="203"/>
        <v>93.81343283582089</v>
      </c>
      <c r="S3264" s="7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>
        <f t="shared" si="200"/>
        <v>42284.30773148148</v>
      </c>
      <c r="O3265" s="11">
        <f t="shared" si="201"/>
        <v>42307.666666666664</v>
      </c>
      <c r="P3265" t="s">
        <v>8271</v>
      </c>
      <c r="Q3265" s="6">
        <f t="shared" si="202"/>
        <v>1.121664</v>
      </c>
      <c r="R3265">
        <f t="shared" si="203"/>
        <v>41.237647058823526</v>
      </c>
      <c r="S3265" s="7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>
        <f t="shared" si="200"/>
        <v>42016.591874999998</v>
      </c>
      <c r="O3266" s="11">
        <f t="shared" si="201"/>
        <v>42032.708333333336</v>
      </c>
      <c r="P3266" t="s">
        <v>8271</v>
      </c>
      <c r="Q3266" s="6">
        <f t="shared" si="202"/>
        <v>1.03</v>
      </c>
      <c r="R3266">
        <f t="shared" si="203"/>
        <v>52.551020408163268</v>
      </c>
      <c r="S3266" s="7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>
        <f t="shared" ref="N3267:N3330" si="204">((($J3267/60)/60)/24)+DATE(1970,1,1)+(-5/24)</f>
        <v>42311.503645833327</v>
      </c>
      <c r="O3267" s="11">
        <f t="shared" ref="O3267:O3330" si="205">((($I3267/60)/60)/24)+DATE(1970,1,1)+(-5/24)</f>
        <v>42341.499999999993</v>
      </c>
      <c r="P3267" t="s">
        <v>8271</v>
      </c>
      <c r="Q3267" s="6">
        <f t="shared" ref="Q3267:Q3330" si="206">E3267/D3267</f>
        <v>1.64</v>
      </c>
      <c r="R3267">
        <f t="shared" ref="R3267:R3330" si="207">E3267/L3267</f>
        <v>70.285714285714292</v>
      </c>
      <c r="S3267" s="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>
        <f t="shared" si="204"/>
        <v>42136.32780092593</v>
      </c>
      <c r="O3268" s="11">
        <f t="shared" si="205"/>
        <v>42167.666666666664</v>
      </c>
      <c r="P3268" t="s">
        <v>8271</v>
      </c>
      <c r="Q3268" s="6">
        <f t="shared" si="206"/>
        <v>1.3128333333333333</v>
      </c>
      <c r="R3268">
        <f t="shared" si="207"/>
        <v>48.325153374233132</v>
      </c>
      <c r="S3268" s="7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>
        <f t="shared" si="204"/>
        <v>42172.549305555549</v>
      </c>
      <c r="O3269" s="11">
        <f t="shared" si="205"/>
        <v>42202.549305555549</v>
      </c>
      <c r="P3269" t="s">
        <v>8271</v>
      </c>
      <c r="Q3269" s="6">
        <f t="shared" si="206"/>
        <v>1.0209999999999999</v>
      </c>
      <c r="R3269">
        <f t="shared" si="207"/>
        <v>53.177083333333336</v>
      </c>
      <c r="S3269" s="7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>
        <f t="shared" si="204"/>
        <v>42590.695925925924</v>
      </c>
      <c r="O3270" s="11">
        <f t="shared" si="205"/>
        <v>42606.695925925924</v>
      </c>
      <c r="P3270" t="s">
        <v>8271</v>
      </c>
      <c r="Q3270" s="6">
        <f t="shared" si="206"/>
        <v>1.28</v>
      </c>
      <c r="R3270">
        <f t="shared" si="207"/>
        <v>60.952380952380949</v>
      </c>
      <c r="S3270" s="7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>
        <f t="shared" si="204"/>
        <v>42137.18746527777</v>
      </c>
      <c r="O3271" s="11">
        <f t="shared" si="205"/>
        <v>42171.249999999993</v>
      </c>
      <c r="P3271" t="s">
        <v>8271</v>
      </c>
      <c r="Q3271" s="6">
        <f t="shared" si="206"/>
        <v>1.0149999999999999</v>
      </c>
      <c r="R3271">
        <f t="shared" si="207"/>
        <v>116</v>
      </c>
      <c r="S3271" s="7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>
        <f t="shared" si="204"/>
        <v>42167.324826388889</v>
      </c>
      <c r="O3272" s="11">
        <f t="shared" si="205"/>
        <v>42197.324826388889</v>
      </c>
      <c r="P3272" t="s">
        <v>8271</v>
      </c>
      <c r="Q3272" s="6">
        <f t="shared" si="206"/>
        <v>1.0166666666666666</v>
      </c>
      <c r="R3272">
        <f t="shared" si="207"/>
        <v>61</v>
      </c>
      <c r="S3272" s="7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>
        <f t="shared" si="204"/>
        <v>41915.22887731481</v>
      </c>
      <c r="O3273" s="11">
        <f t="shared" si="205"/>
        <v>41945.270543981482</v>
      </c>
      <c r="P3273" t="s">
        <v>8271</v>
      </c>
      <c r="Q3273" s="6">
        <f t="shared" si="206"/>
        <v>1.3</v>
      </c>
      <c r="R3273">
        <f t="shared" si="207"/>
        <v>38.235294117647058</v>
      </c>
      <c r="S3273" s="7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>
        <f t="shared" si="204"/>
        <v>42284.291770833333</v>
      </c>
      <c r="O3274" s="11">
        <f t="shared" si="205"/>
        <v>42314.333437499998</v>
      </c>
      <c r="P3274" t="s">
        <v>8271</v>
      </c>
      <c r="Q3274" s="6">
        <f t="shared" si="206"/>
        <v>1.5443</v>
      </c>
      <c r="R3274">
        <f t="shared" si="207"/>
        <v>106.50344827586207</v>
      </c>
      <c r="S3274" s="7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>
        <f t="shared" si="204"/>
        <v>42611.5930787037</v>
      </c>
      <c r="O3275" s="11">
        <f t="shared" si="205"/>
        <v>42627.583333333336</v>
      </c>
      <c r="P3275" t="s">
        <v>8271</v>
      </c>
      <c r="Q3275" s="6">
        <f t="shared" si="206"/>
        <v>1.0740000000000001</v>
      </c>
      <c r="R3275">
        <f t="shared" si="207"/>
        <v>204.57142857142858</v>
      </c>
      <c r="S3275" s="7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>
        <f t="shared" si="204"/>
        <v>42400.496203703697</v>
      </c>
      <c r="O3276" s="11">
        <f t="shared" si="205"/>
        <v>42444.666666666664</v>
      </c>
      <c r="P3276" t="s">
        <v>8271</v>
      </c>
      <c r="Q3276" s="6">
        <f t="shared" si="206"/>
        <v>1.0132258064516129</v>
      </c>
      <c r="R3276">
        <f t="shared" si="207"/>
        <v>54.912587412587413</v>
      </c>
      <c r="S3276" s="7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>
        <f t="shared" si="204"/>
        <v>42017.672118055554</v>
      </c>
      <c r="O3277" s="11">
        <f t="shared" si="205"/>
        <v>42043.979166666664</v>
      </c>
      <c r="P3277" t="s">
        <v>8271</v>
      </c>
      <c r="Q3277" s="6">
        <f t="shared" si="206"/>
        <v>1.0027777777777778</v>
      </c>
      <c r="R3277">
        <f t="shared" si="207"/>
        <v>150.41666666666666</v>
      </c>
      <c r="S3277" s="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>
        <f t="shared" si="204"/>
        <v>42426.741655092592</v>
      </c>
      <c r="O3278" s="11">
        <f t="shared" si="205"/>
        <v>42460.957638888889</v>
      </c>
      <c r="P3278" t="s">
        <v>8271</v>
      </c>
      <c r="Q3278" s="6">
        <f t="shared" si="206"/>
        <v>1.1684444444444444</v>
      </c>
      <c r="R3278">
        <f t="shared" si="207"/>
        <v>52.58</v>
      </c>
      <c r="S3278" s="7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>
        <f t="shared" si="204"/>
        <v>41931.474606481483</v>
      </c>
      <c r="O3279" s="11">
        <f t="shared" si="205"/>
        <v>41961.516273148147</v>
      </c>
      <c r="P3279" t="s">
        <v>8271</v>
      </c>
      <c r="Q3279" s="6">
        <f t="shared" si="206"/>
        <v>1.0860000000000001</v>
      </c>
      <c r="R3279">
        <f t="shared" si="207"/>
        <v>54.3</v>
      </c>
      <c r="S3279" s="7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>
        <f t="shared" si="204"/>
        <v>42124.640081018515</v>
      </c>
      <c r="O3280" s="11">
        <f t="shared" si="205"/>
        <v>42154.640081018515</v>
      </c>
      <c r="P3280" t="s">
        <v>8271</v>
      </c>
      <c r="Q3280" s="6">
        <f t="shared" si="206"/>
        <v>1.034</v>
      </c>
      <c r="R3280">
        <f t="shared" si="207"/>
        <v>76.029411764705884</v>
      </c>
      <c r="S3280" s="7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>
        <f t="shared" si="204"/>
        <v>42430.894201388881</v>
      </c>
      <c r="O3281" s="11">
        <f t="shared" si="205"/>
        <v>42460.852534722224</v>
      </c>
      <c r="P3281" t="s">
        <v>8271</v>
      </c>
      <c r="Q3281" s="6">
        <f t="shared" si="206"/>
        <v>1.1427586206896552</v>
      </c>
      <c r="R3281">
        <f t="shared" si="207"/>
        <v>105.2063492063492</v>
      </c>
      <c r="S3281" s="7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>
        <f t="shared" si="204"/>
        <v>42121.548587962963</v>
      </c>
      <c r="O3282" s="11">
        <f t="shared" si="205"/>
        <v>42155.999999999993</v>
      </c>
      <c r="P3282" t="s">
        <v>8271</v>
      </c>
      <c r="Q3282" s="6">
        <f t="shared" si="206"/>
        <v>1.03</v>
      </c>
      <c r="R3282">
        <f t="shared" si="207"/>
        <v>68.666666666666671</v>
      </c>
      <c r="S3282" s="7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>
        <f t="shared" si="204"/>
        <v>42218.811400462961</v>
      </c>
      <c r="O3283" s="11">
        <f t="shared" si="205"/>
        <v>42248.811400462961</v>
      </c>
      <c r="P3283" t="s">
        <v>8271</v>
      </c>
      <c r="Q3283" s="6">
        <f t="shared" si="206"/>
        <v>1.216</v>
      </c>
      <c r="R3283">
        <f t="shared" si="207"/>
        <v>129.36170212765958</v>
      </c>
      <c r="S3283" s="7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>
        <f t="shared" si="204"/>
        <v>42444.985972222225</v>
      </c>
      <c r="O3284" s="11">
        <f t="shared" si="205"/>
        <v>42488.985972222225</v>
      </c>
      <c r="P3284" t="s">
        <v>8271</v>
      </c>
      <c r="Q3284" s="6">
        <f t="shared" si="206"/>
        <v>1.026467741935484</v>
      </c>
      <c r="R3284">
        <f t="shared" si="207"/>
        <v>134.26371308016877</v>
      </c>
      <c r="S3284" s="7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>
        <f t="shared" si="204"/>
        <v>42379.535856481474</v>
      </c>
      <c r="O3285" s="11">
        <f t="shared" si="205"/>
        <v>42410.666666666664</v>
      </c>
      <c r="P3285" t="s">
        <v>8271</v>
      </c>
      <c r="Q3285" s="6">
        <f t="shared" si="206"/>
        <v>1.0475000000000001</v>
      </c>
      <c r="R3285">
        <f t="shared" si="207"/>
        <v>17.829787234042552</v>
      </c>
      <c r="S3285" s="7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>
        <f t="shared" si="204"/>
        <v>42380.676539351851</v>
      </c>
      <c r="O3286" s="11">
        <f t="shared" si="205"/>
        <v>42398.040972222218</v>
      </c>
      <c r="P3286" t="s">
        <v>8271</v>
      </c>
      <c r="Q3286" s="6">
        <f t="shared" si="206"/>
        <v>1.016</v>
      </c>
      <c r="R3286">
        <f t="shared" si="207"/>
        <v>203.2</v>
      </c>
      <c r="S3286" s="7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>
        <f t="shared" si="204"/>
        <v>42762.734097222223</v>
      </c>
      <c r="O3287" s="11">
        <f t="shared" si="205"/>
        <v>42793.999999999993</v>
      </c>
      <c r="P3287" t="s">
        <v>8271</v>
      </c>
      <c r="Q3287" s="6">
        <f t="shared" si="206"/>
        <v>1.1210242048409682</v>
      </c>
      <c r="R3287">
        <f t="shared" si="207"/>
        <v>69.18518518518519</v>
      </c>
      <c r="S3287" s="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>
        <f t="shared" si="204"/>
        <v>42567.631736111107</v>
      </c>
      <c r="O3288" s="11">
        <f t="shared" si="205"/>
        <v>42597.631736111107</v>
      </c>
      <c r="P3288" t="s">
        <v>8271</v>
      </c>
      <c r="Q3288" s="6">
        <f t="shared" si="206"/>
        <v>1.0176666666666667</v>
      </c>
      <c r="R3288">
        <f t="shared" si="207"/>
        <v>125.12295081967213</v>
      </c>
      <c r="S3288" s="7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>
        <f t="shared" si="204"/>
        <v>42311.541990740741</v>
      </c>
      <c r="O3289" s="11">
        <f t="shared" si="205"/>
        <v>42336.541990740741</v>
      </c>
      <c r="P3289" t="s">
        <v>8271</v>
      </c>
      <c r="Q3289" s="6">
        <f t="shared" si="206"/>
        <v>1</v>
      </c>
      <c r="R3289">
        <f t="shared" si="207"/>
        <v>73.529411764705884</v>
      </c>
      <c r="S3289" s="7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>
        <f t="shared" si="204"/>
        <v>42505.566145833327</v>
      </c>
      <c r="O3290" s="11">
        <f t="shared" si="205"/>
        <v>42541.749999999993</v>
      </c>
      <c r="P3290" t="s">
        <v>8271</v>
      </c>
      <c r="Q3290" s="6">
        <f t="shared" si="206"/>
        <v>1.0026489999999999</v>
      </c>
      <c r="R3290">
        <f t="shared" si="207"/>
        <v>48.437149758454105</v>
      </c>
      <c r="S3290" s="7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>
        <f t="shared" si="204"/>
        <v>42758.159745370365</v>
      </c>
      <c r="O3291" s="11">
        <f t="shared" si="205"/>
        <v>42786.159745370365</v>
      </c>
      <c r="P3291" t="s">
        <v>8271</v>
      </c>
      <c r="Q3291" s="6">
        <f t="shared" si="206"/>
        <v>1.3304200000000002</v>
      </c>
      <c r="R3291">
        <f t="shared" si="207"/>
        <v>26.608400000000003</v>
      </c>
      <c r="S3291" s="7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>
        <f t="shared" si="204"/>
        <v>42775.306608796294</v>
      </c>
      <c r="O3292" s="11">
        <f t="shared" si="205"/>
        <v>42805.306608796294</v>
      </c>
      <c r="P3292" t="s">
        <v>8271</v>
      </c>
      <c r="Q3292" s="6">
        <f t="shared" si="206"/>
        <v>1.212</v>
      </c>
      <c r="R3292">
        <f t="shared" si="207"/>
        <v>33.666666666666664</v>
      </c>
      <c r="S3292" s="7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>
        <f t="shared" si="204"/>
        <v>42232.494212962956</v>
      </c>
      <c r="O3293" s="11">
        <f t="shared" si="205"/>
        <v>42263.957638888889</v>
      </c>
      <c r="P3293" t="s">
        <v>8271</v>
      </c>
      <c r="Q3293" s="6">
        <f t="shared" si="206"/>
        <v>1.1399999999999999</v>
      </c>
      <c r="R3293">
        <f t="shared" si="207"/>
        <v>40.714285714285715</v>
      </c>
      <c r="S3293" s="7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>
        <f t="shared" si="204"/>
        <v>42282.561898148146</v>
      </c>
      <c r="O3294" s="11">
        <f t="shared" si="205"/>
        <v>42342.603564814817</v>
      </c>
      <c r="P3294" t="s">
        <v>8271</v>
      </c>
      <c r="Q3294" s="6">
        <f t="shared" si="206"/>
        <v>2.8613861386138613</v>
      </c>
      <c r="R3294">
        <f t="shared" si="207"/>
        <v>19.266666666666666</v>
      </c>
      <c r="S3294" s="7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>
        <f t="shared" si="204"/>
        <v>42768.217037037037</v>
      </c>
      <c r="O3295" s="11">
        <f t="shared" si="205"/>
        <v>42798.217037037037</v>
      </c>
      <c r="P3295" t="s">
        <v>8271</v>
      </c>
      <c r="Q3295" s="6">
        <f t="shared" si="206"/>
        <v>1.7044444444444444</v>
      </c>
      <c r="R3295">
        <f t="shared" si="207"/>
        <v>84.285714285714292</v>
      </c>
      <c r="S3295" s="7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>
        <f t="shared" si="204"/>
        <v>42141.33280092592</v>
      </c>
      <c r="O3296" s="11">
        <f t="shared" si="205"/>
        <v>42171.33280092592</v>
      </c>
      <c r="P3296" t="s">
        <v>8271</v>
      </c>
      <c r="Q3296" s="6">
        <f t="shared" si="206"/>
        <v>1.1833333333333333</v>
      </c>
      <c r="R3296">
        <f t="shared" si="207"/>
        <v>29.583333333333332</v>
      </c>
      <c r="S3296" s="7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>
        <f t="shared" si="204"/>
        <v>42609.234131944446</v>
      </c>
      <c r="O3297" s="11">
        <f t="shared" si="205"/>
        <v>42639.234131944446</v>
      </c>
      <c r="P3297" t="s">
        <v>8271</v>
      </c>
      <c r="Q3297" s="6">
        <f t="shared" si="206"/>
        <v>1.0285857142857142</v>
      </c>
      <c r="R3297">
        <f t="shared" si="207"/>
        <v>26.667037037037037</v>
      </c>
      <c r="S3297" s="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>
        <f t="shared" si="204"/>
        <v>42309.54828703704</v>
      </c>
      <c r="O3298" s="11">
        <f t="shared" si="205"/>
        <v>42330.708333333336</v>
      </c>
      <c r="P3298" t="s">
        <v>8271</v>
      </c>
      <c r="Q3298" s="6">
        <f t="shared" si="206"/>
        <v>1.4406666666666668</v>
      </c>
      <c r="R3298">
        <f t="shared" si="207"/>
        <v>45.978723404255319</v>
      </c>
      <c r="S3298" s="7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>
        <f t="shared" si="204"/>
        <v>42193.563148148147</v>
      </c>
      <c r="O3299" s="11">
        <f t="shared" si="205"/>
        <v>42212.749305555553</v>
      </c>
      <c r="P3299" t="s">
        <v>8271</v>
      </c>
      <c r="Q3299" s="6">
        <f t="shared" si="206"/>
        <v>1.0007272727272727</v>
      </c>
      <c r="R3299">
        <f t="shared" si="207"/>
        <v>125.09090909090909</v>
      </c>
      <c r="S3299" s="7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>
        <f t="shared" si="204"/>
        <v>42239.749629629623</v>
      </c>
      <c r="O3300" s="11">
        <f t="shared" si="205"/>
        <v>42259.791666666664</v>
      </c>
      <c r="P3300" t="s">
        <v>8271</v>
      </c>
      <c r="Q3300" s="6">
        <f t="shared" si="206"/>
        <v>1.0173000000000001</v>
      </c>
      <c r="R3300">
        <f t="shared" si="207"/>
        <v>141.29166666666666</v>
      </c>
      <c r="S3300" s="7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>
        <f t="shared" si="204"/>
        <v>42261.709062499998</v>
      </c>
      <c r="O3301" s="11">
        <f t="shared" si="205"/>
        <v>42291.709062499998</v>
      </c>
      <c r="P3301" t="s">
        <v>8271</v>
      </c>
      <c r="Q3301" s="6">
        <f t="shared" si="206"/>
        <v>1.1619999999999999</v>
      </c>
      <c r="R3301">
        <f t="shared" si="207"/>
        <v>55.333333333333336</v>
      </c>
      <c r="S3301" s="7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>
        <f t="shared" si="204"/>
        <v>42102.535439814812</v>
      </c>
      <c r="O3302" s="11">
        <f t="shared" si="205"/>
        <v>42123.535439814812</v>
      </c>
      <c r="P3302" t="s">
        <v>8271</v>
      </c>
      <c r="Q3302" s="6">
        <f t="shared" si="206"/>
        <v>1.3616666666666666</v>
      </c>
      <c r="R3302">
        <f t="shared" si="207"/>
        <v>46.420454545454547</v>
      </c>
      <c r="S3302" s="7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>
        <f t="shared" si="204"/>
        <v>42538.527500000004</v>
      </c>
      <c r="O3303" s="11">
        <f t="shared" si="205"/>
        <v>42583.082638888889</v>
      </c>
      <c r="P3303" t="s">
        <v>8271</v>
      </c>
      <c r="Q3303" s="6">
        <f t="shared" si="206"/>
        <v>1.3346666666666667</v>
      </c>
      <c r="R3303">
        <f t="shared" si="207"/>
        <v>57.2</v>
      </c>
      <c r="S3303" s="7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>
        <f t="shared" si="204"/>
        <v>42681.143240740734</v>
      </c>
      <c r="O3304" s="11">
        <f t="shared" si="205"/>
        <v>42711.143240740734</v>
      </c>
      <c r="P3304" t="s">
        <v>8271</v>
      </c>
      <c r="Q3304" s="6">
        <f t="shared" si="206"/>
        <v>1.0339285714285715</v>
      </c>
      <c r="R3304">
        <f t="shared" si="207"/>
        <v>173.7</v>
      </c>
      <c r="S3304" s="7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>
        <f t="shared" si="204"/>
        <v>42056.443101851844</v>
      </c>
      <c r="O3305" s="11">
        <f t="shared" si="205"/>
        <v>42091.401435185187</v>
      </c>
      <c r="P3305" t="s">
        <v>8271</v>
      </c>
      <c r="Q3305" s="6">
        <f t="shared" si="206"/>
        <v>1.1588888888888889</v>
      </c>
      <c r="R3305">
        <f t="shared" si="207"/>
        <v>59.6</v>
      </c>
      <c r="S3305" s="7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>
        <f t="shared" si="204"/>
        <v>42696.41611111111</v>
      </c>
      <c r="O3306" s="11">
        <f t="shared" si="205"/>
        <v>42726.41611111111</v>
      </c>
      <c r="P3306" t="s">
        <v>8271</v>
      </c>
      <c r="Q3306" s="6">
        <f t="shared" si="206"/>
        <v>1.0451666666666666</v>
      </c>
      <c r="R3306">
        <f t="shared" si="207"/>
        <v>89.585714285714289</v>
      </c>
      <c r="S3306" s="7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>
        <f t="shared" si="204"/>
        <v>42186.647546296292</v>
      </c>
      <c r="O3307" s="11">
        <f t="shared" si="205"/>
        <v>42216.647546296292</v>
      </c>
      <c r="P3307" t="s">
        <v>8271</v>
      </c>
      <c r="Q3307" s="6">
        <f t="shared" si="206"/>
        <v>1.0202500000000001</v>
      </c>
      <c r="R3307">
        <f t="shared" si="207"/>
        <v>204.05</v>
      </c>
      <c r="S3307" s="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>
        <f t="shared" si="204"/>
        <v>42493.010902777773</v>
      </c>
      <c r="O3308" s="11">
        <f t="shared" si="205"/>
        <v>42530.916666666664</v>
      </c>
      <c r="P3308" t="s">
        <v>8271</v>
      </c>
      <c r="Q3308" s="6">
        <f t="shared" si="206"/>
        <v>1.7533333333333334</v>
      </c>
      <c r="R3308">
        <f t="shared" si="207"/>
        <v>48.703703703703702</v>
      </c>
      <c r="S3308" s="7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>
        <f t="shared" si="204"/>
        <v>42474.848831018513</v>
      </c>
      <c r="O3309" s="11">
        <f t="shared" si="205"/>
        <v>42504.848831018513</v>
      </c>
      <c r="P3309" t="s">
        <v>8271</v>
      </c>
      <c r="Q3309" s="6">
        <f t="shared" si="206"/>
        <v>1.0668</v>
      </c>
      <c r="R3309">
        <f t="shared" si="207"/>
        <v>53.339999999999996</v>
      </c>
      <c r="S3309" s="7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>
        <f t="shared" si="204"/>
        <v>42452.668576388889</v>
      </c>
      <c r="O3310" s="11">
        <f t="shared" si="205"/>
        <v>42473.668576388889</v>
      </c>
      <c r="P3310" t="s">
        <v>8271</v>
      </c>
      <c r="Q3310" s="6">
        <f t="shared" si="206"/>
        <v>1.2228571428571429</v>
      </c>
      <c r="R3310">
        <f t="shared" si="207"/>
        <v>75.087719298245617</v>
      </c>
      <c r="S3310" s="7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>
        <f t="shared" si="204"/>
        <v>42628.441874999997</v>
      </c>
      <c r="O3311" s="11">
        <f t="shared" si="205"/>
        <v>42659.441874999997</v>
      </c>
      <c r="P3311" t="s">
        <v>8271</v>
      </c>
      <c r="Q3311" s="6">
        <f t="shared" si="206"/>
        <v>1.5942857142857143</v>
      </c>
      <c r="R3311">
        <f t="shared" si="207"/>
        <v>18</v>
      </c>
      <c r="S3311" s="7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>
        <f t="shared" si="204"/>
        <v>42253.720196759255</v>
      </c>
      <c r="O3312" s="11">
        <f t="shared" si="205"/>
        <v>42283.720196759255</v>
      </c>
      <c r="P3312" t="s">
        <v>8271</v>
      </c>
      <c r="Q3312" s="6">
        <f t="shared" si="206"/>
        <v>1.0007692307692309</v>
      </c>
      <c r="R3312">
        <f t="shared" si="207"/>
        <v>209.83870967741936</v>
      </c>
      <c r="S3312" s="7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>
        <f t="shared" si="204"/>
        <v>42264.083449074074</v>
      </c>
      <c r="O3313" s="11">
        <f t="shared" si="205"/>
        <v>42294.083449074074</v>
      </c>
      <c r="P3313" t="s">
        <v>8271</v>
      </c>
      <c r="Q3313" s="6">
        <f t="shared" si="206"/>
        <v>1.0984</v>
      </c>
      <c r="R3313">
        <f t="shared" si="207"/>
        <v>61.022222222222226</v>
      </c>
      <c r="S3313" s="7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>
        <f t="shared" si="204"/>
        <v>42664.601226851846</v>
      </c>
      <c r="O3314" s="11">
        <f t="shared" si="205"/>
        <v>42685.708333333336</v>
      </c>
      <c r="P3314" t="s">
        <v>8271</v>
      </c>
      <c r="Q3314" s="6">
        <f t="shared" si="206"/>
        <v>1.0004</v>
      </c>
      <c r="R3314">
        <f t="shared" si="207"/>
        <v>61</v>
      </c>
      <c r="S3314" s="7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>
        <f t="shared" si="204"/>
        <v>42382.036076388882</v>
      </c>
      <c r="O3315" s="11">
        <f t="shared" si="205"/>
        <v>42395.833333333336</v>
      </c>
      <c r="P3315" t="s">
        <v>8271</v>
      </c>
      <c r="Q3315" s="6">
        <f t="shared" si="206"/>
        <v>1.1605000000000001</v>
      </c>
      <c r="R3315">
        <f t="shared" si="207"/>
        <v>80.034482758620683</v>
      </c>
      <c r="S3315" s="7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>
        <f t="shared" si="204"/>
        <v>42105.059155092589</v>
      </c>
      <c r="O3316" s="11">
        <f t="shared" si="205"/>
        <v>42132.628472222219</v>
      </c>
      <c r="P3316" t="s">
        <v>8271</v>
      </c>
      <c r="Q3316" s="6">
        <f t="shared" si="206"/>
        <v>2.1074999999999999</v>
      </c>
      <c r="R3316">
        <f t="shared" si="207"/>
        <v>29.068965517241381</v>
      </c>
      <c r="S3316" s="7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>
        <f t="shared" si="204"/>
        <v>42466.095381944448</v>
      </c>
      <c r="O3317" s="11">
        <f t="shared" si="205"/>
        <v>42496.095381944448</v>
      </c>
      <c r="P3317" t="s">
        <v>8271</v>
      </c>
      <c r="Q3317" s="6">
        <f t="shared" si="206"/>
        <v>1.1000000000000001</v>
      </c>
      <c r="R3317">
        <f t="shared" si="207"/>
        <v>49.438202247191015</v>
      </c>
      <c r="S3317" s="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>
        <f t="shared" si="204"/>
        <v>41826.662905092591</v>
      </c>
      <c r="O3318" s="11">
        <f t="shared" si="205"/>
        <v>41859.370833333334</v>
      </c>
      <c r="P3318" t="s">
        <v>8271</v>
      </c>
      <c r="Q3318" s="6">
        <f t="shared" si="206"/>
        <v>1.0008673425918038</v>
      </c>
      <c r="R3318">
        <f t="shared" si="207"/>
        <v>93.977440000000001</v>
      </c>
      <c r="S3318" s="7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>
        <f t="shared" si="204"/>
        <v>42498.831296296288</v>
      </c>
      <c r="O3319" s="11">
        <f t="shared" si="205"/>
        <v>42528.831296296288</v>
      </c>
      <c r="P3319" t="s">
        <v>8271</v>
      </c>
      <c r="Q3319" s="6">
        <f t="shared" si="206"/>
        <v>1.0619047619047619</v>
      </c>
      <c r="R3319">
        <f t="shared" si="207"/>
        <v>61.944444444444443</v>
      </c>
      <c r="S3319" s="7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>
        <f t="shared" si="204"/>
        <v>42431.093668981477</v>
      </c>
      <c r="O3320" s="11">
        <f t="shared" si="205"/>
        <v>42470.895833333336</v>
      </c>
      <c r="P3320" t="s">
        <v>8271</v>
      </c>
      <c r="Q3320" s="6">
        <f t="shared" si="206"/>
        <v>1.256</v>
      </c>
      <c r="R3320">
        <f t="shared" si="207"/>
        <v>78.5</v>
      </c>
      <c r="S3320" s="7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>
        <f t="shared" si="204"/>
        <v>41990.377152777779</v>
      </c>
      <c r="O3321" s="11">
        <f t="shared" si="205"/>
        <v>42035.377152777779</v>
      </c>
      <c r="P3321" t="s">
        <v>8271</v>
      </c>
      <c r="Q3321" s="6">
        <f t="shared" si="206"/>
        <v>1.08</v>
      </c>
      <c r="R3321">
        <f t="shared" si="207"/>
        <v>33.75</v>
      </c>
      <c r="S3321" s="7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>
        <f t="shared" si="204"/>
        <v>42512.837465277778</v>
      </c>
      <c r="O3322" s="11">
        <f t="shared" si="205"/>
        <v>42542.837465277778</v>
      </c>
      <c r="P3322" t="s">
        <v>8271</v>
      </c>
      <c r="Q3322" s="6">
        <f t="shared" si="206"/>
        <v>1.01</v>
      </c>
      <c r="R3322">
        <f t="shared" si="207"/>
        <v>66.44736842105263</v>
      </c>
      <c r="S3322" s="7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>
        <f t="shared" si="204"/>
        <v>41913.891956018517</v>
      </c>
      <c r="O3323" s="11">
        <f t="shared" si="205"/>
        <v>41927.957638888889</v>
      </c>
      <c r="P3323" t="s">
        <v>8271</v>
      </c>
      <c r="Q3323" s="6">
        <f t="shared" si="206"/>
        <v>1.0740000000000001</v>
      </c>
      <c r="R3323">
        <f t="shared" si="207"/>
        <v>35.799999999999997</v>
      </c>
      <c r="S3323" s="7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>
        <f t="shared" si="204"/>
        <v>42520.802037037036</v>
      </c>
      <c r="O3324" s="11">
        <f t="shared" si="205"/>
        <v>42542.954861111109</v>
      </c>
      <c r="P3324" t="s">
        <v>8271</v>
      </c>
      <c r="Q3324" s="6">
        <f t="shared" si="206"/>
        <v>1.0151515151515151</v>
      </c>
      <c r="R3324">
        <f t="shared" si="207"/>
        <v>145.65217391304347</v>
      </c>
      <c r="S3324" s="7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>
        <f t="shared" si="204"/>
        <v>42608.157499999994</v>
      </c>
      <c r="O3325" s="11">
        <f t="shared" si="205"/>
        <v>42638.157499999994</v>
      </c>
      <c r="P3325" t="s">
        <v>8271</v>
      </c>
      <c r="Q3325" s="6">
        <f t="shared" si="206"/>
        <v>1.2589999999999999</v>
      </c>
      <c r="R3325">
        <f t="shared" si="207"/>
        <v>25.693877551020407</v>
      </c>
      <c r="S3325" s="7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>
        <f t="shared" si="204"/>
        <v>42512.374884259254</v>
      </c>
      <c r="O3326" s="11">
        <f t="shared" si="205"/>
        <v>42526.374884259254</v>
      </c>
      <c r="P3326" t="s">
        <v>8271</v>
      </c>
      <c r="Q3326" s="6">
        <f t="shared" si="206"/>
        <v>1.0166666666666666</v>
      </c>
      <c r="R3326">
        <f t="shared" si="207"/>
        <v>152.5</v>
      </c>
      <c r="S3326" s="7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>
        <f t="shared" si="204"/>
        <v>42064.577280092592</v>
      </c>
      <c r="O3327" s="11">
        <f t="shared" si="205"/>
        <v>42099.535613425927</v>
      </c>
      <c r="P3327" t="s">
        <v>8271</v>
      </c>
      <c r="Q3327" s="6">
        <f t="shared" si="206"/>
        <v>1.125</v>
      </c>
      <c r="R3327">
        <f t="shared" si="207"/>
        <v>30</v>
      </c>
      <c r="S3327" s="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>
        <f t="shared" si="204"/>
        <v>42041.505844907406</v>
      </c>
      <c r="O3328" s="11">
        <f t="shared" si="205"/>
        <v>42071.464178240734</v>
      </c>
      <c r="P3328" t="s">
        <v>8271</v>
      </c>
      <c r="Q3328" s="6">
        <f t="shared" si="206"/>
        <v>1.0137499999999999</v>
      </c>
      <c r="R3328">
        <f t="shared" si="207"/>
        <v>142.28070175438597</v>
      </c>
      <c r="S3328" s="7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>
        <f t="shared" si="204"/>
        <v>42468.166273148141</v>
      </c>
      <c r="O3329" s="11">
        <f t="shared" si="205"/>
        <v>42498.166273148141</v>
      </c>
      <c r="P3329" t="s">
        <v>8271</v>
      </c>
      <c r="Q3329" s="6">
        <f t="shared" si="206"/>
        <v>1.0125</v>
      </c>
      <c r="R3329">
        <f t="shared" si="207"/>
        <v>24.545454545454547</v>
      </c>
      <c r="S3329" s="7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>
        <f t="shared" si="204"/>
        <v>41822.366701388884</v>
      </c>
      <c r="O3330" s="11">
        <f t="shared" si="205"/>
        <v>41824.833333333328</v>
      </c>
      <c r="P3330" t="s">
        <v>8271</v>
      </c>
      <c r="Q3330" s="6">
        <f t="shared" si="206"/>
        <v>1.4638888888888888</v>
      </c>
      <c r="R3330">
        <f t="shared" si="207"/>
        <v>292.77777777777777</v>
      </c>
      <c r="S3330" s="7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>
        <f t="shared" ref="N3331:N3394" si="208">((($J3331/60)/60)/24)+DATE(1970,1,1)+(-5/24)</f>
        <v>41837.114675925921</v>
      </c>
      <c r="O3331" s="11">
        <f t="shared" ref="O3331:O3394" si="209">((($I3331/60)/60)/24)+DATE(1970,1,1)+(-5/24)</f>
        <v>41847.75</v>
      </c>
      <c r="P3331" t="s">
        <v>8271</v>
      </c>
      <c r="Q3331" s="6">
        <f t="shared" ref="Q3331:Q3394" si="210">E3331/D3331</f>
        <v>1.1679999999999999</v>
      </c>
      <c r="R3331">
        <f t="shared" ref="R3331:R3394" si="211">E3331/L3331</f>
        <v>44.92307692307692</v>
      </c>
      <c r="S3331" s="7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>
        <f t="shared" si="208"/>
        <v>42065.679027777776</v>
      </c>
      <c r="O3332" s="11">
        <f t="shared" si="209"/>
        <v>42095.637361111112</v>
      </c>
      <c r="P3332" t="s">
        <v>8271</v>
      </c>
      <c r="Q3332" s="6">
        <f t="shared" si="210"/>
        <v>1.0626666666666666</v>
      </c>
      <c r="R3332">
        <f t="shared" si="211"/>
        <v>23.10144927536232</v>
      </c>
      <c r="S3332" s="7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>
        <f t="shared" si="208"/>
        <v>42248.48942129629</v>
      </c>
      <c r="O3333" s="11">
        <f t="shared" si="209"/>
        <v>42283.48942129629</v>
      </c>
      <c r="P3333" t="s">
        <v>8271</v>
      </c>
      <c r="Q3333" s="6">
        <f t="shared" si="210"/>
        <v>1.0451999999999999</v>
      </c>
      <c r="R3333">
        <f t="shared" si="211"/>
        <v>80.400000000000006</v>
      </c>
      <c r="S3333" s="7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>
        <f t="shared" si="208"/>
        <v>41809.651967592588</v>
      </c>
      <c r="O3334" s="11">
        <f t="shared" si="209"/>
        <v>41839.651967592588</v>
      </c>
      <c r="P3334" t="s">
        <v>8271</v>
      </c>
      <c r="Q3334" s="6">
        <f t="shared" si="210"/>
        <v>1</v>
      </c>
      <c r="R3334">
        <f t="shared" si="211"/>
        <v>72.289156626506028</v>
      </c>
      <c r="S3334" s="7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>
        <f t="shared" si="208"/>
        <v>42148.468518518515</v>
      </c>
      <c r="O3335" s="11">
        <f t="shared" si="209"/>
        <v>42170.468518518515</v>
      </c>
      <c r="P3335" t="s">
        <v>8271</v>
      </c>
      <c r="Q3335" s="6">
        <f t="shared" si="210"/>
        <v>1.0457142857142858</v>
      </c>
      <c r="R3335">
        <f t="shared" si="211"/>
        <v>32.972972972972975</v>
      </c>
      <c r="S3335" s="7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>
        <f t="shared" si="208"/>
        <v>42185.312754629624</v>
      </c>
      <c r="O3336" s="11">
        <f t="shared" si="209"/>
        <v>42215.312754629624</v>
      </c>
      <c r="P3336" t="s">
        <v>8271</v>
      </c>
      <c r="Q3336" s="6">
        <f t="shared" si="210"/>
        <v>1.3862051149573753</v>
      </c>
      <c r="R3336">
        <f t="shared" si="211"/>
        <v>116.65217391304348</v>
      </c>
      <c r="S3336" s="7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>
        <f t="shared" si="208"/>
        <v>41827.465810185182</v>
      </c>
      <c r="O3337" s="11">
        <f t="shared" si="209"/>
        <v>41854.75</v>
      </c>
      <c r="P3337" t="s">
        <v>8271</v>
      </c>
      <c r="Q3337" s="6">
        <f t="shared" si="210"/>
        <v>1.0032000000000001</v>
      </c>
      <c r="R3337">
        <f t="shared" si="211"/>
        <v>79.61904761904762</v>
      </c>
      <c r="S3337" s="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>
        <f t="shared" si="208"/>
        <v>42437.190347222226</v>
      </c>
      <c r="O3338" s="11">
        <f t="shared" si="209"/>
        <v>42465.148680555554</v>
      </c>
      <c r="P3338" t="s">
        <v>8271</v>
      </c>
      <c r="Q3338" s="6">
        <f t="shared" si="210"/>
        <v>1</v>
      </c>
      <c r="R3338">
        <f t="shared" si="211"/>
        <v>27.777777777777779</v>
      </c>
      <c r="S3338" s="7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>
        <f t="shared" si="208"/>
        <v>41901.073692129627</v>
      </c>
      <c r="O3339" s="11">
        <f t="shared" si="209"/>
        <v>41922.666666666664</v>
      </c>
      <c r="P3339" t="s">
        <v>8271</v>
      </c>
      <c r="Q3339" s="6">
        <f t="shared" si="210"/>
        <v>1.1020000000000001</v>
      </c>
      <c r="R3339">
        <f t="shared" si="211"/>
        <v>81.029411764705884</v>
      </c>
      <c r="S3339" s="7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>
        <f t="shared" si="208"/>
        <v>42769.366666666661</v>
      </c>
      <c r="O3340" s="11">
        <f t="shared" si="209"/>
        <v>42790.366666666661</v>
      </c>
      <c r="P3340" t="s">
        <v>8271</v>
      </c>
      <c r="Q3340" s="6">
        <f t="shared" si="210"/>
        <v>1.0218</v>
      </c>
      <c r="R3340">
        <f t="shared" si="211"/>
        <v>136.84821428571428</v>
      </c>
      <c r="S3340" s="7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>
        <f t="shared" si="208"/>
        <v>42549.457384259258</v>
      </c>
      <c r="O3341" s="11">
        <f t="shared" si="209"/>
        <v>42579.457384259258</v>
      </c>
      <c r="P3341" t="s">
        <v>8271</v>
      </c>
      <c r="Q3341" s="6">
        <f t="shared" si="210"/>
        <v>1.0435000000000001</v>
      </c>
      <c r="R3341">
        <f t="shared" si="211"/>
        <v>177.61702127659575</v>
      </c>
      <c r="S3341" s="7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>
        <f t="shared" si="208"/>
        <v>42685.765671296293</v>
      </c>
      <c r="O3342" s="11">
        <f t="shared" si="209"/>
        <v>42710.765671296293</v>
      </c>
      <c r="P3342" t="s">
        <v>8271</v>
      </c>
      <c r="Q3342" s="6">
        <f t="shared" si="210"/>
        <v>1.3816666666666666</v>
      </c>
      <c r="R3342">
        <f t="shared" si="211"/>
        <v>109.07894736842105</v>
      </c>
      <c r="S3342" s="7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>
        <f t="shared" si="208"/>
        <v>42510.590520833335</v>
      </c>
      <c r="O3343" s="11">
        <f t="shared" si="209"/>
        <v>42533.499999999993</v>
      </c>
      <c r="P3343" t="s">
        <v>8271</v>
      </c>
      <c r="Q3343" s="6">
        <f t="shared" si="210"/>
        <v>1</v>
      </c>
      <c r="R3343">
        <f t="shared" si="211"/>
        <v>119.64285714285714</v>
      </c>
      <c r="S3343" s="7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>
        <f t="shared" si="208"/>
        <v>42062.088078703695</v>
      </c>
      <c r="O3344" s="11">
        <f t="shared" si="209"/>
        <v>42094.999305555553</v>
      </c>
      <c r="P3344" t="s">
        <v>8271</v>
      </c>
      <c r="Q3344" s="6">
        <f t="shared" si="210"/>
        <v>1.0166666666666666</v>
      </c>
      <c r="R3344">
        <f t="shared" si="211"/>
        <v>78.205128205128204</v>
      </c>
      <c r="S3344" s="7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>
        <f t="shared" si="208"/>
        <v>42452.708148148151</v>
      </c>
      <c r="O3345" s="11">
        <f t="shared" si="209"/>
        <v>42473.345833333333</v>
      </c>
      <c r="P3345" t="s">
        <v>8271</v>
      </c>
      <c r="Q3345" s="6">
        <f t="shared" si="210"/>
        <v>1.7142857142857142</v>
      </c>
      <c r="R3345">
        <f t="shared" si="211"/>
        <v>52.173913043478258</v>
      </c>
      <c r="S3345" s="7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>
        <f t="shared" si="208"/>
        <v>41850.991817129623</v>
      </c>
      <c r="O3346" s="11">
        <f t="shared" si="209"/>
        <v>41880.991817129623</v>
      </c>
      <c r="P3346" t="s">
        <v>8271</v>
      </c>
      <c r="Q3346" s="6">
        <f t="shared" si="210"/>
        <v>1.0144444444444445</v>
      </c>
      <c r="R3346">
        <f t="shared" si="211"/>
        <v>114.125</v>
      </c>
      <c r="S3346" s="7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>
        <f t="shared" si="208"/>
        <v>42052.897777777776</v>
      </c>
      <c r="O3347" s="11">
        <f t="shared" si="209"/>
        <v>42111.817361111105</v>
      </c>
      <c r="P3347" t="s">
        <v>8271</v>
      </c>
      <c r="Q3347" s="6">
        <f t="shared" si="210"/>
        <v>1.3</v>
      </c>
      <c r="R3347">
        <f t="shared" si="211"/>
        <v>50</v>
      </c>
      <c r="S3347" s="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>
        <f t="shared" si="208"/>
        <v>42053.816087962965</v>
      </c>
      <c r="O3348" s="11">
        <f t="shared" si="209"/>
        <v>42060.816087962965</v>
      </c>
      <c r="P3348" t="s">
        <v>8271</v>
      </c>
      <c r="Q3348" s="6">
        <f t="shared" si="210"/>
        <v>1.1000000000000001</v>
      </c>
      <c r="R3348">
        <f t="shared" si="211"/>
        <v>91.666666666666671</v>
      </c>
      <c r="S3348" s="7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>
        <f t="shared" si="208"/>
        <v>42484.343217592592</v>
      </c>
      <c r="O3349" s="11">
        <f t="shared" si="209"/>
        <v>42498.666666666664</v>
      </c>
      <c r="P3349" t="s">
        <v>8271</v>
      </c>
      <c r="Q3349" s="6">
        <f t="shared" si="210"/>
        <v>1.1944999999999999</v>
      </c>
      <c r="R3349">
        <f t="shared" si="211"/>
        <v>108.59090909090909</v>
      </c>
      <c r="S3349" s="7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>
        <f t="shared" si="208"/>
        <v>42466.350462962961</v>
      </c>
      <c r="O3350" s="11">
        <f t="shared" si="209"/>
        <v>42489.957638888889</v>
      </c>
      <c r="P3350" t="s">
        <v>8271</v>
      </c>
      <c r="Q3350" s="6">
        <f t="shared" si="210"/>
        <v>1.002909090909091</v>
      </c>
      <c r="R3350">
        <f t="shared" si="211"/>
        <v>69.822784810126578</v>
      </c>
      <c r="S3350" s="7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>
        <f t="shared" si="208"/>
        <v>42512.902453703697</v>
      </c>
      <c r="O3351" s="11">
        <f t="shared" si="209"/>
        <v>42534.499999999993</v>
      </c>
      <c r="P3351" t="s">
        <v>8271</v>
      </c>
      <c r="Q3351" s="6">
        <f t="shared" si="210"/>
        <v>1.534</v>
      </c>
      <c r="R3351">
        <f t="shared" si="211"/>
        <v>109.57142857142857</v>
      </c>
      <c r="S3351" s="7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>
        <f t="shared" si="208"/>
        <v>42302.493182870363</v>
      </c>
      <c r="O3352" s="11">
        <f t="shared" si="209"/>
        <v>42337.749999999993</v>
      </c>
      <c r="P3352" t="s">
        <v>8271</v>
      </c>
      <c r="Q3352" s="6">
        <f t="shared" si="210"/>
        <v>1.0442857142857143</v>
      </c>
      <c r="R3352">
        <f t="shared" si="211"/>
        <v>71.666666666666671</v>
      </c>
      <c r="S3352" s="7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>
        <f t="shared" si="208"/>
        <v>41806.187094907407</v>
      </c>
      <c r="O3353" s="11">
        <f t="shared" si="209"/>
        <v>41843.25</v>
      </c>
      <c r="P3353" t="s">
        <v>8271</v>
      </c>
      <c r="Q3353" s="6">
        <f t="shared" si="210"/>
        <v>1.0109999999999999</v>
      </c>
      <c r="R3353">
        <f t="shared" si="211"/>
        <v>93.611111111111114</v>
      </c>
      <c r="S3353" s="7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>
        <f t="shared" si="208"/>
        <v>42495.784467592595</v>
      </c>
      <c r="O3354" s="11">
        <f t="shared" si="209"/>
        <v>42552.749999999993</v>
      </c>
      <c r="P3354" t="s">
        <v>8271</v>
      </c>
      <c r="Q3354" s="6">
        <f t="shared" si="210"/>
        <v>1.0751999999999999</v>
      </c>
      <c r="R3354">
        <f t="shared" si="211"/>
        <v>76.8</v>
      </c>
      <c r="S3354" s="7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>
        <f t="shared" si="208"/>
        <v>42479.223958333336</v>
      </c>
      <c r="O3355" s="11">
        <f t="shared" si="209"/>
        <v>42492.749999999993</v>
      </c>
      <c r="P3355" t="s">
        <v>8271</v>
      </c>
      <c r="Q3355" s="6">
        <f t="shared" si="210"/>
        <v>3.15</v>
      </c>
      <c r="R3355">
        <f t="shared" si="211"/>
        <v>35.795454545454547</v>
      </c>
      <c r="S3355" s="7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>
        <f t="shared" si="208"/>
        <v>42270.518587962964</v>
      </c>
      <c r="O3356" s="11">
        <f t="shared" si="209"/>
        <v>42305.959027777775</v>
      </c>
      <c r="P3356" t="s">
        <v>8271</v>
      </c>
      <c r="Q3356" s="6">
        <f t="shared" si="210"/>
        <v>1.0193333333333334</v>
      </c>
      <c r="R3356">
        <f t="shared" si="211"/>
        <v>55.6</v>
      </c>
      <c r="S3356" s="7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>
        <f t="shared" si="208"/>
        <v>42489.411192129628</v>
      </c>
      <c r="O3357" s="11">
        <f t="shared" si="209"/>
        <v>42500.261805555558</v>
      </c>
      <c r="P3357" t="s">
        <v>8271</v>
      </c>
      <c r="Q3357" s="6">
        <f t="shared" si="210"/>
        <v>1.2628571428571429</v>
      </c>
      <c r="R3357">
        <f t="shared" si="211"/>
        <v>147.33333333333334</v>
      </c>
      <c r="S3357" s="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>
        <f t="shared" si="208"/>
        <v>42536.607314814813</v>
      </c>
      <c r="O3358" s="11">
        <f t="shared" si="209"/>
        <v>42566.607314814813</v>
      </c>
      <c r="P3358" t="s">
        <v>8271</v>
      </c>
      <c r="Q3358" s="6">
        <f t="shared" si="210"/>
        <v>1.014</v>
      </c>
      <c r="R3358">
        <f t="shared" si="211"/>
        <v>56.333333333333336</v>
      </c>
      <c r="S3358" s="7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>
        <f t="shared" si="208"/>
        <v>41822.209606481476</v>
      </c>
      <c r="O3359" s="11">
        <f t="shared" si="209"/>
        <v>41852.209606481476</v>
      </c>
      <c r="P3359" t="s">
        <v>8271</v>
      </c>
      <c r="Q3359" s="6">
        <f t="shared" si="210"/>
        <v>1.01</v>
      </c>
      <c r="R3359">
        <f t="shared" si="211"/>
        <v>96.19047619047619</v>
      </c>
      <c r="S3359" s="7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>
        <f t="shared" si="208"/>
        <v>41932.102766203701</v>
      </c>
      <c r="O3360" s="11">
        <f t="shared" si="209"/>
        <v>41962.144432870373</v>
      </c>
      <c r="P3360" t="s">
        <v>8271</v>
      </c>
      <c r="Q3360" s="6">
        <f t="shared" si="210"/>
        <v>1.0299</v>
      </c>
      <c r="R3360">
        <f t="shared" si="211"/>
        <v>63.574074074074076</v>
      </c>
      <c r="S3360" s="7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>
        <f t="shared" si="208"/>
        <v>42745.848773148151</v>
      </c>
      <c r="O3361" s="11">
        <f t="shared" si="209"/>
        <v>42790.848773148151</v>
      </c>
      <c r="P3361" t="s">
        <v>8271</v>
      </c>
      <c r="Q3361" s="6">
        <f t="shared" si="210"/>
        <v>1.0625</v>
      </c>
      <c r="R3361">
        <f t="shared" si="211"/>
        <v>184.78260869565219</v>
      </c>
      <c r="S3361" s="7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>
        <f t="shared" si="208"/>
        <v>42696.874340277776</v>
      </c>
      <c r="O3362" s="11">
        <f t="shared" si="209"/>
        <v>42718.457638888889</v>
      </c>
      <c r="P3362" t="s">
        <v>8271</v>
      </c>
      <c r="Q3362" s="6">
        <f t="shared" si="210"/>
        <v>1.0137777777777779</v>
      </c>
      <c r="R3362">
        <f t="shared" si="211"/>
        <v>126.72222222222223</v>
      </c>
      <c r="S3362" s="7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>
        <f t="shared" si="208"/>
        <v>41865.817013888889</v>
      </c>
      <c r="O3363" s="11">
        <f t="shared" si="209"/>
        <v>41883.457638888889</v>
      </c>
      <c r="P3363" t="s">
        <v>8271</v>
      </c>
      <c r="Q3363" s="6">
        <f t="shared" si="210"/>
        <v>1.1346000000000001</v>
      </c>
      <c r="R3363">
        <f t="shared" si="211"/>
        <v>83.42647058823529</v>
      </c>
      <c r="S3363" s="7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>
        <f t="shared" si="208"/>
        <v>42055.883298611108</v>
      </c>
      <c r="O3364" s="11">
        <f t="shared" si="209"/>
        <v>42069.996527777774</v>
      </c>
      <c r="P3364" t="s">
        <v>8271</v>
      </c>
      <c r="Q3364" s="6">
        <f t="shared" si="210"/>
        <v>2.1800000000000002</v>
      </c>
      <c r="R3364">
        <f t="shared" si="211"/>
        <v>54.5</v>
      </c>
      <c r="S3364" s="7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>
        <f t="shared" si="208"/>
        <v>41851.563020833331</v>
      </c>
      <c r="O3365" s="11">
        <f t="shared" si="209"/>
        <v>41870.458333333328</v>
      </c>
      <c r="P3365" t="s">
        <v>8271</v>
      </c>
      <c r="Q3365" s="6">
        <f t="shared" si="210"/>
        <v>1.0141935483870967</v>
      </c>
      <c r="R3365">
        <f t="shared" si="211"/>
        <v>302.30769230769232</v>
      </c>
      <c r="S3365" s="7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>
        <f t="shared" si="208"/>
        <v>42422.769085648142</v>
      </c>
      <c r="O3366" s="11">
        <f t="shared" si="209"/>
        <v>42444.666666666664</v>
      </c>
      <c r="P3366" t="s">
        <v>8271</v>
      </c>
      <c r="Q3366" s="6">
        <f t="shared" si="210"/>
        <v>1.0593333333333332</v>
      </c>
      <c r="R3366">
        <f t="shared" si="211"/>
        <v>44.138888888888886</v>
      </c>
      <c r="S3366" s="7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>
        <f t="shared" si="208"/>
        <v>42320.893425925926</v>
      </c>
      <c r="O3367" s="11">
        <f t="shared" si="209"/>
        <v>42350.893425925926</v>
      </c>
      <c r="P3367" t="s">
        <v>8271</v>
      </c>
      <c r="Q3367" s="6">
        <f t="shared" si="210"/>
        <v>1.04</v>
      </c>
      <c r="R3367">
        <f t="shared" si="211"/>
        <v>866.66666666666663</v>
      </c>
      <c r="S3367" s="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>
        <f t="shared" si="208"/>
        <v>42106.859224537031</v>
      </c>
      <c r="O3368" s="11">
        <f t="shared" si="209"/>
        <v>42136.859224537031</v>
      </c>
      <c r="P3368" t="s">
        <v>8271</v>
      </c>
      <c r="Q3368" s="6">
        <f t="shared" si="210"/>
        <v>2.21</v>
      </c>
      <c r="R3368">
        <f t="shared" si="211"/>
        <v>61.388888888888886</v>
      </c>
      <c r="S3368" s="7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>
        <f t="shared" si="208"/>
        <v>42192.725624999999</v>
      </c>
      <c r="O3369" s="11">
        <f t="shared" si="209"/>
        <v>42217.725624999999</v>
      </c>
      <c r="P3369" t="s">
        <v>8271</v>
      </c>
      <c r="Q3369" s="6">
        <f t="shared" si="210"/>
        <v>1.1866666666666668</v>
      </c>
      <c r="R3369">
        <f t="shared" si="211"/>
        <v>29.666666666666668</v>
      </c>
      <c r="S3369" s="7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>
        <f t="shared" si="208"/>
        <v>41968.991423611107</v>
      </c>
      <c r="O3370" s="11">
        <f t="shared" si="209"/>
        <v>42004.999999999993</v>
      </c>
      <c r="P3370" t="s">
        <v>8271</v>
      </c>
      <c r="Q3370" s="6">
        <f t="shared" si="210"/>
        <v>1.046</v>
      </c>
      <c r="R3370">
        <f t="shared" si="211"/>
        <v>45.478260869565219</v>
      </c>
      <c r="S3370" s="7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>
        <f t="shared" si="208"/>
        <v>42689.833101851851</v>
      </c>
      <c r="O3371" s="11">
        <f t="shared" si="209"/>
        <v>42749.833101851851</v>
      </c>
      <c r="P3371" t="s">
        <v>8271</v>
      </c>
      <c r="Q3371" s="6">
        <f t="shared" si="210"/>
        <v>1.0389999999999999</v>
      </c>
      <c r="R3371">
        <f t="shared" si="211"/>
        <v>96.203703703703709</v>
      </c>
      <c r="S3371" s="7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>
        <f t="shared" si="208"/>
        <v>42690.125983796293</v>
      </c>
      <c r="O3372" s="11">
        <f t="shared" si="209"/>
        <v>42721.124999999993</v>
      </c>
      <c r="P3372" t="s">
        <v>8271</v>
      </c>
      <c r="Q3372" s="6">
        <f t="shared" si="210"/>
        <v>1.1773333333333333</v>
      </c>
      <c r="R3372">
        <f t="shared" si="211"/>
        <v>67.92307692307692</v>
      </c>
      <c r="S3372" s="7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>
        <f t="shared" si="208"/>
        <v>42312.666261574072</v>
      </c>
      <c r="O3373" s="11">
        <f t="shared" si="209"/>
        <v>42340.666261574072</v>
      </c>
      <c r="P3373" t="s">
        <v>8271</v>
      </c>
      <c r="Q3373" s="6">
        <f t="shared" si="210"/>
        <v>1.385</v>
      </c>
      <c r="R3373">
        <f t="shared" si="211"/>
        <v>30.777777777777779</v>
      </c>
      <c r="S3373" s="7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>
        <f t="shared" si="208"/>
        <v>41855.339768518512</v>
      </c>
      <c r="O3374" s="11">
        <f t="shared" si="209"/>
        <v>41875.999305555553</v>
      </c>
      <c r="P3374" t="s">
        <v>8271</v>
      </c>
      <c r="Q3374" s="6">
        <f t="shared" si="210"/>
        <v>1.0349999999999999</v>
      </c>
      <c r="R3374">
        <f t="shared" si="211"/>
        <v>38.333333333333336</v>
      </c>
      <c r="S3374" s="7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>
        <f t="shared" si="208"/>
        <v>42179.646296296291</v>
      </c>
      <c r="O3375" s="11">
        <f t="shared" si="209"/>
        <v>42203.458333333336</v>
      </c>
      <c r="P3375" t="s">
        <v>8271</v>
      </c>
      <c r="Q3375" s="6">
        <f t="shared" si="210"/>
        <v>1.0024999999999999</v>
      </c>
      <c r="R3375">
        <f t="shared" si="211"/>
        <v>66.833333333333329</v>
      </c>
      <c r="S3375" s="7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>
        <f t="shared" si="208"/>
        <v>42275.523333333331</v>
      </c>
      <c r="O3376" s="11">
        <f t="shared" si="209"/>
        <v>42305.523333333331</v>
      </c>
      <c r="P3376" t="s">
        <v>8271</v>
      </c>
      <c r="Q3376" s="6">
        <f t="shared" si="210"/>
        <v>1.0657142857142856</v>
      </c>
      <c r="R3376">
        <f t="shared" si="211"/>
        <v>71.730769230769226</v>
      </c>
      <c r="S3376" s="7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>
        <f t="shared" si="208"/>
        <v>41765.402465277773</v>
      </c>
      <c r="O3377" s="11">
        <f t="shared" si="209"/>
        <v>41777.402465277773</v>
      </c>
      <c r="P3377" t="s">
        <v>8271</v>
      </c>
      <c r="Q3377" s="6">
        <f t="shared" si="210"/>
        <v>1</v>
      </c>
      <c r="R3377">
        <f t="shared" si="211"/>
        <v>176.47058823529412</v>
      </c>
      <c r="S3377" s="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>
        <f t="shared" si="208"/>
        <v>42059.492986111109</v>
      </c>
      <c r="O3378" s="11">
        <f t="shared" si="209"/>
        <v>42119.451319444437</v>
      </c>
      <c r="P3378" t="s">
        <v>8271</v>
      </c>
      <c r="Q3378" s="6">
        <f t="shared" si="210"/>
        <v>1.0001249999999999</v>
      </c>
      <c r="R3378">
        <f t="shared" si="211"/>
        <v>421.10526315789474</v>
      </c>
      <c r="S3378" s="7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>
        <f t="shared" si="208"/>
        <v>42053.524293981485</v>
      </c>
      <c r="O3379" s="11">
        <f t="shared" si="209"/>
        <v>42083.49722222222</v>
      </c>
      <c r="P3379" t="s">
        <v>8271</v>
      </c>
      <c r="Q3379" s="6">
        <f t="shared" si="210"/>
        <v>1.0105</v>
      </c>
      <c r="R3379">
        <f t="shared" si="211"/>
        <v>104.98701298701299</v>
      </c>
      <c r="S3379" s="7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>
        <f t="shared" si="208"/>
        <v>41858.147060185183</v>
      </c>
      <c r="O3380" s="11">
        <f t="shared" si="209"/>
        <v>41882.338888888888</v>
      </c>
      <c r="P3380" t="s">
        <v>8271</v>
      </c>
      <c r="Q3380" s="6">
        <f t="shared" si="210"/>
        <v>1.0763636363636364</v>
      </c>
      <c r="R3380">
        <f t="shared" si="211"/>
        <v>28.19047619047619</v>
      </c>
      <c r="S3380" s="7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>
        <f t="shared" si="208"/>
        <v>42225.305555555555</v>
      </c>
      <c r="O3381" s="11">
        <f t="shared" si="209"/>
        <v>42242.749999999993</v>
      </c>
      <c r="P3381" t="s">
        <v>8271</v>
      </c>
      <c r="Q3381" s="6">
        <f t="shared" si="210"/>
        <v>1.0365</v>
      </c>
      <c r="R3381">
        <f t="shared" si="211"/>
        <v>54.55263157894737</v>
      </c>
      <c r="S3381" s="7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>
        <f t="shared" si="208"/>
        <v>41937.745115740734</v>
      </c>
      <c r="O3382" s="11">
        <f t="shared" si="209"/>
        <v>41972.786782407398</v>
      </c>
      <c r="P3382" t="s">
        <v>8271</v>
      </c>
      <c r="Q3382" s="6">
        <f t="shared" si="210"/>
        <v>1.0443333333333333</v>
      </c>
      <c r="R3382">
        <f t="shared" si="211"/>
        <v>111.89285714285714</v>
      </c>
      <c r="S3382" s="7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>
        <f t="shared" si="208"/>
        <v>42043.976655092592</v>
      </c>
      <c r="O3383" s="11">
        <f t="shared" si="209"/>
        <v>42073.934988425921</v>
      </c>
      <c r="P3383" t="s">
        <v>8271</v>
      </c>
      <c r="Q3383" s="6">
        <f t="shared" si="210"/>
        <v>1.0225</v>
      </c>
      <c r="R3383">
        <f t="shared" si="211"/>
        <v>85.208333333333329</v>
      </c>
      <c r="S3383" s="7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>
        <f t="shared" si="208"/>
        <v>42559.222870370366</v>
      </c>
      <c r="O3384" s="11">
        <f t="shared" si="209"/>
        <v>42583.749305555553</v>
      </c>
      <c r="P3384" t="s">
        <v>8271</v>
      </c>
      <c r="Q3384" s="6">
        <f t="shared" si="210"/>
        <v>1.0074285714285713</v>
      </c>
      <c r="R3384">
        <f t="shared" si="211"/>
        <v>76.652173913043484</v>
      </c>
      <c r="S3384" s="7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>
        <f t="shared" si="208"/>
        <v>42524.574305555558</v>
      </c>
      <c r="O3385" s="11">
        <f t="shared" si="209"/>
        <v>42544.574305555558</v>
      </c>
      <c r="P3385" t="s">
        <v>8271</v>
      </c>
      <c r="Q3385" s="6">
        <f t="shared" si="210"/>
        <v>1.1171428571428572</v>
      </c>
      <c r="R3385">
        <f t="shared" si="211"/>
        <v>65.166666666666671</v>
      </c>
      <c r="S3385" s="7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>
        <f t="shared" si="208"/>
        <v>42291.879259259258</v>
      </c>
      <c r="O3386" s="11">
        <f t="shared" si="209"/>
        <v>42328.916666666664</v>
      </c>
      <c r="P3386" t="s">
        <v>8271</v>
      </c>
      <c r="Q3386" s="6">
        <f t="shared" si="210"/>
        <v>1.0001100000000001</v>
      </c>
      <c r="R3386">
        <f t="shared" si="211"/>
        <v>93.760312499999998</v>
      </c>
      <c r="S3386" s="7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>
        <f t="shared" si="208"/>
        <v>41953.659166666665</v>
      </c>
      <c r="O3387" s="11">
        <f t="shared" si="209"/>
        <v>41983.659166666665</v>
      </c>
      <c r="P3387" t="s">
        <v>8271</v>
      </c>
      <c r="Q3387" s="6">
        <f t="shared" si="210"/>
        <v>1</v>
      </c>
      <c r="R3387">
        <f t="shared" si="211"/>
        <v>133.33333333333334</v>
      </c>
      <c r="S3387" s="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>
        <f t="shared" si="208"/>
        <v>41946.436412037037</v>
      </c>
      <c r="O3388" s="11">
        <f t="shared" si="209"/>
        <v>41976.436412037037</v>
      </c>
      <c r="P3388" t="s">
        <v>8271</v>
      </c>
      <c r="Q3388" s="6">
        <f t="shared" si="210"/>
        <v>1.05</v>
      </c>
      <c r="R3388">
        <f t="shared" si="211"/>
        <v>51.219512195121951</v>
      </c>
      <c r="S3388" s="7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>
        <f t="shared" si="208"/>
        <v>41947.554259259254</v>
      </c>
      <c r="O3389" s="11">
        <f t="shared" si="209"/>
        <v>41987.554259259261</v>
      </c>
      <c r="P3389" t="s">
        <v>8271</v>
      </c>
      <c r="Q3389" s="6">
        <f t="shared" si="210"/>
        <v>1.1686666666666667</v>
      </c>
      <c r="R3389">
        <f t="shared" si="211"/>
        <v>100.17142857142858</v>
      </c>
      <c r="S3389" s="7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>
        <f t="shared" si="208"/>
        <v>42143.252789351849</v>
      </c>
      <c r="O3390" s="11">
        <f t="shared" si="209"/>
        <v>42173.252789351849</v>
      </c>
      <c r="P3390" t="s">
        <v>8271</v>
      </c>
      <c r="Q3390" s="6">
        <f t="shared" si="210"/>
        <v>1.038</v>
      </c>
      <c r="R3390">
        <f t="shared" si="211"/>
        <v>34.6</v>
      </c>
      <c r="S3390" s="7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>
        <f t="shared" si="208"/>
        <v>42494.355115740742</v>
      </c>
      <c r="O3391" s="11">
        <f t="shared" si="209"/>
        <v>42524.355115740742</v>
      </c>
      <c r="P3391" t="s">
        <v>8271</v>
      </c>
      <c r="Q3391" s="6">
        <f t="shared" si="210"/>
        <v>1.145</v>
      </c>
      <c r="R3391">
        <f t="shared" si="211"/>
        <v>184.67741935483872</v>
      </c>
      <c r="S3391" s="7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>
        <f t="shared" si="208"/>
        <v>41815.56649305555</v>
      </c>
      <c r="O3392" s="11">
        <f t="shared" si="209"/>
        <v>41830.56649305555</v>
      </c>
      <c r="P3392" t="s">
        <v>8271</v>
      </c>
      <c r="Q3392" s="6">
        <f t="shared" si="210"/>
        <v>1.024</v>
      </c>
      <c r="R3392">
        <f t="shared" si="211"/>
        <v>69.818181818181813</v>
      </c>
      <c r="S3392" s="7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>
        <f t="shared" si="208"/>
        <v>41830.337361111109</v>
      </c>
      <c r="O3393" s="11">
        <f t="shared" si="209"/>
        <v>41859.727777777778</v>
      </c>
      <c r="P3393" t="s">
        <v>8271</v>
      </c>
      <c r="Q3393" s="6">
        <f t="shared" si="210"/>
        <v>2.23</v>
      </c>
      <c r="R3393">
        <f t="shared" si="211"/>
        <v>61.944444444444443</v>
      </c>
      <c r="S3393" s="7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>
        <f t="shared" si="208"/>
        <v>42446.63721064815</v>
      </c>
      <c r="O3394" s="11">
        <f t="shared" si="209"/>
        <v>42496.63721064815</v>
      </c>
      <c r="P3394" t="s">
        <v>8271</v>
      </c>
      <c r="Q3394" s="6">
        <f t="shared" si="210"/>
        <v>1</v>
      </c>
      <c r="R3394">
        <f t="shared" si="211"/>
        <v>41.666666666666664</v>
      </c>
      <c r="S3394" s="7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>
        <f t="shared" ref="N3395:N3458" si="212">((($J3395/60)/60)/24)+DATE(1970,1,1)+(-5/24)</f>
        <v>41923.713310185187</v>
      </c>
      <c r="O3395" s="11">
        <f t="shared" ref="O3395:O3458" si="213">((($I3395/60)/60)/24)+DATE(1970,1,1)+(-5/24)</f>
        <v>41948.823611111111</v>
      </c>
      <c r="P3395" t="s">
        <v>8271</v>
      </c>
      <c r="Q3395" s="6">
        <f t="shared" ref="Q3395:Q3458" si="214">E3395/D3395</f>
        <v>1.0580000000000001</v>
      </c>
      <c r="R3395">
        <f t="shared" ref="R3395:R3458" si="215">E3395/L3395</f>
        <v>36.06818181818182</v>
      </c>
      <c r="S3395" s="7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>
        <f t="shared" si="212"/>
        <v>41817.387094907404</v>
      </c>
      <c r="O3396" s="11">
        <f t="shared" si="213"/>
        <v>41847.387094907404</v>
      </c>
      <c r="P3396" t="s">
        <v>8271</v>
      </c>
      <c r="Q3396" s="6">
        <f t="shared" si="214"/>
        <v>1.4236363636363636</v>
      </c>
      <c r="R3396">
        <f t="shared" si="215"/>
        <v>29</v>
      </c>
      <c r="S3396" s="7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>
        <f t="shared" si="212"/>
        <v>42140.503981481481</v>
      </c>
      <c r="O3397" s="11">
        <f t="shared" si="213"/>
        <v>42154.548611111109</v>
      </c>
      <c r="P3397" t="s">
        <v>8271</v>
      </c>
      <c r="Q3397" s="6">
        <f t="shared" si="214"/>
        <v>1.84</v>
      </c>
      <c r="R3397">
        <f t="shared" si="215"/>
        <v>24.210526315789473</v>
      </c>
      <c r="S3397" s="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>
        <f t="shared" si="212"/>
        <v>41764.238298611104</v>
      </c>
      <c r="O3398" s="11">
        <f t="shared" si="213"/>
        <v>41790.957638888889</v>
      </c>
      <c r="P3398" t="s">
        <v>8271</v>
      </c>
      <c r="Q3398" s="6">
        <f t="shared" si="214"/>
        <v>1.0433333333333332</v>
      </c>
      <c r="R3398">
        <f t="shared" si="215"/>
        <v>55.892857142857146</v>
      </c>
      <c r="S3398" s="7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>
        <f t="shared" si="212"/>
        <v>42378.270011574066</v>
      </c>
      <c r="O3399" s="11">
        <f t="shared" si="213"/>
        <v>42418.708333333336</v>
      </c>
      <c r="P3399" t="s">
        <v>8271</v>
      </c>
      <c r="Q3399" s="6">
        <f t="shared" si="214"/>
        <v>1.1200000000000001</v>
      </c>
      <c r="R3399">
        <f t="shared" si="215"/>
        <v>11.666666666666666</v>
      </c>
      <c r="S3399" s="7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>
        <f t="shared" si="212"/>
        <v>41941.543703703705</v>
      </c>
      <c r="O3400" s="11">
        <f t="shared" si="213"/>
        <v>41964.499999999993</v>
      </c>
      <c r="P3400" t="s">
        <v>8271</v>
      </c>
      <c r="Q3400" s="6">
        <f t="shared" si="214"/>
        <v>1.1107499999999999</v>
      </c>
      <c r="R3400">
        <f t="shared" si="215"/>
        <v>68.353846153846149</v>
      </c>
      <c r="S3400" s="7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>
        <f t="shared" si="212"/>
        <v>42026.712094907409</v>
      </c>
      <c r="O3401" s="11">
        <f t="shared" si="213"/>
        <v>42056.712094907409</v>
      </c>
      <c r="P3401" t="s">
        <v>8271</v>
      </c>
      <c r="Q3401" s="6">
        <f t="shared" si="214"/>
        <v>1.0375000000000001</v>
      </c>
      <c r="R3401">
        <f t="shared" si="215"/>
        <v>27.065217391304348</v>
      </c>
      <c r="S3401" s="7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>
        <f t="shared" si="212"/>
        <v>41834.745532407404</v>
      </c>
      <c r="O3402" s="11">
        <f t="shared" si="213"/>
        <v>41879.745532407404</v>
      </c>
      <c r="P3402" t="s">
        <v>8271</v>
      </c>
      <c r="Q3402" s="6">
        <f t="shared" si="214"/>
        <v>1.0041</v>
      </c>
      <c r="R3402">
        <f t="shared" si="215"/>
        <v>118.12941176470588</v>
      </c>
      <c r="S3402" s="7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>
        <f t="shared" si="212"/>
        <v>42193.5155787037</v>
      </c>
      <c r="O3403" s="11">
        <f t="shared" si="213"/>
        <v>42223.5155787037</v>
      </c>
      <c r="P3403" t="s">
        <v>8271</v>
      </c>
      <c r="Q3403" s="6">
        <f t="shared" si="214"/>
        <v>1.0186206896551724</v>
      </c>
      <c r="R3403">
        <f t="shared" si="215"/>
        <v>44.757575757575758</v>
      </c>
      <c r="S3403" s="7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>
        <f t="shared" si="212"/>
        <v>42290.410219907404</v>
      </c>
      <c r="O3404" s="11">
        <f t="shared" si="213"/>
        <v>42319.896527777775</v>
      </c>
      <c r="P3404" t="s">
        <v>8271</v>
      </c>
      <c r="Q3404" s="6">
        <f t="shared" si="214"/>
        <v>1.0976666666666666</v>
      </c>
      <c r="R3404">
        <f t="shared" si="215"/>
        <v>99.787878787878782</v>
      </c>
      <c r="S3404" s="7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>
        <f t="shared" si="212"/>
        <v>42150.253749999996</v>
      </c>
      <c r="O3405" s="11">
        <f t="shared" si="213"/>
        <v>42180.253749999996</v>
      </c>
      <c r="P3405" t="s">
        <v>8271</v>
      </c>
      <c r="Q3405" s="6">
        <f t="shared" si="214"/>
        <v>1</v>
      </c>
      <c r="R3405">
        <f t="shared" si="215"/>
        <v>117.64705882352941</v>
      </c>
      <c r="S3405" s="7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>
        <f t="shared" si="212"/>
        <v>42152.295162037037</v>
      </c>
      <c r="O3406" s="11">
        <f t="shared" si="213"/>
        <v>42172.295162037037</v>
      </c>
      <c r="P3406" t="s">
        <v>8271</v>
      </c>
      <c r="Q3406" s="6">
        <f t="shared" si="214"/>
        <v>1.22</v>
      </c>
      <c r="R3406">
        <f t="shared" si="215"/>
        <v>203.33333333333334</v>
      </c>
      <c r="S3406" s="7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>
        <f t="shared" si="212"/>
        <v>42409.808865740742</v>
      </c>
      <c r="O3407" s="11">
        <f t="shared" si="213"/>
        <v>42430.790972222218</v>
      </c>
      <c r="P3407" t="s">
        <v>8271</v>
      </c>
      <c r="Q3407" s="6">
        <f t="shared" si="214"/>
        <v>1.3757142857142857</v>
      </c>
      <c r="R3407">
        <f t="shared" si="215"/>
        <v>28.323529411764707</v>
      </c>
      <c r="S3407" s="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>
        <f t="shared" si="212"/>
        <v>41791.284444444442</v>
      </c>
      <c r="O3408" s="11">
        <f t="shared" si="213"/>
        <v>41836.284444444442</v>
      </c>
      <c r="P3408" t="s">
        <v>8271</v>
      </c>
      <c r="Q3408" s="6">
        <f t="shared" si="214"/>
        <v>1.0031000000000001</v>
      </c>
      <c r="R3408">
        <f t="shared" si="215"/>
        <v>110.23076923076923</v>
      </c>
      <c r="S3408" s="7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>
        <f t="shared" si="212"/>
        <v>41796.21399305555</v>
      </c>
      <c r="O3409" s="11">
        <f t="shared" si="213"/>
        <v>41826.21399305555</v>
      </c>
      <c r="P3409" t="s">
        <v>8271</v>
      </c>
      <c r="Q3409" s="6">
        <f t="shared" si="214"/>
        <v>1.071</v>
      </c>
      <c r="R3409">
        <f t="shared" si="215"/>
        <v>31.970149253731343</v>
      </c>
      <c r="S3409" s="7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>
        <f t="shared" si="212"/>
        <v>41808.78361111111</v>
      </c>
      <c r="O3410" s="11">
        <f t="shared" si="213"/>
        <v>41838.78361111111</v>
      </c>
      <c r="P3410" t="s">
        <v>8271</v>
      </c>
      <c r="Q3410" s="6">
        <f t="shared" si="214"/>
        <v>2.11</v>
      </c>
      <c r="R3410">
        <f t="shared" si="215"/>
        <v>58.611111111111114</v>
      </c>
      <c r="S3410" s="7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>
        <f t="shared" si="212"/>
        <v>42544.605995370373</v>
      </c>
      <c r="O3411" s="11">
        <f t="shared" si="213"/>
        <v>42582.665277777771</v>
      </c>
      <c r="P3411" t="s">
        <v>8271</v>
      </c>
      <c r="Q3411" s="6">
        <f t="shared" si="214"/>
        <v>1.236</v>
      </c>
      <c r="R3411">
        <f t="shared" si="215"/>
        <v>29.428571428571427</v>
      </c>
      <c r="S3411" s="7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>
        <f t="shared" si="212"/>
        <v>42499.83321759259</v>
      </c>
      <c r="O3412" s="11">
        <f t="shared" si="213"/>
        <v>42527.083333333336</v>
      </c>
      <c r="P3412" t="s">
        <v>8271</v>
      </c>
      <c r="Q3412" s="6">
        <f t="shared" si="214"/>
        <v>1.085</v>
      </c>
      <c r="R3412">
        <f t="shared" si="215"/>
        <v>81.375</v>
      </c>
      <c r="S3412" s="7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>
        <f t="shared" si="212"/>
        <v>42264.814490740733</v>
      </c>
      <c r="O3413" s="11">
        <f t="shared" si="213"/>
        <v>42284.814490740733</v>
      </c>
      <c r="P3413" t="s">
        <v>8271</v>
      </c>
      <c r="Q3413" s="6">
        <f t="shared" si="214"/>
        <v>1.0356666666666667</v>
      </c>
      <c r="R3413">
        <f t="shared" si="215"/>
        <v>199.16666666666666</v>
      </c>
      <c r="S3413" s="7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>
        <f t="shared" si="212"/>
        <v>41879.750717592593</v>
      </c>
      <c r="O3414" s="11">
        <f t="shared" si="213"/>
        <v>41909.750717592593</v>
      </c>
      <c r="P3414" t="s">
        <v>8271</v>
      </c>
      <c r="Q3414" s="6">
        <f t="shared" si="214"/>
        <v>1</v>
      </c>
      <c r="R3414">
        <f t="shared" si="215"/>
        <v>115.38461538461539</v>
      </c>
      <c r="S3414" s="7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>
        <f t="shared" si="212"/>
        <v>42053.524745370371</v>
      </c>
      <c r="O3415" s="11">
        <f t="shared" si="213"/>
        <v>42062.999305555553</v>
      </c>
      <c r="P3415" t="s">
        <v>8271</v>
      </c>
      <c r="Q3415" s="6">
        <f t="shared" si="214"/>
        <v>1.3</v>
      </c>
      <c r="R3415">
        <f t="shared" si="215"/>
        <v>46.428571428571431</v>
      </c>
      <c r="S3415" s="7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>
        <f t="shared" si="212"/>
        <v>42675.624131944445</v>
      </c>
      <c r="O3416" s="11">
        <f t="shared" si="213"/>
        <v>42705.124305555553</v>
      </c>
      <c r="P3416" t="s">
        <v>8271</v>
      </c>
      <c r="Q3416" s="6">
        <f t="shared" si="214"/>
        <v>1.0349999999999999</v>
      </c>
      <c r="R3416">
        <f t="shared" si="215"/>
        <v>70.568181818181813</v>
      </c>
      <c r="S3416" s="7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>
        <f t="shared" si="212"/>
        <v>42466.935833333329</v>
      </c>
      <c r="O3417" s="11">
        <f t="shared" si="213"/>
        <v>42477.770833333336</v>
      </c>
      <c r="P3417" t="s">
        <v>8271</v>
      </c>
      <c r="Q3417" s="6">
        <f t="shared" si="214"/>
        <v>1</v>
      </c>
      <c r="R3417">
        <f t="shared" si="215"/>
        <v>22.222222222222221</v>
      </c>
      <c r="S3417" s="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>
        <f t="shared" si="212"/>
        <v>42089.204224537032</v>
      </c>
      <c r="O3418" s="11">
        <f t="shared" si="213"/>
        <v>42117.562499999993</v>
      </c>
      <c r="P3418" t="s">
        <v>8271</v>
      </c>
      <c r="Q3418" s="6">
        <f t="shared" si="214"/>
        <v>1.196</v>
      </c>
      <c r="R3418">
        <f t="shared" si="215"/>
        <v>159.46666666666667</v>
      </c>
      <c r="S3418" s="7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>
        <f t="shared" si="212"/>
        <v>41894.705416666664</v>
      </c>
      <c r="O3419" s="11">
        <f t="shared" si="213"/>
        <v>41937.821527777778</v>
      </c>
      <c r="P3419" t="s">
        <v>8271</v>
      </c>
      <c r="Q3419" s="6">
        <f t="shared" si="214"/>
        <v>1.0000058823529412</v>
      </c>
      <c r="R3419">
        <f t="shared" si="215"/>
        <v>37.777999999999999</v>
      </c>
      <c r="S3419" s="7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>
        <f t="shared" si="212"/>
        <v>41752.626238425924</v>
      </c>
      <c r="O3420" s="11">
        <f t="shared" si="213"/>
        <v>41782.626238425924</v>
      </c>
      <c r="P3420" t="s">
        <v>8271</v>
      </c>
      <c r="Q3420" s="6">
        <f t="shared" si="214"/>
        <v>1.00875</v>
      </c>
      <c r="R3420">
        <f t="shared" si="215"/>
        <v>72.053571428571431</v>
      </c>
      <c r="S3420" s="7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>
        <f t="shared" si="212"/>
        <v>42448.613252314812</v>
      </c>
      <c r="O3421" s="11">
        <f t="shared" si="213"/>
        <v>42466.687499999993</v>
      </c>
      <c r="P3421" t="s">
        <v>8271</v>
      </c>
      <c r="Q3421" s="6">
        <f t="shared" si="214"/>
        <v>1.0654545454545454</v>
      </c>
      <c r="R3421">
        <f t="shared" si="215"/>
        <v>63.695652173913047</v>
      </c>
      <c r="S3421" s="7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>
        <f t="shared" si="212"/>
        <v>42404.881967592592</v>
      </c>
      <c r="O3422" s="11">
        <f t="shared" si="213"/>
        <v>42413.791666666664</v>
      </c>
      <c r="P3422" t="s">
        <v>8271</v>
      </c>
      <c r="Q3422" s="6">
        <f t="shared" si="214"/>
        <v>1.38</v>
      </c>
      <c r="R3422">
        <f t="shared" si="215"/>
        <v>28.411764705882351</v>
      </c>
      <c r="S3422" s="7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>
        <f t="shared" si="212"/>
        <v>42037.582905092589</v>
      </c>
      <c r="O3423" s="11">
        <f t="shared" si="213"/>
        <v>42067.582905092589</v>
      </c>
      <c r="P3423" t="s">
        <v>8271</v>
      </c>
      <c r="Q3423" s="6">
        <f t="shared" si="214"/>
        <v>1.0115000000000001</v>
      </c>
      <c r="R3423">
        <f t="shared" si="215"/>
        <v>103.21428571428571</v>
      </c>
      <c r="S3423" s="7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>
        <f t="shared" si="212"/>
        <v>42323.353888888887</v>
      </c>
      <c r="O3424" s="11">
        <f t="shared" si="213"/>
        <v>42351.791666666664</v>
      </c>
      <c r="P3424" t="s">
        <v>8271</v>
      </c>
      <c r="Q3424" s="6">
        <f t="shared" si="214"/>
        <v>1.091</v>
      </c>
      <c r="R3424">
        <f t="shared" si="215"/>
        <v>71.152173913043484</v>
      </c>
      <c r="S3424" s="7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>
        <f t="shared" si="212"/>
        <v>42088.703020833331</v>
      </c>
      <c r="O3425" s="11">
        <f t="shared" si="213"/>
        <v>42118.703020833331</v>
      </c>
      <c r="P3425" t="s">
        <v>8271</v>
      </c>
      <c r="Q3425" s="6">
        <f t="shared" si="214"/>
        <v>1.4</v>
      </c>
      <c r="R3425">
        <f t="shared" si="215"/>
        <v>35</v>
      </c>
      <c r="S3425" s="7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>
        <f t="shared" si="212"/>
        <v>42018.468564814808</v>
      </c>
      <c r="O3426" s="11">
        <f t="shared" si="213"/>
        <v>42040.082638888889</v>
      </c>
      <c r="P3426" t="s">
        <v>8271</v>
      </c>
      <c r="Q3426" s="6">
        <f t="shared" si="214"/>
        <v>1.0358333333333334</v>
      </c>
      <c r="R3426">
        <f t="shared" si="215"/>
        <v>81.776315789473685</v>
      </c>
      <c r="S3426" s="7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>
        <f t="shared" si="212"/>
        <v>41884.40898148148</v>
      </c>
      <c r="O3427" s="11">
        <f t="shared" si="213"/>
        <v>41916.40898148148</v>
      </c>
      <c r="P3427" t="s">
        <v>8271</v>
      </c>
      <c r="Q3427" s="6">
        <f t="shared" si="214"/>
        <v>1.0297033333333332</v>
      </c>
      <c r="R3427">
        <f t="shared" si="215"/>
        <v>297.02980769230766</v>
      </c>
      <c r="S3427" s="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>
        <f t="shared" si="212"/>
        <v>41883.848414351851</v>
      </c>
      <c r="O3428" s="11">
        <f t="shared" si="213"/>
        <v>41902.875</v>
      </c>
      <c r="P3428" t="s">
        <v>8271</v>
      </c>
      <c r="Q3428" s="6">
        <f t="shared" si="214"/>
        <v>1.0813333333333333</v>
      </c>
      <c r="R3428">
        <f t="shared" si="215"/>
        <v>46.609195402298852</v>
      </c>
      <c r="S3428" s="7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>
        <f t="shared" si="212"/>
        <v>41792.436944444438</v>
      </c>
      <c r="O3429" s="11">
        <f t="shared" si="213"/>
        <v>41822.436944444438</v>
      </c>
      <c r="P3429" t="s">
        <v>8271</v>
      </c>
      <c r="Q3429" s="6">
        <f t="shared" si="214"/>
        <v>1</v>
      </c>
      <c r="R3429">
        <f t="shared" si="215"/>
        <v>51.724137931034484</v>
      </c>
      <c r="S3429" s="7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>
        <f t="shared" si="212"/>
        <v>42038.512118055551</v>
      </c>
      <c r="O3430" s="11">
        <f t="shared" si="213"/>
        <v>42063.499999999993</v>
      </c>
      <c r="P3430" t="s">
        <v>8271</v>
      </c>
      <c r="Q3430" s="6">
        <f t="shared" si="214"/>
        <v>1.0275000000000001</v>
      </c>
      <c r="R3430">
        <f t="shared" si="215"/>
        <v>40.294117647058826</v>
      </c>
      <c r="S3430" s="7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>
        <f t="shared" si="212"/>
        <v>42661.813206018516</v>
      </c>
      <c r="O3431" s="11">
        <f t="shared" si="213"/>
        <v>42675.813206018516</v>
      </c>
      <c r="P3431" t="s">
        <v>8271</v>
      </c>
      <c r="Q3431" s="6">
        <f t="shared" si="214"/>
        <v>1.3</v>
      </c>
      <c r="R3431">
        <f t="shared" si="215"/>
        <v>16.25</v>
      </c>
      <c r="S3431" s="7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>
        <f t="shared" si="212"/>
        <v>41820.737280092588</v>
      </c>
      <c r="O3432" s="11">
        <f t="shared" si="213"/>
        <v>41850.737280092588</v>
      </c>
      <c r="P3432" t="s">
        <v>8271</v>
      </c>
      <c r="Q3432" s="6">
        <f t="shared" si="214"/>
        <v>1.0854949999999999</v>
      </c>
      <c r="R3432">
        <f t="shared" si="215"/>
        <v>30.152638888888887</v>
      </c>
      <c r="S3432" s="7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>
        <f t="shared" si="212"/>
        <v>41839.522604166668</v>
      </c>
      <c r="O3433" s="11">
        <f t="shared" si="213"/>
        <v>41869.522604166668</v>
      </c>
      <c r="P3433" t="s">
        <v>8271</v>
      </c>
      <c r="Q3433" s="6">
        <f t="shared" si="214"/>
        <v>1</v>
      </c>
      <c r="R3433">
        <f t="shared" si="215"/>
        <v>95.238095238095241</v>
      </c>
      <c r="S3433" s="7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>
        <f t="shared" si="212"/>
        <v>42380.372847222221</v>
      </c>
      <c r="O3434" s="11">
        <f t="shared" si="213"/>
        <v>42405.708333333336</v>
      </c>
      <c r="P3434" t="s">
        <v>8271</v>
      </c>
      <c r="Q3434" s="6">
        <f t="shared" si="214"/>
        <v>1.0965</v>
      </c>
      <c r="R3434">
        <f t="shared" si="215"/>
        <v>52.214285714285715</v>
      </c>
      <c r="S3434" s="7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>
        <f t="shared" si="212"/>
        <v>41775.854803240742</v>
      </c>
      <c r="O3435" s="11">
        <f t="shared" si="213"/>
        <v>41806.916666666664</v>
      </c>
      <c r="P3435" t="s">
        <v>8271</v>
      </c>
      <c r="Q3435" s="6">
        <f t="shared" si="214"/>
        <v>1.0026315789473683</v>
      </c>
      <c r="R3435">
        <f t="shared" si="215"/>
        <v>134.1549295774648</v>
      </c>
      <c r="S3435" s="7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>
        <f t="shared" si="212"/>
        <v>41800.172094907408</v>
      </c>
      <c r="O3436" s="11">
        <f t="shared" si="213"/>
        <v>41830.172094907408</v>
      </c>
      <c r="P3436" t="s">
        <v>8271</v>
      </c>
      <c r="Q3436" s="6">
        <f t="shared" si="214"/>
        <v>1.0555000000000001</v>
      </c>
      <c r="R3436">
        <f t="shared" si="215"/>
        <v>62.827380952380949</v>
      </c>
      <c r="S3436" s="7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>
        <f t="shared" si="212"/>
        <v>42572.408483796295</v>
      </c>
      <c r="O3437" s="11">
        <f t="shared" si="213"/>
        <v>42588.916666666664</v>
      </c>
      <c r="P3437" t="s">
        <v>8271</v>
      </c>
      <c r="Q3437" s="6">
        <f t="shared" si="214"/>
        <v>1.1200000000000001</v>
      </c>
      <c r="R3437">
        <f t="shared" si="215"/>
        <v>58.94736842105263</v>
      </c>
      <c r="S3437" s="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>
        <f t="shared" si="212"/>
        <v>41851.333252314813</v>
      </c>
      <c r="O3438" s="11">
        <f t="shared" si="213"/>
        <v>41872.477777777778</v>
      </c>
      <c r="P3438" t="s">
        <v>8271</v>
      </c>
      <c r="Q3438" s="6">
        <f t="shared" si="214"/>
        <v>1.0589999999999999</v>
      </c>
      <c r="R3438">
        <f t="shared" si="215"/>
        <v>143.1081081081081</v>
      </c>
      <c r="S3438" s="7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>
        <f t="shared" si="212"/>
        <v>42205.502546296295</v>
      </c>
      <c r="O3439" s="11">
        <f t="shared" si="213"/>
        <v>42235.502546296295</v>
      </c>
      <c r="P3439" t="s">
        <v>8271</v>
      </c>
      <c r="Q3439" s="6">
        <f t="shared" si="214"/>
        <v>1.01</v>
      </c>
      <c r="R3439">
        <f t="shared" si="215"/>
        <v>84.166666666666671</v>
      </c>
      <c r="S3439" s="7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>
        <f t="shared" si="212"/>
        <v>42100.719525462955</v>
      </c>
      <c r="O3440" s="11">
        <f t="shared" si="213"/>
        <v>42126.666666666664</v>
      </c>
      <c r="P3440" t="s">
        <v>8271</v>
      </c>
      <c r="Q3440" s="6">
        <f t="shared" si="214"/>
        <v>1.042</v>
      </c>
      <c r="R3440">
        <f t="shared" si="215"/>
        <v>186.07142857142858</v>
      </c>
      <c r="S3440" s="7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>
        <f t="shared" si="212"/>
        <v>42374.702893518515</v>
      </c>
      <c r="O3441" s="11">
        <f t="shared" si="213"/>
        <v>42387.999305555553</v>
      </c>
      <c r="P3441" t="s">
        <v>8271</v>
      </c>
      <c r="Q3441" s="6">
        <f t="shared" si="214"/>
        <v>1.3467833333333334</v>
      </c>
      <c r="R3441">
        <f t="shared" si="215"/>
        <v>89.785555555555561</v>
      </c>
      <c r="S3441" s="7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>
        <f t="shared" si="212"/>
        <v>41808.914675925924</v>
      </c>
      <c r="O3442" s="11">
        <f t="shared" si="213"/>
        <v>41831.46875</v>
      </c>
      <c r="P3442" t="s">
        <v>8271</v>
      </c>
      <c r="Q3442" s="6">
        <f t="shared" si="214"/>
        <v>1.052184</v>
      </c>
      <c r="R3442">
        <f t="shared" si="215"/>
        <v>64.157560975609755</v>
      </c>
      <c r="S3442" s="7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>
        <f t="shared" si="212"/>
        <v>42294.221307870372</v>
      </c>
      <c r="O3443" s="11">
        <f t="shared" si="213"/>
        <v>42321.636805555558</v>
      </c>
      <c r="P3443" t="s">
        <v>8271</v>
      </c>
      <c r="Q3443" s="6">
        <f t="shared" si="214"/>
        <v>1.026</v>
      </c>
      <c r="R3443">
        <f t="shared" si="215"/>
        <v>59.651162790697676</v>
      </c>
      <c r="S3443" s="7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>
        <f t="shared" si="212"/>
        <v>42124.63277777777</v>
      </c>
      <c r="O3444" s="11">
        <f t="shared" si="213"/>
        <v>42154.63277777777</v>
      </c>
      <c r="P3444" t="s">
        <v>8271</v>
      </c>
      <c r="Q3444" s="6">
        <f t="shared" si="214"/>
        <v>1</v>
      </c>
      <c r="R3444">
        <f t="shared" si="215"/>
        <v>31.25</v>
      </c>
      <c r="S3444" s="7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>
        <f t="shared" si="212"/>
        <v>41861.316504629627</v>
      </c>
      <c r="O3445" s="11">
        <f t="shared" si="213"/>
        <v>41891.316504629627</v>
      </c>
      <c r="P3445" t="s">
        <v>8271</v>
      </c>
      <c r="Q3445" s="6">
        <f t="shared" si="214"/>
        <v>1.855</v>
      </c>
      <c r="R3445">
        <f t="shared" si="215"/>
        <v>41.222222222222221</v>
      </c>
      <c r="S3445" s="7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>
        <f t="shared" si="212"/>
        <v>42521.08317129629</v>
      </c>
      <c r="O3446" s="11">
        <f t="shared" si="213"/>
        <v>42529.374305555553</v>
      </c>
      <c r="P3446" t="s">
        <v>8271</v>
      </c>
      <c r="Q3446" s="6">
        <f t="shared" si="214"/>
        <v>2.89</v>
      </c>
      <c r="R3446">
        <f t="shared" si="215"/>
        <v>43.35</v>
      </c>
      <c r="S3446" s="7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>
        <f t="shared" si="212"/>
        <v>42272.322175925925</v>
      </c>
      <c r="O3447" s="11">
        <f t="shared" si="213"/>
        <v>42300.322175925925</v>
      </c>
      <c r="P3447" t="s">
        <v>8271</v>
      </c>
      <c r="Q3447" s="6">
        <f t="shared" si="214"/>
        <v>1</v>
      </c>
      <c r="R3447">
        <f t="shared" si="215"/>
        <v>64.516129032258064</v>
      </c>
      <c r="S3447" s="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>
        <f t="shared" si="212"/>
        <v>42016.624131944445</v>
      </c>
      <c r="O3448" s="11">
        <f t="shared" si="213"/>
        <v>42040.305555555555</v>
      </c>
      <c r="P3448" t="s">
        <v>8271</v>
      </c>
      <c r="Q3448" s="6">
        <f t="shared" si="214"/>
        <v>1.0820000000000001</v>
      </c>
      <c r="R3448">
        <f t="shared" si="215"/>
        <v>43.28</v>
      </c>
      <c r="S3448" s="7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>
        <f t="shared" si="212"/>
        <v>42402.680694444447</v>
      </c>
      <c r="O3449" s="11">
        <f t="shared" si="213"/>
        <v>42447.639027777775</v>
      </c>
      <c r="P3449" t="s">
        <v>8271</v>
      </c>
      <c r="Q3449" s="6">
        <f t="shared" si="214"/>
        <v>1.0780000000000001</v>
      </c>
      <c r="R3449">
        <f t="shared" si="215"/>
        <v>77</v>
      </c>
      <c r="S3449" s="7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>
        <f t="shared" si="212"/>
        <v>41959.910752314812</v>
      </c>
      <c r="O3450" s="11">
        <f t="shared" si="213"/>
        <v>41989.910752314812</v>
      </c>
      <c r="P3450" t="s">
        <v>8271</v>
      </c>
      <c r="Q3450" s="6">
        <f t="shared" si="214"/>
        <v>1.0976190476190477</v>
      </c>
      <c r="R3450">
        <f t="shared" si="215"/>
        <v>51.222222222222221</v>
      </c>
      <c r="S3450" s="7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>
        <f t="shared" si="212"/>
        <v>42531.844189814808</v>
      </c>
      <c r="O3451" s="11">
        <f t="shared" si="213"/>
        <v>42559.958333333336</v>
      </c>
      <c r="P3451" t="s">
        <v>8271</v>
      </c>
      <c r="Q3451" s="6">
        <f t="shared" si="214"/>
        <v>1.70625</v>
      </c>
      <c r="R3451">
        <f t="shared" si="215"/>
        <v>68.25</v>
      </c>
      <c r="S3451" s="7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>
        <f t="shared" si="212"/>
        <v>42036.496192129627</v>
      </c>
      <c r="O3452" s="11">
        <f t="shared" si="213"/>
        <v>42096.454525462956</v>
      </c>
      <c r="P3452" t="s">
        <v>8271</v>
      </c>
      <c r="Q3452" s="6">
        <f t="shared" si="214"/>
        <v>1.52</v>
      </c>
      <c r="R3452">
        <f t="shared" si="215"/>
        <v>19.487179487179485</v>
      </c>
      <c r="S3452" s="7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>
        <f t="shared" si="212"/>
        <v>42088.515358796292</v>
      </c>
      <c r="O3453" s="11">
        <f t="shared" si="213"/>
        <v>42115.515358796292</v>
      </c>
      <c r="P3453" t="s">
        <v>8271</v>
      </c>
      <c r="Q3453" s="6">
        <f t="shared" si="214"/>
        <v>1.0123076923076924</v>
      </c>
      <c r="R3453">
        <f t="shared" si="215"/>
        <v>41.125</v>
      </c>
      <c r="S3453" s="7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>
        <f t="shared" si="212"/>
        <v>41820.430856481478</v>
      </c>
      <c r="O3454" s="11">
        <f t="shared" si="213"/>
        <v>41842.957638888889</v>
      </c>
      <c r="P3454" t="s">
        <v>8271</v>
      </c>
      <c r="Q3454" s="6">
        <f t="shared" si="214"/>
        <v>1.532</v>
      </c>
      <c r="R3454">
        <f t="shared" si="215"/>
        <v>41.405405405405403</v>
      </c>
      <c r="S3454" s="7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>
        <f t="shared" si="212"/>
        <v>42535.770324074074</v>
      </c>
      <c r="O3455" s="11">
        <f t="shared" si="213"/>
        <v>42595.770324074074</v>
      </c>
      <c r="P3455" t="s">
        <v>8271</v>
      </c>
      <c r="Q3455" s="6">
        <f t="shared" si="214"/>
        <v>1.2833333333333334</v>
      </c>
      <c r="R3455">
        <f t="shared" si="215"/>
        <v>27.5</v>
      </c>
      <c r="S3455" s="7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>
        <f t="shared" si="212"/>
        <v>41821.490266203698</v>
      </c>
      <c r="O3456" s="11">
        <f t="shared" si="213"/>
        <v>41851.490266203698</v>
      </c>
      <c r="P3456" t="s">
        <v>8271</v>
      </c>
      <c r="Q3456" s="6">
        <f t="shared" si="214"/>
        <v>1.0071428571428571</v>
      </c>
      <c r="R3456">
        <f t="shared" si="215"/>
        <v>33.571428571428569</v>
      </c>
      <c r="S3456" s="7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>
        <f t="shared" si="212"/>
        <v>42626.541979166665</v>
      </c>
      <c r="O3457" s="11">
        <f t="shared" si="213"/>
        <v>42656.541979166665</v>
      </c>
      <c r="P3457" t="s">
        <v>8271</v>
      </c>
      <c r="Q3457" s="6">
        <f t="shared" si="214"/>
        <v>1.0065</v>
      </c>
      <c r="R3457">
        <f t="shared" si="215"/>
        <v>145.86956521739131</v>
      </c>
      <c r="S3457" s="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>
        <f t="shared" si="212"/>
        <v>41820.997303240736</v>
      </c>
      <c r="O3458" s="11">
        <f t="shared" si="213"/>
        <v>41852.082638888889</v>
      </c>
      <c r="P3458" t="s">
        <v>8271</v>
      </c>
      <c r="Q3458" s="6">
        <f t="shared" si="214"/>
        <v>1.913</v>
      </c>
      <c r="R3458">
        <f t="shared" si="215"/>
        <v>358.6875</v>
      </c>
      <c r="S3458" s="7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>
        <f t="shared" ref="N3459:N3522" si="216">((($J3459/60)/60)/24)+DATE(1970,1,1)+(-5/24)</f>
        <v>42016.498344907406</v>
      </c>
      <c r="O3459" s="11">
        <f t="shared" ref="O3459:O3522" si="217">((($I3459/60)/60)/24)+DATE(1970,1,1)+(-5/24)</f>
        <v>42047.040972222218</v>
      </c>
      <c r="P3459" t="s">
        <v>8271</v>
      </c>
      <c r="Q3459" s="6">
        <f t="shared" ref="Q3459:Q3522" si="218">E3459/D3459</f>
        <v>1.4019999999999999</v>
      </c>
      <c r="R3459">
        <f t="shared" ref="R3459:R3522" si="219">E3459/L3459</f>
        <v>50.981818181818184</v>
      </c>
      <c r="S3459" s="7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>
        <f t="shared" si="216"/>
        <v>42010.994247685179</v>
      </c>
      <c r="O3460" s="11">
        <f t="shared" si="217"/>
        <v>42037.977083333331</v>
      </c>
      <c r="P3460" t="s">
        <v>8271</v>
      </c>
      <c r="Q3460" s="6">
        <f t="shared" si="218"/>
        <v>1.2433537832310839</v>
      </c>
      <c r="R3460">
        <f t="shared" si="219"/>
        <v>45.037037037037038</v>
      </c>
      <c r="S3460" s="7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>
        <f t="shared" si="216"/>
        <v>42480.271527777775</v>
      </c>
      <c r="O3461" s="11">
        <f t="shared" si="217"/>
        <v>42510.271527777775</v>
      </c>
      <c r="P3461" t="s">
        <v>8271</v>
      </c>
      <c r="Q3461" s="6">
        <f t="shared" si="218"/>
        <v>1.262</v>
      </c>
      <c r="R3461">
        <f t="shared" si="219"/>
        <v>17.527777777777779</v>
      </c>
      <c r="S3461" s="7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>
        <f t="shared" si="216"/>
        <v>41852.318888888884</v>
      </c>
      <c r="O3462" s="11">
        <f t="shared" si="217"/>
        <v>41866.318888888884</v>
      </c>
      <c r="P3462" t="s">
        <v>8271</v>
      </c>
      <c r="Q3462" s="6">
        <f t="shared" si="218"/>
        <v>1.9</v>
      </c>
      <c r="R3462">
        <f t="shared" si="219"/>
        <v>50</v>
      </c>
      <c r="S3462" s="7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>
        <f t="shared" si="216"/>
        <v>42643.424525462957</v>
      </c>
      <c r="O3463" s="11">
        <f t="shared" si="217"/>
        <v>42671.916666666664</v>
      </c>
      <c r="P3463" t="s">
        <v>8271</v>
      </c>
      <c r="Q3463" s="6">
        <f t="shared" si="218"/>
        <v>1.39</v>
      </c>
      <c r="R3463">
        <f t="shared" si="219"/>
        <v>57.916666666666664</v>
      </c>
      <c r="S3463" s="7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>
        <f t="shared" si="216"/>
        <v>42179.690138888887</v>
      </c>
      <c r="O3464" s="11">
        <f t="shared" si="217"/>
        <v>42195.541666666664</v>
      </c>
      <c r="P3464" t="s">
        <v>8271</v>
      </c>
      <c r="Q3464" s="6">
        <f t="shared" si="218"/>
        <v>2.02</v>
      </c>
      <c r="R3464">
        <f t="shared" si="219"/>
        <v>29.705882352941178</v>
      </c>
      <c r="S3464" s="7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>
        <f t="shared" si="216"/>
        <v>42612.710474537038</v>
      </c>
      <c r="O3465" s="11">
        <f t="shared" si="217"/>
        <v>42653.957638888889</v>
      </c>
      <c r="P3465" t="s">
        <v>8271</v>
      </c>
      <c r="Q3465" s="6">
        <f t="shared" si="218"/>
        <v>1.0338000000000001</v>
      </c>
      <c r="R3465">
        <f t="shared" si="219"/>
        <v>90.684210526315795</v>
      </c>
      <c r="S3465" s="7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>
        <f t="shared" si="216"/>
        <v>42574.921724537031</v>
      </c>
      <c r="O3466" s="11">
        <f t="shared" si="217"/>
        <v>42604.921724537031</v>
      </c>
      <c r="P3466" t="s">
        <v>8271</v>
      </c>
      <c r="Q3466" s="6">
        <f t="shared" si="218"/>
        <v>1.023236</v>
      </c>
      <c r="R3466">
        <f t="shared" si="219"/>
        <v>55.012688172043013</v>
      </c>
      <c r="S3466" s="7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>
        <f t="shared" si="216"/>
        <v>42200.417499999996</v>
      </c>
      <c r="O3467" s="11">
        <f t="shared" si="217"/>
        <v>42225.458333333336</v>
      </c>
      <c r="P3467" t="s">
        <v>8271</v>
      </c>
      <c r="Q3467" s="6">
        <f t="shared" si="218"/>
        <v>1.03</v>
      </c>
      <c r="R3467">
        <f t="shared" si="219"/>
        <v>57.222222222222221</v>
      </c>
      <c r="S3467" s="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>
        <f t="shared" si="216"/>
        <v>42419.810763888883</v>
      </c>
      <c r="O3468" s="11">
        <f t="shared" si="217"/>
        <v>42479.769097222219</v>
      </c>
      <c r="P3468" t="s">
        <v>8271</v>
      </c>
      <c r="Q3468" s="6">
        <f t="shared" si="218"/>
        <v>1.2714285714285714</v>
      </c>
      <c r="R3468">
        <f t="shared" si="219"/>
        <v>72.950819672131146</v>
      </c>
      <c r="S3468" s="7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>
        <f t="shared" si="216"/>
        <v>42053.463333333326</v>
      </c>
      <c r="O3469" s="11">
        <f t="shared" si="217"/>
        <v>42083.421666666669</v>
      </c>
      <c r="P3469" t="s">
        <v>8271</v>
      </c>
      <c r="Q3469" s="6">
        <f t="shared" si="218"/>
        <v>1.01</v>
      </c>
      <c r="R3469">
        <f t="shared" si="219"/>
        <v>64.468085106382972</v>
      </c>
      <c r="S3469" s="7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>
        <f t="shared" si="216"/>
        <v>42605.557048611103</v>
      </c>
      <c r="O3470" s="11">
        <f t="shared" si="217"/>
        <v>42633.916666666664</v>
      </c>
      <c r="P3470" t="s">
        <v>8271</v>
      </c>
      <c r="Q3470" s="6">
        <f t="shared" si="218"/>
        <v>1.2178</v>
      </c>
      <c r="R3470">
        <f t="shared" si="219"/>
        <v>716.35294117647061</v>
      </c>
      <c r="S3470" s="7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>
        <f t="shared" si="216"/>
        <v>42458.433391203704</v>
      </c>
      <c r="O3471" s="11">
        <f t="shared" si="217"/>
        <v>42488.433391203704</v>
      </c>
      <c r="P3471" t="s">
        <v>8271</v>
      </c>
      <c r="Q3471" s="6">
        <f t="shared" si="218"/>
        <v>1.1339285714285714</v>
      </c>
      <c r="R3471">
        <f t="shared" si="219"/>
        <v>50.396825396825399</v>
      </c>
      <c r="S3471" s="7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>
        <f t="shared" si="216"/>
        <v>42528.813680555548</v>
      </c>
      <c r="O3472" s="11">
        <f t="shared" si="217"/>
        <v>42566.693055555552</v>
      </c>
      <c r="P3472" t="s">
        <v>8271</v>
      </c>
      <c r="Q3472" s="6">
        <f t="shared" si="218"/>
        <v>1.5</v>
      </c>
      <c r="R3472">
        <f t="shared" si="219"/>
        <v>41.666666666666664</v>
      </c>
      <c r="S3472" s="7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>
        <f t="shared" si="216"/>
        <v>41841.612152777772</v>
      </c>
      <c r="O3473" s="11">
        <f t="shared" si="217"/>
        <v>41882.625</v>
      </c>
      <c r="P3473" t="s">
        <v>8271</v>
      </c>
      <c r="Q3473" s="6">
        <f t="shared" si="218"/>
        <v>2.1459999999999999</v>
      </c>
      <c r="R3473">
        <f t="shared" si="219"/>
        <v>35.766666666666666</v>
      </c>
      <c r="S3473" s="7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>
        <f t="shared" si="216"/>
        <v>41927.962164351848</v>
      </c>
      <c r="O3474" s="11">
        <f t="shared" si="217"/>
        <v>41949.040972222218</v>
      </c>
      <c r="P3474" t="s">
        <v>8271</v>
      </c>
      <c r="Q3474" s="6">
        <f t="shared" si="218"/>
        <v>1.0205</v>
      </c>
      <c r="R3474">
        <f t="shared" si="219"/>
        <v>88.739130434782609</v>
      </c>
      <c r="S3474" s="7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>
        <f t="shared" si="216"/>
        <v>42062.626111111109</v>
      </c>
      <c r="O3475" s="11">
        <f t="shared" si="217"/>
        <v>42083.643749999996</v>
      </c>
      <c r="P3475" t="s">
        <v>8271</v>
      </c>
      <c r="Q3475" s="6">
        <f t="shared" si="218"/>
        <v>1</v>
      </c>
      <c r="R3475">
        <f t="shared" si="219"/>
        <v>148.4848484848485</v>
      </c>
      <c r="S3475" s="7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>
        <f t="shared" si="216"/>
        <v>42541.293182870366</v>
      </c>
      <c r="O3476" s="11">
        <f t="shared" si="217"/>
        <v>42571.293182870366</v>
      </c>
      <c r="P3476" t="s">
        <v>8271</v>
      </c>
      <c r="Q3476" s="6">
        <f t="shared" si="218"/>
        <v>1.01</v>
      </c>
      <c r="R3476">
        <f t="shared" si="219"/>
        <v>51.794871794871796</v>
      </c>
      <c r="S3476" s="7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>
        <f t="shared" si="216"/>
        <v>41918.672499999993</v>
      </c>
      <c r="O3477" s="11">
        <f t="shared" si="217"/>
        <v>41945.791666666664</v>
      </c>
      <c r="P3477" t="s">
        <v>8271</v>
      </c>
      <c r="Q3477" s="6">
        <f t="shared" si="218"/>
        <v>1.1333333333333333</v>
      </c>
      <c r="R3477">
        <f t="shared" si="219"/>
        <v>20</v>
      </c>
      <c r="S3477" s="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>
        <f t="shared" si="216"/>
        <v>41921.071643518517</v>
      </c>
      <c r="O3478" s="11">
        <f t="shared" si="217"/>
        <v>41938.916666666664</v>
      </c>
      <c r="P3478" t="s">
        <v>8271</v>
      </c>
      <c r="Q3478" s="6">
        <f t="shared" si="218"/>
        <v>1.04</v>
      </c>
      <c r="R3478">
        <f t="shared" si="219"/>
        <v>52</v>
      </c>
      <c r="S3478" s="7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>
        <f t="shared" si="216"/>
        <v>42128.528275462959</v>
      </c>
      <c r="O3479" s="11">
        <f t="shared" si="217"/>
        <v>42140.916666666664</v>
      </c>
      <c r="P3479" t="s">
        <v>8271</v>
      </c>
      <c r="Q3479" s="6">
        <f t="shared" si="218"/>
        <v>1.1533333333333333</v>
      </c>
      <c r="R3479">
        <f t="shared" si="219"/>
        <v>53.230769230769234</v>
      </c>
      <c r="S3479" s="7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>
        <f t="shared" si="216"/>
        <v>42053.708587962967</v>
      </c>
      <c r="O3480" s="11">
        <f t="shared" si="217"/>
        <v>42079.666666666664</v>
      </c>
      <c r="P3480" t="s">
        <v>8271</v>
      </c>
      <c r="Q3480" s="6">
        <f t="shared" si="218"/>
        <v>1.1285000000000001</v>
      </c>
      <c r="R3480">
        <f t="shared" si="219"/>
        <v>39.596491228070178</v>
      </c>
      <c r="S3480" s="7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>
        <f t="shared" si="216"/>
        <v>41781.646759259253</v>
      </c>
      <c r="O3481" s="11">
        <f t="shared" si="217"/>
        <v>41811.646759259253</v>
      </c>
      <c r="P3481" t="s">
        <v>8271</v>
      </c>
      <c r="Q3481" s="6">
        <f t="shared" si="218"/>
        <v>1.2786666666666666</v>
      </c>
      <c r="R3481">
        <f t="shared" si="219"/>
        <v>34.25</v>
      </c>
      <c r="S3481" s="7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>
        <f t="shared" si="216"/>
        <v>42171.109108796292</v>
      </c>
      <c r="O3482" s="11">
        <f t="shared" si="217"/>
        <v>42195.666666666664</v>
      </c>
      <c r="P3482" t="s">
        <v>8271</v>
      </c>
      <c r="Q3482" s="6">
        <f t="shared" si="218"/>
        <v>1.4266666666666667</v>
      </c>
      <c r="R3482">
        <f t="shared" si="219"/>
        <v>164.61538461538461</v>
      </c>
      <c r="S3482" s="7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>
        <f t="shared" si="216"/>
        <v>41989.039212962954</v>
      </c>
      <c r="O3483" s="11">
        <f t="shared" si="217"/>
        <v>42006.039212962954</v>
      </c>
      <c r="P3483" t="s">
        <v>8271</v>
      </c>
      <c r="Q3483" s="6">
        <f t="shared" si="218"/>
        <v>1.1879999999999999</v>
      </c>
      <c r="R3483">
        <f t="shared" si="219"/>
        <v>125.05263157894737</v>
      </c>
      <c r="S3483" s="7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>
        <f t="shared" si="216"/>
        <v>41796.563263888886</v>
      </c>
      <c r="O3484" s="11">
        <f t="shared" si="217"/>
        <v>41826.563263888886</v>
      </c>
      <c r="P3484" t="s">
        <v>8271</v>
      </c>
      <c r="Q3484" s="6">
        <f t="shared" si="218"/>
        <v>1.3833333333333333</v>
      </c>
      <c r="R3484">
        <f t="shared" si="219"/>
        <v>51.875</v>
      </c>
      <c r="S3484" s="7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>
        <f t="shared" si="216"/>
        <v>41793.460428240738</v>
      </c>
      <c r="O3485" s="11">
        <f t="shared" si="217"/>
        <v>41823.460428240738</v>
      </c>
      <c r="P3485" t="s">
        <v>8271</v>
      </c>
      <c r="Q3485" s="6">
        <f t="shared" si="218"/>
        <v>1.599402985074627</v>
      </c>
      <c r="R3485">
        <f t="shared" si="219"/>
        <v>40.285714285714285</v>
      </c>
      <c r="S3485" s="7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>
        <f t="shared" si="216"/>
        <v>42506.552071759252</v>
      </c>
      <c r="O3486" s="11">
        <f t="shared" si="217"/>
        <v>42536.552071759252</v>
      </c>
      <c r="P3486" t="s">
        <v>8271</v>
      </c>
      <c r="Q3486" s="6">
        <f t="shared" si="218"/>
        <v>1.1424000000000001</v>
      </c>
      <c r="R3486">
        <f t="shared" si="219"/>
        <v>64.909090909090907</v>
      </c>
      <c r="S3486" s="7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>
        <f t="shared" si="216"/>
        <v>42372.484722222223</v>
      </c>
      <c r="O3487" s="11">
        <f t="shared" si="217"/>
        <v>42402.484722222223</v>
      </c>
      <c r="P3487" t="s">
        <v>8271</v>
      </c>
      <c r="Q3487" s="6">
        <f t="shared" si="218"/>
        <v>1.0060606060606061</v>
      </c>
      <c r="R3487">
        <f t="shared" si="219"/>
        <v>55.333333333333336</v>
      </c>
      <c r="S3487" s="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>
        <f t="shared" si="216"/>
        <v>42126.666678240734</v>
      </c>
      <c r="O3488" s="11">
        <f t="shared" si="217"/>
        <v>42158.082638888889</v>
      </c>
      <c r="P3488" t="s">
        <v>8271</v>
      </c>
      <c r="Q3488" s="6">
        <f t="shared" si="218"/>
        <v>1.552</v>
      </c>
      <c r="R3488">
        <f t="shared" si="219"/>
        <v>83.142857142857139</v>
      </c>
      <c r="S3488" s="7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>
        <f t="shared" si="216"/>
        <v>42149.732083333329</v>
      </c>
      <c r="O3489" s="11">
        <f t="shared" si="217"/>
        <v>42179.732083333329</v>
      </c>
      <c r="P3489" t="s">
        <v>8271</v>
      </c>
      <c r="Q3489" s="6">
        <f t="shared" si="218"/>
        <v>1.2775000000000001</v>
      </c>
      <c r="R3489">
        <f t="shared" si="219"/>
        <v>38.712121212121211</v>
      </c>
      <c r="S3489" s="7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>
        <f t="shared" si="216"/>
        <v>42087.55972222222</v>
      </c>
      <c r="O3490" s="11">
        <f t="shared" si="217"/>
        <v>42111.458333333336</v>
      </c>
      <c r="P3490" t="s">
        <v>8271</v>
      </c>
      <c r="Q3490" s="6">
        <f t="shared" si="218"/>
        <v>1.212</v>
      </c>
      <c r="R3490">
        <f t="shared" si="219"/>
        <v>125.37931034482759</v>
      </c>
      <c r="S3490" s="7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>
        <f t="shared" si="216"/>
        <v>41753.427442129629</v>
      </c>
      <c r="O3491" s="11">
        <f t="shared" si="217"/>
        <v>41783.666666666664</v>
      </c>
      <c r="P3491" t="s">
        <v>8271</v>
      </c>
      <c r="Q3491" s="6">
        <f t="shared" si="218"/>
        <v>1.127</v>
      </c>
      <c r="R3491">
        <f t="shared" si="219"/>
        <v>78.263888888888886</v>
      </c>
      <c r="S3491" s="7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>
        <f t="shared" si="216"/>
        <v>42443.594027777777</v>
      </c>
      <c r="O3492" s="11">
        <f t="shared" si="217"/>
        <v>42473.594027777777</v>
      </c>
      <c r="P3492" t="s">
        <v>8271</v>
      </c>
      <c r="Q3492" s="6">
        <f t="shared" si="218"/>
        <v>1.2749999999999999</v>
      </c>
      <c r="R3492">
        <f t="shared" si="219"/>
        <v>47.222222222222221</v>
      </c>
      <c r="S3492" s="7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>
        <f t="shared" si="216"/>
        <v>42121.041481481479</v>
      </c>
      <c r="O3493" s="11">
        <f t="shared" si="217"/>
        <v>42142.041481481479</v>
      </c>
      <c r="P3493" t="s">
        <v>8271</v>
      </c>
      <c r="Q3493" s="6">
        <f t="shared" si="218"/>
        <v>1.5820000000000001</v>
      </c>
      <c r="R3493">
        <f t="shared" si="219"/>
        <v>79.099999999999994</v>
      </c>
      <c r="S3493" s="7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>
        <f t="shared" si="216"/>
        <v>42267.800891203697</v>
      </c>
      <c r="O3494" s="11">
        <f t="shared" si="217"/>
        <v>42302.800891203697</v>
      </c>
      <c r="P3494" t="s">
        <v>8271</v>
      </c>
      <c r="Q3494" s="6">
        <f t="shared" si="218"/>
        <v>1.0526894736842105</v>
      </c>
      <c r="R3494">
        <f t="shared" si="219"/>
        <v>114.29199999999999</v>
      </c>
      <c r="S3494" s="7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>
        <f t="shared" si="216"/>
        <v>41848.657824074071</v>
      </c>
      <c r="O3495" s="11">
        <f t="shared" si="217"/>
        <v>41868.007638888885</v>
      </c>
      <c r="P3495" t="s">
        <v>8271</v>
      </c>
      <c r="Q3495" s="6">
        <f t="shared" si="218"/>
        <v>1</v>
      </c>
      <c r="R3495">
        <f t="shared" si="219"/>
        <v>51.724137931034484</v>
      </c>
      <c r="S3495" s="7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>
        <f t="shared" si="216"/>
        <v>42689.006655092591</v>
      </c>
      <c r="O3496" s="11">
        <f t="shared" si="217"/>
        <v>42700.041666666664</v>
      </c>
      <c r="P3496" t="s">
        <v>8271</v>
      </c>
      <c r="Q3496" s="6">
        <f t="shared" si="218"/>
        <v>1</v>
      </c>
      <c r="R3496">
        <f t="shared" si="219"/>
        <v>30.76923076923077</v>
      </c>
      <c r="S3496" s="7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>
        <f t="shared" si="216"/>
        <v>41915.554502314815</v>
      </c>
      <c r="O3497" s="11">
        <f t="shared" si="217"/>
        <v>41944.512499999997</v>
      </c>
      <c r="P3497" t="s">
        <v>8271</v>
      </c>
      <c r="Q3497" s="6">
        <f t="shared" si="218"/>
        <v>1.0686</v>
      </c>
      <c r="R3497">
        <f t="shared" si="219"/>
        <v>74.208333333333329</v>
      </c>
      <c r="S3497" s="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>
        <f t="shared" si="216"/>
        <v>42584.638495370367</v>
      </c>
      <c r="O3498" s="11">
        <f t="shared" si="217"/>
        <v>42624.638495370367</v>
      </c>
      <c r="P3498" t="s">
        <v>8271</v>
      </c>
      <c r="Q3498" s="6">
        <f t="shared" si="218"/>
        <v>1.244</v>
      </c>
      <c r="R3498">
        <f t="shared" si="219"/>
        <v>47.846153846153847</v>
      </c>
      <c r="S3498" s="7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>
        <f t="shared" si="216"/>
        <v>42511.533611111103</v>
      </c>
      <c r="O3499" s="11">
        <f t="shared" si="217"/>
        <v>42523.708333333336</v>
      </c>
      <c r="P3499" t="s">
        <v>8271</v>
      </c>
      <c r="Q3499" s="6">
        <f t="shared" si="218"/>
        <v>1.0870406189555126</v>
      </c>
      <c r="R3499">
        <f t="shared" si="219"/>
        <v>34.408163265306122</v>
      </c>
      <c r="S3499" s="7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>
        <f t="shared" si="216"/>
        <v>42458.950277777774</v>
      </c>
      <c r="O3500" s="11">
        <f t="shared" si="217"/>
        <v>42518.697222222218</v>
      </c>
      <c r="P3500" t="s">
        <v>8271</v>
      </c>
      <c r="Q3500" s="6">
        <f t="shared" si="218"/>
        <v>1.0242424242424242</v>
      </c>
      <c r="R3500">
        <f t="shared" si="219"/>
        <v>40.238095238095241</v>
      </c>
      <c r="S3500" s="7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>
        <f t="shared" si="216"/>
        <v>42131.827835648146</v>
      </c>
      <c r="O3501" s="11">
        <f t="shared" si="217"/>
        <v>42186.082638888889</v>
      </c>
      <c r="P3501" t="s">
        <v>8271</v>
      </c>
      <c r="Q3501" s="6">
        <f t="shared" si="218"/>
        <v>1.0549999999999999</v>
      </c>
      <c r="R3501">
        <f t="shared" si="219"/>
        <v>60.285714285714285</v>
      </c>
      <c r="S3501" s="7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>
        <f t="shared" si="216"/>
        <v>42419.711087962954</v>
      </c>
      <c r="O3502" s="11">
        <f t="shared" si="217"/>
        <v>42435.999305555553</v>
      </c>
      <c r="P3502" t="s">
        <v>8271</v>
      </c>
      <c r="Q3502" s="6">
        <f t="shared" si="218"/>
        <v>1.0629999999999999</v>
      </c>
      <c r="R3502">
        <f t="shared" si="219"/>
        <v>25.30952380952381</v>
      </c>
      <c r="S3502" s="7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>
        <f t="shared" si="216"/>
        <v>42233.555497685178</v>
      </c>
      <c r="O3503" s="11">
        <f t="shared" si="217"/>
        <v>42258.555497685178</v>
      </c>
      <c r="P3503" t="s">
        <v>8271</v>
      </c>
      <c r="Q3503" s="6">
        <f t="shared" si="218"/>
        <v>1.0066666666666666</v>
      </c>
      <c r="R3503">
        <f t="shared" si="219"/>
        <v>35.952380952380949</v>
      </c>
      <c r="S3503" s="7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>
        <f t="shared" si="216"/>
        <v>42430.631064814814</v>
      </c>
      <c r="O3504" s="11">
        <f t="shared" si="217"/>
        <v>42444.957638888889</v>
      </c>
      <c r="P3504" t="s">
        <v>8271</v>
      </c>
      <c r="Q3504" s="6">
        <f t="shared" si="218"/>
        <v>1.054</v>
      </c>
      <c r="R3504">
        <f t="shared" si="219"/>
        <v>136</v>
      </c>
      <c r="S3504" s="7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>
        <f t="shared" si="216"/>
        <v>42545.27</v>
      </c>
      <c r="O3505" s="11">
        <f t="shared" si="217"/>
        <v>42575.27</v>
      </c>
      <c r="P3505" t="s">
        <v>8271</v>
      </c>
      <c r="Q3505" s="6">
        <f t="shared" si="218"/>
        <v>1.0755999999999999</v>
      </c>
      <c r="R3505">
        <f t="shared" si="219"/>
        <v>70.763157894736835</v>
      </c>
      <c r="S3505" s="7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>
        <f t="shared" si="216"/>
        <v>42297.540405092594</v>
      </c>
      <c r="O3506" s="11">
        <f t="shared" si="217"/>
        <v>42327.582071759258</v>
      </c>
      <c r="P3506" t="s">
        <v>8271</v>
      </c>
      <c r="Q3506" s="6">
        <f t="shared" si="218"/>
        <v>1</v>
      </c>
      <c r="R3506">
        <f t="shared" si="219"/>
        <v>125</v>
      </c>
      <c r="S3506" s="7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>
        <f t="shared" si="216"/>
        <v>41760.727372685185</v>
      </c>
      <c r="O3507" s="11">
        <f t="shared" si="217"/>
        <v>41771.958333333328</v>
      </c>
      <c r="P3507" t="s">
        <v>8271</v>
      </c>
      <c r="Q3507" s="6">
        <f t="shared" si="218"/>
        <v>1.0376000000000001</v>
      </c>
      <c r="R3507">
        <f t="shared" si="219"/>
        <v>66.512820512820511</v>
      </c>
      <c r="S3507" s="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>
        <f t="shared" si="216"/>
        <v>41829.525925925926</v>
      </c>
      <c r="O3508" s="11">
        <f t="shared" si="217"/>
        <v>41874.525925925926</v>
      </c>
      <c r="P3508" t="s">
        <v>8271</v>
      </c>
      <c r="Q3508" s="6">
        <f t="shared" si="218"/>
        <v>1.0149999999999999</v>
      </c>
      <c r="R3508">
        <f t="shared" si="219"/>
        <v>105</v>
      </c>
      <c r="S3508" s="7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>
        <f t="shared" si="216"/>
        <v>42491.714548611104</v>
      </c>
      <c r="O3509" s="11">
        <f t="shared" si="217"/>
        <v>42521.714548611104</v>
      </c>
      <c r="P3509" t="s">
        <v>8271</v>
      </c>
      <c r="Q3509" s="6">
        <f t="shared" si="218"/>
        <v>1.044</v>
      </c>
      <c r="R3509">
        <f t="shared" si="219"/>
        <v>145</v>
      </c>
      <c r="S3509" s="7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>
        <f t="shared" si="216"/>
        <v>42477.521446759252</v>
      </c>
      <c r="O3510" s="11">
        <f t="shared" si="217"/>
        <v>42500.666666666664</v>
      </c>
      <c r="P3510" t="s">
        <v>8271</v>
      </c>
      <c r="Q3510" s="6">
        <f t="shared" si="218"/>
        <v>1.8</v>
      </c>
      <c r="R3510">
        <f t="shared" si="219"/>
        <v>12</v>
      </c>
      <c r="S3510" s="7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>
        <f t="shared" si="216"/>
        <v>41950.651226851849</v>
      </c>
      <c r="O3511" s="11">
        <f t="shared" si="217"/>
        <v>41963.996527777774</v>
      </c>
      <c r="P3511" t="s">
        <v>8271</v>
      </c>
      <c r="Q3511" s="6">
        <f t="shared" si="218"/>
        <v>1.0633333333333332</v>
      </c>
      <c r="R3511">
        <f t="shared" si="219"/>
        <v>96.666666666666671</v>
      </c>
      <c r="S3511" s="7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>
        <f t="shared" si="216"/>
        <v>41802.412569444445</v>
      </c>
      <c r="O3512" s="11">
        <f t="shared" si="217"/>
        <v>41822.412569444445</v>
      </c>
      <c r="P3512" t="s">
        <v>8271</v>
      </c>
      <c r="Q3512" s="6">
        <f t="shared" si="218"/>
        <v>1.0055555555555555</v>
      </c>
      <c r="R3512">
        <f t="shared" si="219"/>
        <v>60.333333333333336</v>
      </c>
      <c r="S3512" s="7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>
        <f t="shared" si="216"/>
        <v>41927.665451388886</v>
      </c>
      <c r="O3513" s="11">
        <f t="shared" si="217"/>
        <v>41950.5625</v>
      </c>
      <c r="P3513" t="s">
        <v>8271</v>
      </c>
      <c r="Q3513" s="6">
        <f t="shared" si="218"/>
        <v>1.012</v>
      </c>
      <c r="R3513">
        <f t="shared" si="219"/>
        <v>79.89473684210526</v>
      </c>
      <c r="S3513" s="7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>
        <f t="shared" si="216"/>
        <v>42057.328611111108</v>
      </c>
      <c r="O3514" s="11">
        <f t="shared" si="217"/>
        <v>42117.286944444444</v>
      </c>
      <c r="P3514" t="s">
        <v>8271</v>
      </c>
      <c r="Q3514" s="6">
        <f t="shared" si="218"/>
        <v>1</v>
      </c>
      <c r="R3514">
        <f t="shared" si="219"/>
        <v>58.823529411764703</v>
      </c>
      <c r="S3514" s="7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>
        <f t="shared" si="216"/>
        <v>41780.887870370367</v>
      </c>
      <c r="O3515" s="11">
        <f t="shared" si="217"/>
        <v>41793.999305555553</v>
      </c>
      <c r="P3515" t="s">
        <v>8271</v>
      </c>
      <c r="Q3515" s="6">
        <f t="shared" si="218"/>
        <v>1.1839285714285714</v>
      </c>
      <c r="R3515">
        <f t="shared" si="219"/>
        <v>75.340909090909093</v>
      </c>
      <c r="S3515" s="7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>
        <f t="shared" si="216"/>
        <v>42020.638333333329</v>
      </c>
      <c r="O3516" s="11">
        <f t="shared" si="217"/>
        <v>42036.999305555553</v>
      </c>
      <c r="P3516" t="s">
        <v>8271</v>
      </c>
      <c r="Q3516" s="6">
        <f t="shared" si="218"/>
        <v>1.1000000000000001</v>
      </c>
      <c r="R3516">
        <f t="shared" si="219"/>
        <v>55</v>
      </c>
      <c r="S3516" s="7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>
        <f t="shared" si="216"/>
        <v>42125.564479166664</v>
      </c>
      <c r="O3517" s="11">
        <f t="shared" si="217"/>
        <v>42155.564479166664</v>
      </c>
      <c r="P3517" t="s">
        <v>8271</v>
      </c>
      <c r="Q3517" s="6">
        <f t="shared" si="218"/>
        <v>1.0266666666666666</v>
      </c>
      <c r="R3517">
        <f t="shared" si="219"/>
        <v>66.956521739130437</v>
      </c>
      <c r="S3517" s="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>
        <f t="shared" si="216"/>
        <v>41855.801736111105</v>
      </c>
      <c r="O3518" s="11">
        <f t="shared" si="217"/>
        <v>41889.916666666664</v>
      </c>
      <c r="P3518" t="s">
        <v>8271</v>
      </c>
      <c r="Q3518" s="6">
        <f t="shared" si="218"/>
        <v>1</v>
      </c>
      <c r="R3518">
        <f t="shared" si="219"/>
        <v>227.27272727272728</v>
      </c>
      <c r="S3518" s="7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>
        <f t="shared" si="216"/>
        <v>41794.609189814815</v>
      </c>
      <c r="O3519" s="11">
        <f t="shared" si="217"/>
        <v>41824.25</v>
      </c>
      <c r="P3519" t="s">
        <v>8271</v>
      </c>
      <c r="Q3519" s="6">
        <f t="shared" si="218"/>
        <v>1</v>
      </c>
      <c r="R3519">
        <f t="shared" si="219"/>
        <v>307.69230769230768</v>
      </c>
      <c r="S3519" s="7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>
        <f t="shared" si="216"/>
        <v>41893.575219907405</v>
      </c>
      <c r="O3520" s="11">
        <f t="shared" si="217"/>
        <v>41914.38958333333</v>
      </c>
      <c r="P3520" t="s">
        <v>8271</v>
      </c>
      <c r="Q3520" s="6">
        <f t="shared" si="218"/>
        <v>1.10046</v>
      </c>
      <c r="R3520">
        <f t="shared" si="219"/>
        <v>50.020909090909093</v>
      </c>
      <c r="S3520" s="7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>
        <f t="shared" si="216"/>
        <v>42037.390624999993</v>
      </c>
      <c r="O3521" s="11">
        <f t="shared" si="217"/>
        <v>42067.390624999993</v>
      </c>
      <c r="P3521" t="s">
        <v>8271</v>
      </c>
      <c r="Q3521" s="6">
        <f t="shared" si="218"/>
        <v>1.0135000000000001</v>
      </c>
      <c r="R3521">
        <f t="shared" si="219"/>
        <v>72.392857142857139</v>
      </c>
      <c r="S3521" s="7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>
        <f t="shared" si="216"/>
        <v>42227.615879629629</v>
      </c>
      <c r="O3522" s="11">
        <f t="shared" si="217"/>
        <v>42253.365972222215</v>
      </c>
      <c r="P3522" t="s">
        <v>8271</v>
      </c>
      <c r="Q3522" s="6">
        <f t="shared" si="218"/>
        <v>1.0075000000000001</v>
      </c>
      <c r="R3522">
        <f t="shared" si="219"/>
        <v>95.952380952380949</v>
      </c>
      <c r="S3522" s="7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>
        <f t="shared" ref="N3523:N3586" si="220">((($J3523/60)/60)/24)+DATE(1970,1,1)+(-5/24)</f>
        <v>41881.153009259258</v>
      </c>
      <c r="O3523" s="11">
        <f t="shared" ref="O3523:O3586" si="221">((($I3523/60)/60)/24)+DATE(1970,1,1)+(-5/24)</f>
        <v>41911.153009259258</v>
      </c>
      <c r="P3523" t="s">
        <v>8271</v>
      </c>
      <c r="Q3523" s="6">
        <f t="shared" ref="Q3523:Q3586" si="222">E3523/D3523</f>
        <v>1.6942857142857144</v>
      </c>
      <c r="R3523">
        <f t="shared" ref="R3523:R3586" si="223">E3523/L3523</f>
        <v>45.615384615384613</v>
      </c>
      <c r="S3523" s="7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>
        <f t="shared" si="220"/>
        <v>42234.581550925919</v>
      </c>
      <c r="O3524" s="11">
        <f t="shared" si="221"/>
        <v>42262.212500000001</v>
      </c>
      <c r="P3524" t="s">
        <v>8271</v>
      </c>
      <c r="Q3524" s="6">
        <f t="shared" si="222"/>
        <v>1</v>
      </c>
      <c r="R3524">
        <f t="shared" si="223"/>
        <v>41.029411764705884</v>
      </c>
      <c r="S3524" s="7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>
        <f t="shared" si="220"/>
        <v>42581.189212962963</v>
      </c>
      <c r="O3525" s="11">
        <f t="shared" si="221"/>
        <v>42638.749999999993</v>
      </c>
      <c r="P3525" t="s">
        <v>8271</v>
      </c>
      <c r="Q3525" s="6">
        <f t="shared" si="222"/>
        <v>1.1365000000000001</v>
      </c>
      <c r="R3525">
        <f t="shared" si="223"/>
        <v>56.825000000000003</v>
      </c>
      <c r="S3525" s="7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>
        <f t="shared" si="220"/>
        <v>41880.555243055554</v>
      </c>
      <c r="O3526" s="11">
        <f t="shared" si="221"/>
        <v>41894.958333333328</v>
      </c>
      <c r="P3526" t="s">
        <v>8271</v>
      </c>
      <c r="Q3526" s="6">
        <f t="shared" si="222"/>
        <v>1.0156000000000001</v>
      </c>
      <c r="R3526">
        <f t="shared" si="223"/>
        <v>137.24324324324326</v>
      </c>
      <c r="S3526" s="7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>
        <f t="shared" si="220"/>
        <v>42214.487337962964</v>
      </c>
      <c r="O3527" s="11">
        <f t="shared" si="221"/>
        <v>42225.458333333336</v>
      </c>
      <c r="P3527" t="s">
        <v>8271</v>
      </c>
      <c r="Q3527" s="6">
        <f t="shared" si="222"/>
        <v>1.06</v>
      </c>
      <c r="R3527">
        <f t="shared" si="223"/>
        <v>75.714285714285708</v>
      </c>
      <c r="S3527" s="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>
        <f t="shared" si="220"/>
        <v>42460.126979166664</v>
      </c>
      <c r="O3528" s="11">
        <f t="shared" si="221"/>
        <v>42488.040972222218</v>
      </c>
      <c r="P3528" t="s">
        <v>8271</v>
      </c>
      <c r="Q3528" s="6">
        <f t="shared" si="222"/>
        <v>1.02</v>
      </c>
      <c r="R3528">
        <f t="shared" si="223"/>
        <v>99</v>
      </c>
      <c r="S3528" s="7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>
        <f t="shared" si="220"/>
        <v>42166.814872685187</v>
      </c>
      <c r="O3529" s="11">
        <f t="shared" si="221"/>
        <v>42195.957638888889</v>
      </c>
      <c r="P3529" t="s">
        <v>8271</v>
      </c>
      <c r="Q3529" s="6">
        <f t="shared" si="222"/>
        <v>1.1691666666666667</v>
      </c>
      <c r="R3529">
        <f t="shared" si="223"/>
        <v>81.569767441860463</v>
      </c>
      <c r="S3529" s="7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>
        <f t="shared" si="220"/>
        <v>42733.293032407404</v>
      </c>
      <c r="O3530" s="11">
        <f t="shared" si="221"/>
        <v>42753.293032407404</v>
      </c>
      <c r="P3530" t="s">
        <v>8271</v>
      </c>
      <c r="Q3530" s="6">
        <f t="shared" si="222"/>
        <v>1.0115151515151515</v>
      </c>
      <c r="R3530">
        <f t="shared" si="223"/>
        <v>45.108108108108105</v>
      </c>
      <c r="S3530" s="7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>
        <f t="shared" si="220"/>
        <v>42177.553449074076</v>
      </c>
      <c r="O3531" s="11">
        <f t="shared" si="221"/>
        <v>42197.833333333336</v>
      </c>
      <c r="P3531" t="s">
        <v>8271</v>
      </c>
      <c r="Q3531" s="6">
        <f t="shared" si="222"/>
        <v>1.32</v>
      </c>
      <c r="R3531">
        <f t="shared" si="223"/>
        <v>36.666666666666664</v>
      </c>
      <c r="S3531" s="7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>
        <f t="shared" si="220"/>
        <v>42442.41501157407</v>
      </c>
      <c r="O3532" s="11">
        <f t="shared" si="221"/>
        <v>42470.624999999993</v>
      </c>
      <c r="P3532" t="s">
        <v>8271</v>
      </c>
      <c r="Q3532" s="6">
        <f t="shared" si="222"/>
        <v>1</v>
      </c>
      <c r="R3532">
        <f t="shared" si="223"/>
        <v>125</v>
      </c>
      <c r="S3532" s="7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>
        <f t="shared" si="220"/>
        <v>42521.44599537037</v>
      </c>
      <c r="O3533" s="11">
        <f t="shared" si="221"/>
        <v>42551.44599537037</v>
      </c>
      <c r="P3533" t="s">
        <v>8271</v>
      </c>
      <c r="Q3533" s="6">
        <f t="shared" si="222"/>
        <v>1.28</v>
      </c>
      <c r="R3533">
        <f t="shared" si="223"/>
        <v>49.230769230769234</v>
      </c>
      <c r="S3533" s="7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>
        <f t="shared" si="220"/>
        <v>41884.391516203701</v>
      </c>
      <c r="O3534" s="11">
        <f t="shared" si="221"/>
        <v>41899.957638888889</v>
      </c>
      <c r="P3534" t="s">
        <v>8271</v>
      </c>
      <c r="Q3534" s="6">
        <f t="shared" si="222"/>
        <v>1.1895833333333334</v>
      </c>
      <c r="R3534">
        <f t="shared" si="223"/>
        <v>42.296296296296298</v>
      </c>
      <c r="S3534" s="7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>
        <f t="shared" si="220"/>
        <v>42289.552858796298</v>
      </c>
      <c r="O3535" s="11">
        <f t="shared" si="221"/>
        <v>42319.594525462955</v>
      </c>
      <c r="P3535" t="s">
        <v>8271</v>
      </c>
      <c r="Q3535" s="6">
        <f t="shared" si="222"/>
        <v>1.262</v>
      </c>
      <c r="R3535">
        <f t="shared" si="223"/>
        <v>78.875</v>
      </c>
      <c r="S3535" s="7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>
        <f t="shared" si="220"/>
        <v>42243.416932870365</v>
      </c>
      <c r="O3536" s="11">
        <f t="shared" si="221"/>
        <v>42278.416932870365</v>
      </c>
      <c r="P3536" t="s">
        <v>8271</v>
      </c>
      <c r="Q3536" s="6">
        <f t="shared" si="222"/>
        <v>1.5620000000000001</v>
      </c>
      <c r="R3536">
        <f t="shared" si="223"/>
        <v>38.284313725490193</v>
      </c>
      <c r="S3536" s="7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>
        <f t="shared" si="220"/>
        <v>42248.431828703695</v>
      </c>
      <c r="O3537" s="11">
        <f t="shared" si="221"/>
        <v>42279.541666666664</v>
      </c>
      <c r="P3537" t="s">
        <v>8271</v>
      </c>
      <c r="Q3537" s="6">
        <f t="shared" si="222"/>
        <v>1.0315000000000001</v>
      </c>
      <c r="R3537">
        <f t="shared" si="223"/>
        <v>44.847826086956523</v>
      </c>
      <c r="S3537" s="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>
        <f t="shared" si="220"/>
        <v>42328.518807870372</v>
      </c>
      <c r="O3538" s="11">
        <f t="shared" si="221"/>
        <v>42358.290972222218</v>
      </c>
      <c r="P3538" t="s">
        <v>8271</v>
      </c>
      <c r="Q3538" s="6">
        <f t="shared" si="222"/>
        <v>1.5333333333333334</v>
      </c>
      <c r="R3538">
        <f t="shared" si="223"/>
        <v>13.529411764705882</v>
      </c>
      <c r="S3538" s="7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>
        <f t="shared" si="220"/>
        <v>41923.146018518513</v>
      </c>
      <c r="O3539" s="11">
        <f t="shared" si="221"/>
        <v>41960.124305555553</v>
      </c>
      <c r="P3539" t="s">
        <v>8271</v>
      </c>
      <c r="Q3539" s="6">
        <f t="shared" si="222"/>
        <v>1.8044444444444445</v>
      </c>
      <c r="R3539">
        <f t="shared" si="223"/>
        <v>43.5</v>
      </c>
      <c r="S3539" s="7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>
        <f t="shared" si="220"/>
        <v>42571.212268518517</v>
      </c>
      <c r="O3540" s="11">
        <f t="shared" si="221"/>
        <v>42599.212268518517</v>
      </c>
      <c r="P3540" t="s">
        <v>8271</v>
      </c>
      <c r="Q3540" s="6">
        <f t="shared" si="222"/>
        <v>1.2845</v>
      </c>
      <c r="R3540">
        <f t="shared" si="223"/>
        <v>30.951807228915662</v>
      </c>
      <c r="S3540" s="7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>
        <f t="shared" si="220"/>
        <v>42600.547708333332</v>
      </c>
      <c r="O3541" s="11">
        <f t="shared" si="221"/>
        <v>42621.547708333332</v>
      </c>
      <c r="P3541" t="s">
        <v>8271</v>
      </c>
      <c r="Q3541" s="6">
        <f t="shared" si="222"/>
        <v>1.1966666666666668</v>
      </c>
      <c r="R3541">
        <f t="shared" si="223"/>
        <v>55.230769230769234</v>
      </c>
      <c r="S3541" s="7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>
        <f t="shared" si="220"/>
        <v>42516.795034722221</v>
      </c>
      <c r="O3542" s="11">
        <f t="shared" si="221"/>
        <v>42546.795034722221</v>
      </c>
      <c r="P3542" t="s">
        <v>8271</v>
      </c>
      <c r="Q3542" s="6">
        <f t="shared" si="222"/>
        <v>1.23</v>
      </c>
      <c r="R3542">
        <f t="shared" si="223"/>
        <v>46.125</v>
      </c>
      <c r="S3542" s="7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>
        <f t="shared" si="220"/>
        <v>42222.521701388883</v>
      </c>
      <c r="O3543" s="11">
        <f t="shared" si="221"/>
        <v>42247.521701388883</v>
      </c>
      <c r="P3543" t="s">
        <v>8271</v>
      </c>
      <c r="Q3543" s="6">
        <f t="shared" si="222"/>
        <v>1.05</v>
      </c>
      <c r="R3543">
        <f t="shared" si="223"/>
        <v>39.375</v>
      </c>
      <c r="S3543" s="7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>
        <f t="shared" si="220"/>
        <v>41829.391458333332</v>
      </c>
      <c r="O3544" s="11">
        <f t="shared" si="221"/>
        <v>41889.391458333332</v>
      </c>
      <c r="P3544" t="s">
        <v>8271</v>
      </c>
      <c r="Q3544" s="6">
        <f t="shared" si="222"/>
        <v>1.0223636363636364</v>
      </c>
      <c r="R3544">
        <f t="shared" si="223"/>
        <v>66.152941176470591</v>
      </c>
      <c r="S3544" s="7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>
        <f t="shared" si="220"/>
        <v>42150.546979166662</v>
      </c>
      <c r="O3545" s="11">
        <f t="shared" si="221"/>
        <v>42180.546979166662</v>
      </c>
      <c r="P3545" t="s">
        <v>8271</v>
      </c>
      <c r="Q3545" s="6">
        <f t="shared" si="222"/>
        <v>1.0466666666666666</v>
      </c>
      <c r="R3545">
        <f t="shared" si="223"/>
        <v>54.137931034482762</v>
      </c>
      <c r="S3545" s="7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>
        <f t="shared" si="220"/>
        <v>42040.623344907406</v>
      </c>
      <c r="O3546" s="11">
        <f t="shared" si="221"/>
        <v>42070.623344907406</v>
      </c>
      <c r="P3546" t="s">
        <v>8271</v>
      </c>
      <c r="Q3546" s="6">
        <f t="shared" si="222"/>
        <v>1</v>
      </c>
      <c r="R3546">
        <f t="shared" si="223"/>
        <v>104.16666666666667</v>
      </c>
      <c r="S3546" s="7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>
        <f t="shared" si="220"/>
        <v>42075.599062499998</v>
      </c>
      <c r="O3547" s="11">
        <f t="shared" si="221"/>
        <v>42105.599062499998</v>
      </c>
      <c r="P3547" t="s">
        <v>8271</v>
      </c>
      <c r="Q3547" s="6">
        <f t="shared" si="222"/>
        <v>1.004</v>
      </c>
      <c r="R3547">
        <f t="shared" si="223"/>
        <v>31.375</v>
      </c>
      <c r="S3547" s="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>
        <f t="shared" si="220"/>
        <v>42073.452361111107</v>
      </c>
      <c r="O3548" s="11">
        <f t="shared" si="221"/>
        <v>42094.957638888889</v>
      </c>
      <c r="P3548" t="s">
        <v>8271</v>
      </c>
      <c r="Q3548" s="6">
        <f t="shared" si="222"/>
        <v>1.0227272727272727</v>
      </c>
      <c r="R3548">
        <f t="shared" si="223"/>
        <v>59.210526315789473</v>
      </c>
      <c r="S3548" s="7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>
        <f t="shared" si="220"/>
        <v>42479.870381944442</v>
      </c>
      <c r="O3549" s="11">
        <f t="shared" si="221"/>
        <v>42503.957638888889</v>
      </c>
      <c r="P3549" t="s">
        <v>8271</v>
      </c>
      <c r="Q3549" s="6">
        <f t="shared" si="222"/>
        <v>1.1440928571428572</v>
      </c>
      <c r="R3549">
        <f t="shared" si="223"/>
        <v>119.17633928571429</v>
      </c>
      <c r="S3549" s="7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>
        <f t="shared" si="220"/>
        <v>42411.733958333331</v>
      </c>
      <c r="O3550" s="11">
        <f t="shared" si="221"/>
        <v>42433.833333333336</v>
      </c>
      <c r="P3550" t="s">
        <v>8271</v>
      </c>
      <c r="Q3550" s="6">
        <f t="shared" si="222"/>
        <v>1.019047619047619</v>
      </c>
      <c r="R3550">
        <f t="shared" si="223"/>
        <v>164.61538461538461</v>
      </c>
      <c r="S3550" s="7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>
        <f t="shared" si="220"/>
        <v>42223.186030092591</v>
      </c>
      <c r="O3551" s="11">
        <f t="shared" si="221"/>
        <v>42251.186030092591</v>
      </c>
      <c r="P3551" t="s">
        <v>8271</v>
      </c>
      <c r="Q3551" s="6">
        <f t="shared" si="222"/>
        <v>1.02</v>
      </c>
      <c r="R3551">
        <f t="shared" si="223"/>
        <v>24.285714285714285</v>
      </c>
      <c r="S3551" s="7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>
        <f t="shared" si="220"/>
        <v>42462.685162037036</v>
      </c>
      <c r="O3552" s="11">
        <f t="shared" si="221"/>
        <v>42492.685162037036</v>
      </c>
      <c r="P3552" t="s">
        <v>8271</v>
      </c>
      <c r="Q3552" s="6">
        <f t="shared" si="222"/>
        <v>1.048</v>
      </c>
      <c r="R3552">
        <f t="shared" si="223"/>
        <v>40.9375</v>
      </c>
      <c r="S3552" s="7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>
        <f t="shared" si="220"/>
        <v>41753.307523148142</v>
      </c>
      <c r="O3553" s="11">
        <f t="shared" si="221"/>
        <v>41781.713194444441</v>
      </c>
      <c r="P3553" t="s">
        <v>8271</v>
      </c>
      <c r="Q3553" s="6">
        <f t="shared" si="222"/>
        <v>1.0183333333333333</v>
      </c>
      <c r="R3553">
        <f t="shared" si="223"/>
        <v>61.1</v>
      </c>
      <c r="S3553" s="7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>
        <f t="shared" si="220"/>
        <v>41788.378749999996</v>
      </c>
      <c r="O3554" s="11">
        <f t="shared" si="221"/>
        <v>41818.378749999996</v>
      </c>
      <c r="P3554" t="s">
        <v>8271</v>
      </c>
      <c r="Q3554" s="6">
        <f t="shared" si="222"/>
        <v>1</v>
      </c>
      <c r="R3554">
        <f t="shared" si="223"/>
        <v>38.65</v>
      </c>
      <c r="S3554" s="7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>
        <f t="shared" si="220"/>
        <v>42195.820370370369</v>
      </c>
      <c r="O3555" s="11">
        <f t="shared" si="221"/>
        <v>42227.791666666664</v>
      </c>
      <c r="P3555" t="s">
        <v>8271</v>
      </c>
      <c r="Q3555" s="6">
        <f t="shared" si="222"/>
        <v>1.0627272727272727</v>
      </c>
      <c r="R3555">
        <f t="shared" si="223"/>
        <v>56.20192307692308</v>
      </c>
      <c r="S3555" s="7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>
        <f t="shared" si="220"/>
        <v>42015.842118055552</v>
      </c>
      <c r="O3556" s="11">
        <f t="shared" si="221"/>
        <v>42046.499999999993</v>
      </c>
      <c r="P3556" t="s">
        <v>8271</v>
      </c>
      <c r="Q3556" s="6">
        <f t="shared" si="222"/>
        <v>1.1342219999999998</v>
      </c>
      <c r="R3556">
        <f t="shared" si="223"/>
        <v>107.00207547169811</v>
      </c>
      <c r="S3556" s="7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>
        <f t="shared" si="220"/>
        <v>42661.233726851853</v>
      </c>
      <c r="O3557" s="11">
        <f t="shared" si="221"/>
        <v>42691.27539351851</v>
      </c>
      <c r="P3557" t="s">
        <v>8271</v>
      </c>
      <c r="Q3557" s="6">
        <f t="shared" si="222"/>
        <v>1</v>
      </c>
      <c r="R3557">
        <f t="shared" si="223"/>
        <v>171.42857142857142</v>
      </c>
      <c r="S3557" s="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>
        <f t="shared" si="220"/>
        <v>41808.441249999996</v>
      </c>
      <c r="O3558" s="11">
        <f t="shared" si="221"/>
        <v>41868.441249999996</v>
      </c>
      <c r="P3558" t="s">
        <v>8271</v>
      </c>
      <c r="Q3558" s="6">
        <f t="shared" si="222"/>
        <v>1.0045454545454546</v>
      </c>
      <c r="R3558">
        <f t="shared" si="223"/>
        <v>110.5</v>
      </c>
      <c r="S3558" s="7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>
        <f t="shared" si="220"/>
        <v>41730.068414351852</v>
      </c>
      <c r="O3559" s="11">
        <f t="shared" si="221"/>
        <v>41764.068414351852</v>
      </c>
      <c r="P3559" t="s">
        <v>8271</v>
      </c>
      <c r="Q3559" s="6">
        <f t="shared" si="222"/>
        <v>1.0003599999999999</v>
      </c>
      <c r="R3559">
        <f t="shared" si="223"/>
        <v>179.27598566308242</v>
      </c>
      <c r="S3559" s="7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>
        <f t="shared" si="220"/>
        <v>42139.608506944445</v>
      </c>
      <c r="O3560" s="11">
        <f t="shared" si="221"/>
        <v>42181.666666666664</v>
      </c>
      <c r="P3560" t="s">
        <v>8271</v>
      </c>
      <c r="Q3560" s="6">
        <f t="shared" si="222"/>
        <v>1.44</v>
      </c>
      <c r="R3560">
        <f t="shared" si="223"/>
        <v>22.90909090909091</v>
      </c>
      <c r="S3560" s="7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>
        <f t="shared" si="220"/>
        <v>42193.887824074067</v>
      </c>
      <c r="O3561" s="11">
        <f t="shared" si="221"/>
        <v>42216.165277777771</v>
      </c>
      <c r="P3561" t="s">
        <v>8271</v>
      </c>
      <c r="Q3561" s="6">
        <f t="shared" si="222"/>
        <v>1.0349999999999999</v>
      </c>
      <c r="R3561">
        <f t="shared" si="223"/>
        <v>43.125</v>
      </c>
      <c r="S3561" s="7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>
        <f t="shared" si="220"/>
        <v>42115.681319444448</v>
      </c>
      <c r="O3562" s="11">
        <f t="shared" si="221"/>
        <v>42150.906249999993</v>
      </c>
      <c r="P3562" t="s">
        <v>8271</v>
      </c>
      <c r="Q3562" s="6">
        <f t="shared" si="222"/>
        <v>1.0843750000000001</v>
      </c>
      <c r="R3562">
        <f t="shared" si="223"/>
        <v>46.891891891891895</v>
      </c>
      <c r="S3562" s="7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>
        <f t="shared" si="220"/>
        <v>42203.471967592595</v>
      </c>
      <c r="O3563" s="11">
        <f t="shared" si="221"/>
        <v>42221.566666666658</v>
      </c>
      <c r="P3563" t="s">
        <v>8271</v>
      </c>
      <c r="Q3563" s="6">
        <f t="shared" si="222"/>
        <v>1.024</v>
      </c>
      <c r="R3563">
        <f t="shared" si="223"/>
        <v>47.407407407407405</v>
      </c>
      <c r="S3563" s="7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>
        <f t="shared" si="220"/>
        <v>42433.553553240738</v>
      </c>
      <c r="O3564" s="11">
        <f t="shared" si="221"/>
        <v>42442.708333333336</v>
      </c>
      <c r="P3564" t="s">
        <v>8271</v>
      </c>
      <c r="Q3564" s="6">
        <f t="shared" si="222"/>
        <v>1.4888888888888889</v>
      </c>
      <c r="R3564">
        <f t="shared" si="223"/>
        <v>15.129032258064516</v>
      </c>
      <c r="S3564" s="7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>
        <f t="shared" si="220"/>
        <v>42555.46361111111</v>
      </c>
      <c r="O3565" s="11">
        <f t="shared" si="221"/>
        <v>42583.583333333336</v>
      </c>
      <c r="P3565" t="s">
        <v>8271</v>
      </c>
      <c r="Q3565" s="6">
        <f t="shared" si="222"/>
        <v>1.0549000000000002</v>
      </c>
      <c r="R3565">
        <f t="shared" si="223"/>
        <v>21.098000000000003</v>
      </c>
      <c r="S3565" s="7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>
        <f t="shared" si="220"/>
        <v>42236.414918981485</v>
      </c>
      <c r="O3566" s="11">
        <f t="shared" si="221"/>
        <v>42282.458333333336</v>
      </c>
      <c r="P3566" t="s">
        <v>8271</v>
      </c>
      <c r="Q3566" s="6">
        <f t="shared" si="222"/>
        <v>1.0049999999999999</v>
      </c>
      <c r="R3566">
        <f t="shared" si="223"/>
        <v>59.117647058823529</v>
      </c>
      <c r="S3566" s="7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>
        <f t="shared" si="220"/>
        <v>41974.534814814811</v>
      </c>
      <c r="O3567" s="11">
        <f t="shared" si="221"/>
        <v>42004.534814814811</v>
      </c>
      <c r="P3567" t="s">
        <v>8271</v>
      </c>
      <c r="Q3567" s="6">
        <f t="shared" si="222"/>
        <v>1.3055555555555556</v>
      </c>
      <c r="R3567">
        <f t="shared" si="223"/>
        <v>97.916666666666671</v>
      </c>
      <c r="S3567" s="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>
        <f t="shared" si="220"/>
        <v>41997.299571759257</v>
      </c>
      <c r="O3568" s="11">
        <f t="shared" si="221"/>
        <v>42027.299571759257</v>
      </c>
      <c r="P3568" t="s">
        <v>8271</v>
      </c>
      <c r="Q3568" s="6">
        <f t="shared" si="222"/>
        <v>1.0475000000000001</v>
      </c>
      <c r="R3568">
        <f t="shared" si="223"/>
        <v>55.131578947368418</v>
      </c>
      <c r="S3568" s="7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>
        <f t="shared" si="220"/>
        <v>42135.602361111109</v>
      </c>
      <c r="O3569" s="11">
        <f t="shared" si="221"/>
        <v>42165.602361111109</v>
      </c>
      <c r="P3569" t="s">
        <v>8271</v>
      </c>
      <c r="Q3569" s="6">
        <f t="shared" si="222"/>
        <v>1.0880000000000001</v>
      </c>
      <c r="R3569">
        <f t="shared" si="223"/>
        <v>26.536585365853657</v>
      </c>
      <c r="S3569" s="7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>
        <f t="shared" si="220"/>
        <v>41869.532337962963</v>
      </c>
      <c r="O3570" s="11">
        <f t="shared" si="221"/>
        <v>41899.532337962963</v>
      </c>
      <c r="P3570" t="s">
        <v>8271</v>
      </c>
      <c r="Q3570" s="6">
        <f t="shared" si="222"/>
        <v>1.1100000000000001</v>
      </c>
      <c r="R3570">
        <f t="shared" si="223"/>
        <v>58.421052631578945</v>
      </c>
      <c r="S3570" s="7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>
        <f t="shared" si="220"/>
        <v>41982.480277777773</v>
      </c>
      <c r="O3571" s="11">
        <f t="shared" si="221"/>
        <v>42012.480277777773</v>
      </c>
      <c r="P3571" t="s">
        <v>8271</v>
      </c>
      <c r="Q3571" s="6">
        <f t="shared" si="222"/>
        <v>1.0047999999999999</v>
      </c>
      <c r="R3571">
        <f t="shared" si="223"/>
        <v>122.53658536585365</v>
      </c>
      <c r="S3571" s="7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>
        <f t="shared" si="220"/>
        <v>41976.123645833337</v>
      </c>
      <c r="O3572" s="11">
        <f t="shared" si="221"/>
        <v>42004.083333333336</v>
      </c>
      <c r="P3572" t="s">
        <v>8271</v>
      </c>
      <c r="Q3572" s="6">
        <f t="shared" si="222"/>
        <v>1.1435</v>
      </c>
      <c r="R3572">
        <f t="shared" si="223"/>
        <v>87.961538461538467</v>
      </c>
      <c r="S3572" s="7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>
        <f t="shared" si="220"/>
        <v>41912.650613425925</v>
      </c>
      <c r="O3573" s="11">
        <f t="shared" si="221"/>
        <v>41942.650613425925</v>
      </c>
      <c r="P3573" t="s">
        <v>8271</v>
      </c>
      <c r="Q3573" s="6">
        <f t="shared" si="222"/>
        <v>1.2206666666666666</v>
      </c>
      <c r="R3573">
        <f t="shared" si="223"/>
        <v>73.239999999999995</v>
      </c>
      <c r="S3573" s="7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>
        <f t="shared" si="220"/>
        <v>42146.36206018518</v>
      </c>
      <c r="O3574" s="11">
        <f t="shared" si="221"/>
        <v>42176.36206018518</v>
      </c>
      <c r="P3574" t="s">
        <v>8271</v>
      </c>
      <c r="Q3574" s="6">
        <f t="shared" si="222"/>
        <v>1</v>
      </c>
      <c r="R3574">
        <f t="shared" si="223"/>
        <v>55.555555555555557</v>
      </c>
      <c r="S3574" s="7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>
        <f t="shared" si="220"/>
        <v>41921.167199074072</v>
      </c>
      <c r="O3575" s="11">
        <f t="shared" si="221"/>
        <v>41951.208865740737</v>
      </c>
      <c r="P3575" t="s">
        <v>8271</v>
      </c>
      <c r="Q3575" s="6">
        <f t="shared" si="222"/>
        <v>1.028</v>
      </c>
      <c r="R3575">
        <f t="shared" si="223"/>
        <v>39.53846153846154</v>
      </c>
      <c r="S3575" s="7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>
        <f t="shared" si="220"/>
        <v>41926.734351851846</v>
      </c>
      <c r="O3576" s="11">
        <f t="shared" si="221"/>
        <v>41956.776018518511</v>
      </c>
      <c r="P3576" t="s">
        <v>8271</v>
      </c>
      <c r="Q3576" s="6">
        <f t="shared" si="222"/>
        <v>1.0612068965517241</v>
      </c>
      <c r="R3576">
        <f t="shared" si="223"/>
        <v>136.77777777777777</v>
      </c>
      <c r="S3576" s="7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>
        <f t="shared" si="220"/>
        <v>42561.575543981475</v>
      </c>
      <c r="O3577" s="11">
        <f t="shared" si="221"/>
        <v>42592.957638888889</v>
      </c>
      <c r="P3577" t="s">
        <v>8271</v>
      </c>
      <c r="Q3577" s="6">
        <f t="shared" si="222"/>
        <v>1.0133000000000001</v>
      </c>
      <c r="R3577">
        <f t="shared" si="223"/>
        <v>99.343137254901961</v>
      </c>
      <c r="S3577" s="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>
        <f t="shared" si="220"/>
        <v>42649.340902777774</v>
      </c>
      <c r="O3578" s="11">
        <f t="shared" si="221"/>
        <v>42709.382569444446</v>
      </c>
      <c r="P3578" t="s">
        <v>8271</v>
      </c>
      <c r="Q3578" s="6">
        <f t="shared" si="222"/>
        <v>1</v>
      </c>
      <c r="R3578">
        <f t="shared" si="223"/>
        <v>20</v>
      </c>
      <c r="S3578" s="7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>
        <f t="shared" si="220"/>
        <v>42093.578506944446</v>
      </c>
      <c r="O3579" s="11">
        <f t="shared" si="221"/>
        <v>42120.061111111114</v>
      </c>
      <c r="P3579" t="s">
        <v>8271</v>
      </c>
      <c r="Q3579" s="6">
        <f t="shared" si="222"/>
        <v>1.3</v>
      </c>
      <c r="R3579">
        <f t="shared" si="223"/>
        <v>28.888888888888889</v>
      </c>
      <c r="S3579" s="7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>
        <f t="shared" si="220"/>
        <v>42460.525196759256</v>
      </c>
      <c r="O3580" s="11">
        <f t="shared" si="221"/>
        <v>42490.525196759256</v>
      </c>
      <c r="P3580" t="s">
        <v>8271</v>
      </c>
      <c r="Q3580" s="6">
        <f t="shared" si="222"/>
        <v>1.0001333333333333</v>
      </c>
      <c r="R3580">
        <f t="shared" si="223"/>
        <v>40.545945945945945</v>
      </c>
      <c r="S3580" s="7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>
        <f t="shared" si="220"/>
        <v>42430.553888888891</v>
      </c>
      <c r="O3581" s="11">
        <f t="shared" si="221"/>
        <v>42460.51222222222</v>
      </c>
      <c r="P3581" t="s">
        <v>8271</v>
      </c>
      <c r="Q3581" s="6">
        <f t="shared" si="222"/>
        <v>1</v>
      </c>
      <c r="R3581">
        <f t="shared" si="223"/>
        <v>35.714285714285715</v>
      </c>
      <c r="S3581" s="7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>
        <f t="shared" si="220"/>
        <v>42025.967847222222</v>
      </c>
      <c r="O3582" s="11">
        <f t="shared" si="221"/>
        <v>42063.999305555553</v>
      </c>
      <c r="P3582" t="s">
        <v>8271</v>
      </c>
      <c r="Q3582" s="6">
        <f t="shared" si="222"/>
        <v>1.1388888888888888</v>
      </c>
      <c r="R3582">
        <f t="shared" si="223"/>
        <v>37.962962962962962</v>
      </c>
      <c r="S3582" s="7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>
        <f t="shared" si="220"/>
        <v>41836.26284722222</v>
      </c>
      <c r="O3583" s="11">
        <f t="shared" si="221"/>
        <v>41850.26284722222</v>
      </c>
      <c r="P3583" t="s">
        <v>8271</v>
      </c>
      <c r="Q3583" s="6">
        <f t="shared" si="222"/>
        <v>1</v>
      </c>
      <c r="R3583">
        <f t="shared" si="223"/>
        <v>33.333333333333336</v>
      </c>
      <c r="S3583" s="7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>
        <f t="shared" si="220"/>
        <v>42450.887523148143</v>
      </c>
      <c r="O3584" s="11">
        <f t="shared" si="221"/>
        <v>42464.887523148143</v>
      </c>
      <c r="P3584" t="s">
        <v>8271</v>
      </c>
      <c r="Q3584" s="6">
        <f t="shared" si="222"/>
        <v>2.87</v>
      </c>
      <c r="R3584">
        <f t="shared" si="223"/>
        <v>58.571428571428569</v>
      </c>
      <c r="S3584" s="7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>
        <f t="shared" si="220"/>
        <v>42418.217650462961</v>
      </c>
      <c r="O3585" s="11">
        <f t="shared" si="221"/>
        <v>42478.175983796296</v>
      </c>
      <c r="P3585" t="s">
        <v>8271</v>
      </c>
      <c r="Q3585" s="6">
        <f t="shared" si="222"/>
        <v>1.085</v>
      </c>
      <c r="R3585">
        <f t="shared" si="223"/>
        <v>135.625</v>
      </c>
      <c r="S3585" s="7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>
        <f t="shared" si="220"/>
        <v>42168.108148148145</v>
      </c>
      <c r="O3586" s="11">
        <f t="shared" si="221"/>
        <v>42198.108148148145</v>
      </c>
      <c r="P3586" t="s">
        <v>8271</v>
      </c>
      <c r="Q3586" s="6">
        <f t="shared" si="222"/>
        <v>1.155</v>
      </c>
      <c r="R3586">
        <f t="shared" si="223"/>
        <v>30.9375</v>
      </c>
      <c r="S3586" s="7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>
        <f t="shared" ref="N3587:N3650" si="224">((($J3587/60)/60)/24)+DATE(1970,1,1)+(-5/24)</f>
        <v>41964.507986111108</v>
      </c>
      <c r="O3587" s="11">
        <f t="shared" ref="O3587:O3650" si="225">((($I3587/60)/60)/24)+DATE(1970,1,1)+(-5/24)</f>
        <v>41994.507986111108</v>
      </c>
      <c r="P3587" t="s">
        <v>8271</v>
      </c>
      <c r="Q3587" s="6">
        <f t="shared" ref="Q3587:Q3650" si="226">E3587/D3587</f>
        <v>1.1911764705882353</v>
      </c>
      <c r="R3587">
        <f t="shared" ref="R3587:R3650" si="227">E3587/L3587</f>
        <v>176.08695652173913</v>
      </c>
      <c r="S3587" s="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>
        <f t="shared" si="224"/>
        <v>42576.489236111105</v>
      </c>
      <c r="O3588" s="11">
        <f t="shared" si="225"/>
        <v>42636.489236111105</v>
      </c>
      <c r="P3588" t="s">
        <v>8271</v>
      </c>
      <c r="Q3588" s="6">
        <f t="shared" si="226"/>
        <v>1.0942666666666667</v>
      </c>
      <c r="R3588">
        <f t="shared" si="227"/>
        <v>151.9814814814815</v>
      </c>
      <c r="S3588" s="7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>
        <f t="shared" si="224"/>
        <v>42503.331643518519</v>
      </c>
      <c r="O3589" s="11">
        <f t="shared" si="225"/>
        <v>42548.583333333336</v>
      </c>
      <c r="P3589" t="s">
        <v>8271</v>
      </c>
      <c r="Q3589" s="6">
        <f t="shared" si="226"/>
        <v>1.266</v>
      </c>
      <c r="R3589">
        <f t="shared" si="227"/>
        <v>22.607142857142858</v>
      </c>
      <c r="S3589" s="7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>
        <f t="shared" si="224"/>
        <v>42101.620486111111</v>
      </c>
      <c r="O3590" s="11">
        <f t="shared" si="225"/>
        <v>42123.749999999993</v>
      </c>
      <c r="P3590" t="s">
        <v>8271</v>
      </c>
      <c r="Q3590" s="6">
        <f t="shared" si="226"/>
        <v>1.0049999999999999</v>
      </c>
      <c r="R3590">
        <f t="shared" si="227"/>
        <v>18.272727272727273</v>
      </c>
      <c r="S3590" s="7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>
        <f t="shared" si="224"/>
        <v>42125.439201388886</v>
      </c>
      <c r="O3591" s="11">
        <f t="shared" si="225"/>
        <v>42150.439201388886</v>
      </c>
      <c r="P3591" t="s">
        <v>8271</v>
      </c>
      <c r="Q3591" s="6">
        <f t="shared" si="226"/>
        <v>1.2749999999999999</v>
      </c>
      <c r="R3591">
        <f t="shared" si="227"/>
        <v>82.258064516129039</v>
      </c>
      <c r="S3591" s="7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>
        <f t="shared" si="224"/>
        <v>41902.125393518516</v>
      </c>
      <c r="O3592" s="11">
        <f t="shared" si="225"/>
        <v>41932.125393518516</v>
      </c>
      <c r="P3592" t="s">
        <v>8271</v>
      </c>
      <c r="Q3592" s="6">
        <f t="shared" si="226"/>
        <v>1.0005999999999999</v>
      </c>
      <c r="R3592">
        <f t="shared" si="227"/>
        <v>68.534246575342465</v>
      </c>
      <c r="S3592" s="7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>
        <f t="shared" si="224"/>
        <v>42003.74009259259</v>
      </c>
      <c r="O3593" s="11">
        <f t="shared" si="225"/>
        <v>42027.999305555553</v>
      </c>
      <c r="P3593" t="s">
        <v>8271</v>
      </c>
      <c r="Q3593" s="6">
        <f t="shared" si="226"/>
        <v>1.75</v>
      </c>
      <c r="R3593">
        <f t="shared" si="227"/>
        <v>68.055555555555557</v>
      </c>
      <c r="S3593" s="7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>
        <f t="shared" si="224"/>
        <v>41988.621608796289</v>
      </c>
      <c r="O3594" s="11">
        <f t="shared" si="225"/>
        <v>42045.999305555553</v>
      </c>
      <c r="P3594" t="s">
        <v>8271</v>
      </c>
      <c r="Q3594" s="6">
        <f t="shared" si="226"/>
        <v>1.2725</v>
      </c>
      <c r="R3594">
        <f t="shared" si="227"/>
        <v>72.714285714285708</v>
      </c>
      <c r="S3594" s="7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>
        <f t="shared" si="224"/>
        <v>41974.690266203703</v>
      </c>
      <c r="O3595" s="11">
        <f t="shared" si="225"/>
        <v>42009.643055555549</v>
      </c>
      <c r="P3595" t="s">
        <v>8271</v>
      </c>
      <c r="Q3595" s="6">
        <f t="shared" si="226"/>
        <v>1.1063333333333334</v>
      </c>
      <c r="R3595">
        <f t="shared" si="227"/>
        <v>77.186046511627907</v>
      </c>
      <c r="S3595" s="7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>
        <f t="shared" si="224"/>
        <v>42591.858587962961</v>
      </c>
      <c r="O3596" s="11">
        <f t="shared" si="225"/>
        <v>42616.858587962961</v>
      </c>
      <c r="P3596" t="s">
        <v>8271</v>
      </c>
      <c r="Q3596" s="6">
        <f t="shared" si="226"/>
        <v>1.2593749999999999</v>
      </c>
      <c r="R3596">
        <f t="shared" si="227"/>
        <v>55.972222222222221</v>
      </c>
      <c r="S3596" s="7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>
        <f t="shared" si="224"/>
        <v>42049.800034722219</v>
      </c>
      <c r="O3597" s="11">
        <f t="shared" si="225"/>
        <v>42076.082638888889</v>
      </c>
      <c r="P3597" t="s">
        <v>8271</v>
      </c>
      <c r="Q3597" s="6">
        <f t="shared" si="226"/>
        <v>1.1850000000000001</v>
      </c>
      <c r="R3597">
        <f t="shared" si="227"/>
        <v>49.693548387096776</v>
      </c>
      <c r="S3597" s="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>
        <f t="shared" si="224"/>
        <v>41856.506736111107</v>
      </c>
      <c r="O3598" s="11">
        <f t="shared" si="225"/>
        <v>41877.506736111107</v>
      </c>
      <c r="P3598" t="s">
        <v>8271</v>
      </c>
      <c r="Q3598" s="6">
        <f t="shared" si="226"/>
        <v>1.0772727272727274</v>
      </c>
      <c r="R3598">
        <f t="shared" si="227"/>
        <v>79</v>
      </c>
      <c r="S3598" s="7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>
        <f t="shared" si="224"/>
        <v>42417.377199074072</v>
      </c>
      <c r="O3599" s="11">
        <f t="shared" si="225"/>
        <v>42432.040972222218</v>
      </c>
      <c r="P3599" t="s">
        <v>8271</v>
      </c>
      <c r="Q3599" s="6">
        <f t="shared" si="226"/>
        <v>1.026</v>
      </c>
      <c r="R3599">
        <f t="shared" si="227"/>
        <v>77.727272727272734</v>
      </c>
      <c r="S3599" s="7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>
        <f t="shared" si="224"/>
        <v>41866.590532407405</v>
      </c>
      <c r="O3600" s="11">
        <f t="shared" si="225"/>
        <v>41884.999305555553</v>
      </c>
      <c r="P3600" t="s">
        <v>8271</v>
      </c>
      <c r="Q3600" s="6">
        <f t="shared" si="226"/>
        <v>1.101</v>
      </c>
      <c r="R3600">
        <f t="shared" si="227"/>
        <v>40.777777777777779</v>
      </c>
      <c r="S3600" s="7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>
        <f t="shared" si="224"/>
        <v>42220.586539351854</v>
      </c>
      <c r="O3601" s="11">
        <f t="shared" si="225"/>
        <v>42245.791666666664</v>
      </c>
      <c r="P3601" t="s">
        <v>8271</v>
      </c>
      <c r="Q3601" s="6">
        <f t="shared" si="226"/>
        <v>2.02</v>
      </c>
      <c r="R3601">
        <f t="shared" si="227"/>
        <v>59.411764705882355</v>
      </c>
      <c r="S3601" s="7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>
        <f t="shared" si="224"/>
        <v>42628.640787037039</v>
      </c>
      <c r="O3602" s="11">
        <f t="shared" si="225"/>
        <v>42656.640787037039</v>
      </c>
      <c r="P3602" t="s">
        <v>8271</v>
      </c>
      <c r="Q3602" s="6">
        <f t="shared" si="226"/>
        <v>1.3</v>
      </c>
      <c r="R3602">
        <f t="shared" si="227"/>
        <v>3.25</v>
      </c>
      <c r="S3602" s="7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>
        <f t="shared" si="224"/>
        <v>41990.790300925924</v>
      </c>
      <c r="O3603" s="11">
        <f t="shared" si="225"/>
        <v>42020.790300925924</v>
      </c>
      <c r="P3603" t="s">
        <v>8271</v>
      </c>
      <c r="Q3603" s="6">
        <f t="shared" si="226"/>
        <v>1.0435000000000001</v>
      </c>
      <c r="R3603">
        <f t="shared" si="227"/>
        <v>39.377358490566039</v>
      </c>
      <c r="S3603" s="7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>
        <f t="shared" si="224"/>
        <v>42447.68609953703</v>
      </c>
      <c r="O3604" s="11">
        <f t="shared" si="225"/>
        <v>42507.68609953703</v>
      </c>
      <c r="P3604" t="s">
        <v>8271</v>
      </c>
      <c r="Q3604" s="6">
        <f t="shared" si="226"/>
        <v>1.0004999999999999</v>
      </c>
      <c r="R3604">
        <f t="shared" si="227"/>
        <v>81.673469387755105</v>
      </c>
      <c r="S3604" s="7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>
        <f t="shared" si="224"/>
        <v>42283.656018518515</v>
      </c>
      <c r="O3605" s="11">
        <f t="shared" si="225"/>
        <v>42313.697685185187</v>
      </c>
      <c r="P3605" t="s">
        <v>8271</v>
      </c>
      <c r="Q3605" s="6">
        <f t="shared" si="226"/>
        <v>1.7066666666666668</v>
      </c>
      <c r="R3605">
        <f t="shared" si="227"/>
        <v>44.912280701754383</v>
      </c>
      <c r="S3605" s="7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>
        <f t="shared" si="224"/>
        <v>42482.80736111111</v>
      </c>
      <c r="O3606" s="11">
        <f t="shared" si="225"/>
        <v>42489.082638888889</v>
      </c>
      <c r="P3606" t="s">
        <v>8271</v>
      </c>
      <c r="Q3606" s="6">
        <f t="shared" si="226"/>
        <v>1.1283333333333334</v>
      </c>
      <c r="R3606">
        <f t="shared" si="227"/>
        <v>49.05797101449275</v>
      </c>
      <c r="S3606" s="7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>
        <f t="shared" si="224"/>
        <v>42383.584791666661</v>
      </c>
      <c r="O3607" s="11">
        <f t="shared" si="225"/>
        <v>42413.584791666661</v>
      </c>
      <c r="P3607" t="s">
        <v>8271</v>
      </c>
      <c r="Q3607" s="6">
        <f t="shared" si="226"/>
        <v>1.84</v>
      </c>
      <c r="R3607">
        <f t="shared" si="227"/>
        <v>30.666666666666668</v>
      </c>
      <c r="S3607" s="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>
        <f t="shared" si="224"/>
        <v>42566.396493055552</v>
      </c>
      <c r="O3608" s="11">
        <f t="shared" si="225"/>
        <v>42596.396493055552</v>
      </c>
      <c r="P3608" t="s">
        <v>8271</v>
      </c>
      <c r="Q3608" s="6">
        <f t="shared" si="226"/>
        <v>1.3026666666666666</v>
      </c>
      <c r="R3608">
        <f t="shared" si="227"/>
        <v>61.0625</v>
      </c>
      <c r="S3608" s="7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>
        <f t="shared" si="224"/>
        <v>42338.755578703705</v>
      </c>
      <c r="O3609" s="11">
        <f t="shared" si="225"/>
        <v>42352.791666666664</v>
      </c>
      <c r="P3609" t="s">
        <v>8271</v>
      </c>
      <c r="Q3609" s="6">
        <f t="shared" si="226"/>
        <v>1.0545454545454545</v>
      </c>
      <c r="R3609">
        <f t="shared" si="227"/>
        <v>29</v>
      </c>
      <c r="S3609" s="7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>
        <f t="shared" si="224"/>
        <v>42506.50104166667</v>
      </c>
      <c r="O3610" s="11">
        <f t="shared" si="225"/>
        <v>42538.374999999993</v>
      </c>
      <c r="P3610" t="s">
        <v>8271</v>
      </c>
      <c r="Q3610" s="6">
        <f t="shared" si="226"/>
        <v>1</v>
      </c>
      <c r="R3610">
        <f t="shared" si="227"/>
        <v>29.62962962962963</v>
      </c>
      <c r="S3610" s="7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>
        <f t="shared" si="224"/>
        <v>42429.783391203695</v>
      </c>
      <c r="O3611" s="11">
        <f t="shared" si="225"/>
        <v>42459.741724537038</v>
      </c>
      <c r="P3611" t="s">
        <v>8271</v>
      </c>
      <c r="Q3611" s="6">
        <f t="shared" si="226"/>
        <v>1.5331632653061225</v>
      </c>
      <c r="R3611">
        <f t="shared" si="227"/>
        <v>143.0952380952381</v>
      </c>
      <c r="S3611" s="7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>
        <f t="shared" si="224"/>
        <v>42203.22379629629</v>
      </c>
      <c r="O3612" s="11">
        <f t="shared" si="225"/>
        <v>42233.22379629629</v>
      </c>
      <c r="P3612" t="s">
        <v>8271</v>
      </c>
      <c r="Q3612" s="6">
        <f t="shared" si="226"/>
        <v>1.623</v>
      </c>
      <c r="R3612">
        <f t="shared" si="227"/>
        <v>52.354838709677416</v>
      </c>
      <c r="S3612" s="7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>
        <f t="shared" si="224"/>
        <v>42072.162048611113</v>
      </c>
      <c r="O3613" s="11">
        <f t="shared" si="225"/>
        <v>42102.162048611113</v>
      </c>
      <c r="P3613" t="s">
        <v>8271</v>
      </c>
      <c r="Q3613" s="6">
        <f t="shared" si="226"/>
        <v>1.36</v>
      </c>
      <c r="R3613">
        <f t="shared" si="227"/>
        <v>66.666666666666671</v>
      </c>
      <c r="S3613" s="7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>
        <f t="shared" si="224"/>
        <v>41789.518645833334</v>
      </c>
      <c r="O3614" s="11">
        <f t="shared" si="225"/>
        <v>41799.518645833334</v>
      </c>
      <c r="P3614" t="s">
        <v>8271</v>
      </c>
      <c r="Q3614" s="6">
        <f t="shared" si="226"/>
        <v>1.444</v>
      </c>
      <c r="R3614">
        <f t="shared" si="227"/>
        <v>126.66666666666667</v>
      </c>
      <c r="S3614" s="7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>
        <f t="shared" si="224"/>
        <v>41788.381643518514</v>
      </c>
      <c r="O3615" s="11">
        <f t="shared" si="225"/>
        <v>41818.381643518514</v>
      </c>
      <c r="P3615" t="s">
        <v>8271</v>
      </c>
      <c r="Q3615" s="6">
        <f t="shared" si="226"/>
        <v>1</v>
      </c>
      <c r="R3615">
        <f t="shared" si="227"/>
        <v>62.5</v>
      </c>
      <c r="S3615" s="7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>
        <f t="shared" si="224"/>
        <v>42143.833518518521</v>
      </c>
      <c r="O3616" s="11">
        <f t="shared" si="225"/>
        <v>42173.833518518521</v>
      </c>
      <c r="P3616" t="s">
        <v>8271</v>
      </c>
      <c r="Q3616" s="6">
        <f t="shared" si="226"/>
        <v>1.008</v>
      </c>
      <c r="R3616">
        <f t="shared" si="227"/>
        <v>35.492957746478872</v>
      </c>
      <c r="S3616" s="7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>
        <f t="shared" si="224"/>
        <v>42318.385370370372</v>
      </c>
      <c r="O3617" s="11">
        <f t="shared" si="225"/>
        <v>42348.385370370372</v>
      </c>
      <c r="P3617" t="s">
        <v>8271</v>
      </c>
      <c r="Q3617" s="6">
        <f t="shared" si="226"/>
        <v>1.0680000000000001</v>
      </c>
      <c r="R3617">
        <f t="shared" si="227"/>
        <v>37.083333333333336</v>
      </c>
      <c r="S3617" s="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>
        <f t="shared" si="224"/>
        <v>42052.741481481477</v>
      </c>
      <c r="O3618" s="11">
        <f t="shared" si="225"/>
        <v>42082.699814814812</v>
      </c>
      <c r="P3618" t="s">
        <v>8271</v>
      </c>
      <c r="Q3618" s="6">
        <f t="shared" si="226"/>
        <v>1.248</v>
      </c>
      <c r="R3618">
        <f t="shared" si="227"/>
        <v>69.333333333333329</v>
      </c>
      <c r="S3618" s="7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>
        <f t="shared" si="224"/>
        <v>42779.401956018519</v>
      </c>
      <c r="O3619" s="11">
        <f t="shared" si="225"/>
        <v>42793.791666666664</v>
      </c>
      <c r="P3619" t="s">
        <v>8271</v>
      </c>
      <c r="Q3619" s="6">
        <f t="shared" si="226"/>
        <v>1.1891891891891893</v>
      </c>
      <c r="R3619">
        <f t="shared" si="227"/>
        <v>17.254901960784313</v>
      </c>
      <c r="S3619" s="7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>
        <f t="shared" si="224"/>
        <v>42128.419560185182</v>
      </c>
      <c r="O3620" s="11">
        <f t="shared" si="225"/>
        <v>42158.419560185182</v>
      </c>
      <c r="P3620" t="s">
        <v>8271</v>
      </c>
      <c r="Q3620" s="6">
        <f t="shared" si="226"/>
        <v>1.01</v>
      </c>
      <c r="R3620">
        <f t="shared" si="227"/>
        <v>36.071428571428569</v>
      </c>
      <c r="S3620" s="7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>
        <f t="shared" si="224"/>
        <v>42660.92391203704</v>
      </c>
      <c r="O3621" s="11">
        <f t="shared" si="225"/>
        <v>42693.708333333336</v>
      </c>
      <c r="P3621" t="s">
        <v>8271</v>
      </c>
      <c r="Q3621" s="6">
        <f t="shared" si="226"/>
        <v>1.1299999999999999</v>
      </c>
      <c r="R3621">
        <f t="shared" si="227"/>
        <v>66.470588235294116</v>
      </c>
      <c r="S3621" s="7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>
        <f t="shared" si="224"/>
        <v>42037.72987268518</v>
      </c>
      <c r="O3622" s="11">
        <f t="shared" si="225"/>
        <v>42067.958333333336</v>
      </c>
      <c r="P3622" t="s">
        <v>8271</v>
      </c>
      <c r="Q3622" s="6">
        <f t="shared" si="226"/>
        <v>1.0519047619047619</v>
      </c>
      <c r="R3622">
        <f t="shared" si="227"/>
        <v>56.065989847715734</v>
      </c>
      <c r="S3622" s="7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>
        <f t="shared" si="224"/>
        <v>42619.727361111109</v>
      </c>
      <c r="O3623" s="11">
        <f t="shared" si="225"/>
        <v>42643.666666666664</v>
      </c>
      <c r="P3623" t="s">
        <v>8271</v>
      </c>
      <c r="Q3623" s="6">
        <f t="shared" si="226"/>
        <v>1.0973333333333333</v>
      </c>
      <c r="R3623">
        <f t="shared" si="227"/>
        <v>47.028571428571432</v>
      </c>
      <c r="S3623" s="7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>
        <f t="shared" si="224"/>
        <v>41877.013553240737</v>
      </c>
      <c r="O3624" s="11">
        <f t="shared" si="225"/>
        <v>41909.932638888888</v>
      </c>
      <c r="P3624" t="s">
        <v>8271</v>
      </c>
      <c r="Q3624" s="6">
        <f t="shared" si="226"/>
        <v>1.00099</v>
      </c>
      <c r="R3624">
        <f t="shared" si="227"/>
        <v>47.666190476190479</v>
      </c>
      <c r="S3624" s="7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>
        <f t="shared" si="224"/>
        <v>41828.528587962959</v>
      </c>
      <c r="O3625" s="11">
        <f t="shared" si="225"/>
        <v>41846.083333333328</v>
      </c>
      <c r="P3625" t="s">
        <v>8271</v>
      </c>
      <c r="Q3625" s="6">
        <f t="shared" si="226"/>
        <v>1.2</v>
      </c>
      <c r="R3625">
        <f t="shared" si="227"/>
        <v>88.235294117647058</v>
      </c>
      <c r="S3625" s="7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>
        <f t="shared" si="224"/>
        <v>42545.565856481473</v>
      </c>
      <c r="O3626" s="11">
        <f t="shared" si="225"/>
        <v>42605.565856481473</v>
      </c>
      <c r="P3626" t="s">
        <v>8271</v>
      </c>
      <c r="Q3626" s="6">
        <f t="shared" si="226"/>
        <v>1.0493333333333332</v>
      </c>
      <c r="R3626">
        <f t="shared" si="227"/>
        <v>80.717948717948715</v>
      </c>
      <c r="S3626" s="7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>
        <f t="shared" si="224"/>
        <v>42157.444178240738</v>
      </c>
      <c r="O3627" s="11">
        <f t="shared" si="225"/>
        <v>42187.444178240738</v>
      </c>
      <c r="P3627" t="s">
        <v>8271</v>
      </c>
      <c r="Q3627" s="6">
        <f t="shared" si="226"/>
        <v>1.0266666666666666</v>
      </c>
      <c r="R3627">
        <f t="shared" si="227"/>
        <v>39.487179487179489</v>
      </c>
      <c r="S3627" s="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>
        <f t="shared" si="224"/>
        <v>41846.458993055552</v>
      </c>
      <c r="O3628" s="11">
        <f t="shared" si="225"/>
        <v>41867.458993055552</v>
      </c>
      <c r="P3628" t="s">
        <v>8271</v>
      </c>
      <c r="Q3628" s="6">
        <f t="shared" si="226"/>
        <v>1.0182500000000001</v>
      </c>
      <c r="R3628">
        <f t="shared" si="227"/>
        <v>84.854166666666671</v>
      </c>
      <c r="S3628" s="7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>
        <f t="shared" si="224"/>
        <v>42460.533414351848</v>
      </c>
      <c r="O3629" s="11">
        <f t="shared" si="225"/>
        <v>42510.957638888889</v>
      </c>
      <c r="P3629" t="s">
        <v>8271</v>
      </c>
      <c r="Q3629" s="6">
        <f t="shared" si="226"/>
        <v>1</v>
      </c>
      <c r="R3629">
        <f t="shared" si="227"/>
        <v>68.965517241379317</v>
      </c>
      <c r="S3629" s="7" t="s">
        <v>8317</v>
      </c>
      <c r="T3629" t="s">
        <v>8318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>
        <f t="shared" si="224"/>
        <v>42291.6249537037</v>
      </c>
      <c r="O3630" s="11">
        <f t="shared" si="225"/>
        <v>42351.666620370372</v>
      </c>
      <c r="P3630" t="s">
        <v>8305</v>
      </c>
      <c r="Q3630" s="6">
        <f t="shared" si="226"/>
        <v>0</v>
      </c>
      <c r="R3630" t="e">
        <f t="shared" si="227"/>
        <v>#DIV/0!</v>
      </c>
      <c r="S3630" s="7" t="s">
        <v>8317</v>
      </c>
      <c r="T3630" t="s">
        <v>8359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>
        <f t="shared" si="224"/>
        <v>42436.886157407404</v>
      </c>
      <c r="O3631" s="11">
        <f t="shared" si="225"/>
        <v>42495.499999999993</v>
      </c>
      <c r="P3631" t="s">
        <v>8305</v>
      </c>
      <c r="Q3631" s="6">
        <f t="shared" si="226"/>
        <v>1.9999999999999999E-6</v>
      </c>
      <c r="R3631">
        <f t="shared" si="227"/>
        <v>1</v>
      </c>
      <c r="S3631" s="7" t="s">
        <v>8317</v>
      </c>
      <c r="T3631" t="s">
        <v>8359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>
        <f t="shared" si="224"/>
        <v>41942.638773148145</v>
      </c>
      <c r="O3632" s="11">
        <f t="shared" si="225"/>
        <v>41972.680439814816</v>
      </c>
      <c r="P3632" t="s">
        <v>8305</v>
      </c>
      <c r="Q3632" s="6">
        <f t="shared" si="226"/>
        <v>3.3333333333333332E-4</v>
      </c>
      <c r="R3632">
        <f t="shared" si="227"/>
        <v>1</v>
      </c>
      <c r="S3632" s="7" t="s">
        <v>8317</v>
      </c>
      <c r="T3632" t="s">
        <v>8359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>
        <f t="shared" si="224"/>
        <v>41880.54510416666</v>
      </c>
      <c r="O3633" s="11">
        <f t="shared" si="225"/>
        <v>41904.957638888889</v>
      </c>
      <c r="P3633" t="s">
        <v>8305</v>
      </c>
      <c r="Q3633" s="6">
        <f t="shared" si="226"/>
        <v>0.51023391812865493</v>
      </c>
      <c r="R3633">
        <f t="shared" si="227"/>
        <v>147.88135593220338</v>
      </c>
      <c r="S3633" s="7" t="s">
        <v>8317</v>
      </c>
      <c r="T3633" t="s">
        <v>8359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>
        <f t="shared" si="224"/>
        <v>41946.728576388887</v>
      </c>
      <c r="O3634" s="11">
        <f t="shared" si="225"/>
        <v>41966.728576388887</v>
      </c>
      <c r="P3634" t="s">
        <v>8305</v>
      </c>
      <c r="Q3634" s="6">
        <f t="shared" si="226"/>
        <v>0.2</v>
      </c>
      <c r="R3634">
        <f t="shared" si="227"/>
        <v>100</v>
      </c>
      <c r="S3634" s="7" t="s">
        <v>8317</v>
      </c>
      <c r="T3634" t="s">
        <v>8359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>
        <f t="shared" si="224"/>
        <v>42649.415127314809</v>
      </c>
      <c r="O3635" s="11">
        <f t="shared" si="225"/>
        <v>42692.833333333336</v>
      </c>
      <c r="P3635" t="s">
        <v>8305</v>
      </c>
      <c r="Q3635" s="6">
        <f t="shared" si="226"/>
        <v>0.35239999999999999</v>
      </c>
      <c r="R3635">
        <f t="shared" si="227"/>
        <v>56.838709677419352</v>
      </c>
      <c r="S3635" s="7" t="s">
        <v>8317</v>
      </c>
      <c r="T3635" t="s">
        <v>8359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>
        <f t="shared" si="224"/>
        <v>42700.958032407405</v>
      </c>
      <c r="O3636" s="11">
        <f t="shared" si="225"/>
        <v>42748.957638888889</v>
      </c>
      <c r="P3636" t="s">
        <v>8305</v>
      </c>
      <c r="Q3636" s="6">
        <f t="shared" si="226"/>
        <v>4.2466666666666666E-2</v>
      </c>
      <c r="R3636">
        <f t="shared" si="227"/>
        <v>176.94444444444446</v>
      </c>
      <c r="S3636" s="7" t="s">
        <v>8317</v>
      </c>
      <c r="T3636" t="s">
        <v>8359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>
        <f t="shared" si="224"/>
        <v>42450.674490740734</v>
      </c>
      <c r="O3637" s="11">
        <f t="shared" si="225"/>
        <v>42480.674490740734</v>
      </c>
      <c r="P3637" t="s">
        <v>8305</v>
      </c>
      <c r="Q3637" s="6">
        <f t="shared" si="226"/>
        <v>0.36457142857142855</v>
      </c>
      <c r="R3637">
        <f t="shared" si="227"/>
        <v>127.6</v>
      </c>
      <c r="S3637" s="7" t="s">
        <v>8317</v>
      </c>
      <c r="T3637" t="s">
        <v>8359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>
        <f t="shared" si="224"/>
        <v>42226.486446759263</v>
      </c>
      <c r="O3638" s="11">
        <f t="shared" si="225"/>
        <v>42261.486446759263</v>
      </c>
      <c r="P3638" t="s">
        <v>8305</v>
      </c>
      <c r="Q3638" s="6">
        <f t="shared" si="226"/>
        <v>0</v>
      </c>
      <c r="R3638" t="e">
        <f t="shared" si="227"/>
        <v>#DIV/0!</v>
      </c>
      <c r="S3638" s="7" t="s">
        <v>8317</v>
      </c>
      <c r="T3638" t="s">
        <v>8359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>
        <f t="shared" si="224"/>
        <v>41975.492303240739</v>
      </c>
      <c r="O3639" s="11">
        <f t="shared" si="225"/>
        <v>42005.492303240739</v>
      </c>
      <c r="P3639" t="s">
        <v>8305</v>
      </c>
      <c r="Q3639" s="6">
        <f t="shared" si="226"/>
        <v>0.30866666666666664</v>
      </c>
      <c r="R3639">
        <f t="shared" si="227"/>
        <v>66.142857142857139</v>
      </c>
      <c r="S3639" s="7" t="s">
        <v>8317</v>
      </c>
      <c r="T3639" t="s">
        <v>8359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>
        <f t="shared" si="224"/>
        <v>42053.464490740742</v>
      </c>
      <c r="O3640" s="11">
        <f t="shared" si="225"/>
        <v>42113.42282407407</v>
      </c>
      <c r="P3640" t="s">
        <v>8305</v>
      </c>
      <c r="Q3640" s="6">
        <f t="shared" si="226"/>
        <v>6.545454545454546E-2</v>
      </c>
      <c r="R3640">
        <f t="shared" si="227"/>
        <v>108</v>
      </c>
      <c r="S3640" s="7" t="s">
        <v>8317</v>
      </c>
      <c r="T3640" t="s">
        <v>8359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>
        <f t="shared" si="224"/>
        <v>42590.468819444439</v>
      </c>
      <c r="O3641" s="11">
        <f t="shared" si="225"/>
        <v>42650.424305555549</v>
      </c>
      <c r="P3641" t="s">
        <v>8305</v>
      </c>
      <c r="Q3641" s="6">
        <f t="shared" si="226"/>
        <v>4.0000000000000003E-5</v>
      </c>
      <c r="R3641">
        <f t="shared" si="227"/>
        <v>1</v>
      </c>
      <c r="S3641" s="7" t="s">
        <v>8317</v>
      </c>
      <c r="T3641" t="s">
        <v>8359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>
        <f t="shared" si="224"/>
        <v>42104.573263888888</v>
      </c>
      <c r="O3642" s="11">
        <f t="shared" si="225"/>
        <v>42134.573263888888</v>
      </c>
      <c r="P3642" t="s">
        <v>8305</v>
      </c>
      <c r="Q3642" s="6">
        <f t="shared" si="226"/>
        <v>5.5E-2</v>
      </c>
      <c r="R3642">
        <f t="shared" si="227"/>
        <v>18.333333333333332</v>
      </c>
      <c r="S3642" s="7" t="s">
        <v>8317</v>
      </c>
      <c r="T3642" t="s">
        <v>8359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>
        <f t="shared" si="224"/>
        <v>41899.418738425928</v>
      </c>
      <c r="O3643" s="11">
        <f t="shared" si="225"/>
        <v>41917</v>
      </c>
      <c r="P3643" t="s">
        <v>8305</v>
      </c>
      <c r="Q3643" s="6">
        <f t="shared" si="226"/>
        <v>0</v>
      </c>
      <c r="R3643" t="e">
        <f t="shared" si="227"/>
        <v>#DIV/0!</v>
      </c>
      <c r="S3643" s="7" t="s">
        <v>8317</v>
      </c>
      <c r="T3643" t="s">
        <v>8359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>
        <f t="shared" si="224"/>
        <v>42297.607951388891</v>
      </c>
      <c r="O3644" s="11">
        <f t="shared" si="225"/>
        <v>42338.499999999993</v>
      </c>
      <c r="P3644" t="s">
        <v>8305</v>
      </c>
      <c r="Q3644" s="6">
        <f t="shared" si="226"/>
        <v>2.1428571428571429E-2</v>
      </c>
      <c r="R3644">
        <f t="shared" si="227"/>
        <v>7.5</v>
      </c>
      <c r="S3644" s="7" t="s">
        <v>8317</v>
      </c>
      <c r="T3644" t="s">
        <v>8359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>
        <f t="shared" si="224"/>
        <v>42284.935636574075</v>
      </c>
      <c r="O3645" s="11">
        <f t="shared" si="225"/>
        <v>42324.977303240739</v>
      </c>
      <c r="P3645" t="s">
        <v>8305</v>
      </c>
      <c r="Q3645" s="6">
        <f t="shared" si="226"/>
        <v>0</v>
      </c>
      <c r="R3645" t="e">
        <f t="shared" si="227"/>
        <v>#DIV/0!</v>
      </c>
      <c r="S3645" s="7" t="s">
        <v>8317</v>
      </c>
      <c r="T3645" t="s">
        <v>8359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>
        <f t="shared" si="224"/>
        <v>42409.033414351848</v>
      </c>
      <c r="O3646" s="11">
        <f t="shared" si="225"/>
        <v>42436.999305555553</v>
      </c>
      <c r="P3646" t="s">
        <v>8305</v>
      </c>
      <c r="Q3646" s="6">
        <f t="shared" si="226"/>
        <v>0.16420000000000001</v>
      </c>
      <c r="R3646">
        <f t="shared" si="227"/>
        <v>68.416666666666671</v>
      </c>
      <c r="S3646" s="7" t="s">
        <v>8317</v>
      </c>
      <c r="T3646" t="s">
        <v>8359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>
        <f t="shared" si="224"/>
        <v>42665.762013888881</v>
      </c>
      <c r="O3647" s="11">
        <f t="shared" si="225"/>
        <v>42695.803680555553</v>
      </c>
      <c r="P3647" t="s">
        <v>8305</v>
      </c>
      <c r="Q3647" s="6">
        <f t="shared" si="226"/>
        <v>1E-3</v>
      </c>
      <c r="R3647">
        <f t="shared" si="227"/>
        <v>1</v>
      </c>
      <c r="S3647" s="7" t="s">
        <v>8317</v>
      </c>
      <c r="T3647" t="s">
        <v>8359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>
        <f t="shared" si="224"/>
        <v>42140.21298611111</v>
      </c>
      <c r="O3648" s="11">
        <f t="shared" si="225"/>
        <v>42171.770833333336</v>
      </c>
      <c r="P3648" t="s">
        <v>8305</v>
      </c>
      <c r="Q3648" s="6">
        <f t="shared" si="226"/>
        <v>4.8099999999999997E-2</v>
      </c>
      <c r="R3648">
        <f t="shared" si="227"/>
        <v>60.125</v>
      </c>
      <c r="S3648" s="7" t="s">
        <v>8317</v>
      </c>
      <c r="T3648" t="s">
        <v>8359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>
        <f t="shared" si="224"/>
        <v>42598.540821759256</v>
      </c>
      <c r="O3649" s="11">
        <f t="shared" si="225"/>
        <v>42643.540821759256</v>
      </c>
      <c r="P3649" t="s">
        <v>8305</v>
      </c>
      <c r="Q3649" s="6">
        <f t="shared" si="226"/>
        <v>0.06</v>
      </c>
      <c r="R3649">
        <f t="shared" si="227"/>
        <v>15</v>
      </c>
      <c r="S3649" s="7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>
        <f t="shared" si="224"/>
        <v>41887.083854166667</v>
      </c>
      <c r="O3650" s="11">
        <f t="shared" si="225"/>
        <v>41917.083854166667</v>
      </c>
      <c r="P3650" t="s">
        <v>8271</v>
      </c>
      <c r="Q3650" s="6">
        <f t="shared" si="226"/>
        <v>1.003825</v>
      </c>
      <c r="R3650">
        <f t="shared" si="227"/>
        <v>550.04109589041093</v>
      </c>
      <c r="S3650" s="7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>
        <f t="shared" ref="N3651:N3714" si="228">((($J3651/60)/60)/24)+DATE(1970,1,1)+(-5/24)</f>
        <v>41780.504560185182</v>
      </c>
      <c r="O3651" s="11">
        <f t="shared" ref="O3651:O3714" si="229">((($I3651/60)/60)/24)+DATE(1970,1,1)+(-5/24)</f>
        <v>41806.504560185182</v>
      </c>
      <c r="P3651" t="s">
        <v>8271</v>
      </c>
      <c r="Q3651" s="6">
        <f t="shared" ref="Q3651:Q3714" si="230">E3651/D3651</f>
        <v>1.04</v>
      </c>
      <c r="R3651">
        <f t="shared" ref="R3651:R3714" si="231">E3651/L3651</f>
        <v>97.5</v>
      </c>
      <c r="S3651" s="7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>
        <f t="shared" si="228"/>
        <v>42381.270648148151</v>
      </c>
      <c r="O3652" s="11">
        <f t="shared" si="229"/>
        <v>42402.270648148151</v>
      </c>
      <c r="P3652" t="s">
        <v>8271</v>
      </c>
      <c r="Q3652" s="6">
        <f t="shared" si="230"/>
        <v>1</v>
      </c>
      <c r="R3652">
        <f t="shared" si="231"/>
        <v>29.411764705882351</v>
      </c>
      <c r="S3652" s="7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>
        <f t="shared" si="228"/>
        <v>41828.437986111108</v>
      </c>
      <c r="O3653" s="11">
        <f t="shared" si="229"/>
        <v>41861.457638888889</v>
      </c>
      <c r="P3653" t="s">
        <v>8271</v>
      </c>
      <c r="Q3653" s="6">
        <f t="shared" si="230"/>
        <v>1.04</v>
      </c>
      <c r="R3653">
        <f t="shared" si="231"/>
        <v>57.777777777777779</v>
      </c>
      <c r="S3653" s="7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>
        <f t="shared" si="228"/>
        <v>42596.436365740738</v>
      </c>
      <c r="O3654" s="11">
        <f t="shared" si="229"/>
        <v>42606.957638888889</v>
      </c>
      <c r="P3654" t="s">
        <v>8271</v>
      </c>
      <c r="Q3654" s="6">
        <f t="shared" si="230"/>
        <v>2.5066666666666668</v>
      </c>
      <c r="R3654">
        <f t="shared" si="231"/>
        <v>44.235294117647058</v>
      </c>
      <c r="S3654" s="7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>
        <f t="shared" si="228"/>
        <v>42191.155173611107</v>
      </c>
      <c r="O3655" s="11">
        <f t="shared" si="229"/>
        <v>42221.155173611107</v>
      </c>
      <c r="P3655" t="s">
        <v>8271</v>
      </c>
      <c r="Q3655" s="6">
        <f t="shared" si="230"/>
        <v>1.0049999999999999</v>
      </c>
      <c r="R3655">
        <f t="shared" si="231"/>
        <v>60.909090909090907</v>
      </c>
      <c r="S3655" s="7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>
        <f t="shared" si="228"/>
        <v>42440.20817129629</v>
      </c>
      <c r="O3656" s="11">
        <f t="shared" si="229"/>
        <v>42463.499999999993</v>
      </c>
      <c r="P3656" t="s">
        <v>8271</v>
      </c>
      <c r="Q3656" s="6">
        <f t="shared" si="230"/>
        <v>1.744</v>
      </c>
      <c r="R3656">
        <f t="shared" si="231"/>
        <v>68.84210526315789</v>
      </c>
      <c r="S3656" s="7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>
        <f t="shared" si="228"/>
        <v>42173.594884259255</v>
      </c>
      <c r="O3657" s="11">
        <f t="shared" si="229"/>
        <v>42203.082638888889</v>
      </c>
      <c r="P3657" t="s">
        <v>8271</v>
      </c>
      <c r="Q3657" s="6">
        <f t="shared" si="230"/>
        <v>1.1626000000000001</v>
      </c>
      <c r="R3657">
        <f t="shared" si="231"/>
        <v>73.582278481012665</v>
      </c>
      <c r="S3657" s="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>
        <f t="shared" si="228"/>
        <v>42737.70180555556</v>
      </c>
      <c r="O3658" s="11">
        <f t="shared" si="229"/>
        <v>42767.749305555553</v>
      </c>
      <c r="P3658" t="s">
        <v>8271</v>
      </c>
      <c r="Q3658" s="6">
        <f t="shared" si="230"/>
        <v>1.0582</v>
      </c>
      <c r="R3658">
        <f t="shared" si="231"/>
        <v>115.02173913043478</v>
      </c>
      <c r="S3658" s="7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>
        <f t="shared" si="228"/>
        <v>42499.421516203707</v>
      </c>
      <c r="O3659" s="11">
        <f t="shared" si="229"/>
        <v>42522.695833333331</v>
      </c>
      <c r="P3659" t="s">
        <v>8271</v>
      </c>
      <c r="Q3659" s="6">
        <f t="shared" si="230"/>
        <v>1.1074999999999999</v>
      </c>
      <c r="R3659">
        <f t="shared" si="231"/>
        <v>110.75</v>
      </c>
      <c r="S3659" s="7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>
        <f t="shared" si="228"/>
        <v>41775.650231481479</v>
      </c>
      <c r="O3660" s="11">
        <f t="shared" si="229"/>
        <v>41821.957638888889</v>
      </c>
      <c r="P3660" t="s">
        <v>8271</v>
      </c>
      <c r="Q3660" s="6">
        <f t="shared" si="230"/>
        <v>1.0066666666666666</v>
      </c>
      <c r="R3660">
        <f t="shared" si="231"/>
        <v>75.5</v>
      </c>
      <c r="S3660" s="7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>
        <f t="shared" si="228"/>
        <v>42055.068865740737</v>
      </c>
      <c r="O3661" s="11">
        <f t="shared" si="229"/>
        <v>42082.402083333327</v>
      </c>
      <c r="P3661" t="s">
        <v>8271</v>
      </c>
      <c r="Q3661" s="6">
        <f t="shared" si="230"/>
        <v>1.0203333333333333</v>
      </c>
      <c r="R3661">
        <f t="shared" si="231"/>
        <v>235.46153846153845</v>
      </c>
      <c r="S3661" s="7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>
        <f t="shared" si="228"/>
        <v>41971.672743055555</v>
      </c>
      <c r="O3662" s="11">
        <f t="shared" si="229"/>
        <v>41996.672743055555</v>
      </c>
      <c r="P3662" t="s">
        <v>8271</v>
      </c>
      <c r="Q3662" s="6">
        <f t="shared" si="230"/>
        <v>1</v>
      </c>
      <c r="R3662">
        <f t="shared" si="231"/>
        <v>11.363636363636363</v>
      </c>
      <c r="S3662" s="7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>
        <f t="shared" si="228"/>
        <v>42447.688333333332</v>
      </c>
      <c r="O3663" s="11">
        <f t="shared" si="229"/>
        <v>42469.958333333336</v>
      </c>
      <c r="P3663" t="s">
        <v>8271</v>
      </c>
      <c r="Q3663" s="6">
        <f t="shared" si="230"/>
        <v>1.1100000000000001</v>
      </c>
      <c r="R3663">
        <f t="shared" si="231"/>
        <v>92.5</v>
      </c>
      <c r="S3663" s="7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>
        <f t="shared" si="228"/>
        <v>42064.011736111112</v>
      </c>
      <c r="O3664" s="11">
        <f t="shared" si="229"/>
        <v>42093.97006944444</v>
      </c>
      <c r="P3664" t="s">
        <v>8271</v>
      </c>
      <c r="Q3664" s="6">
        <f t="shared" si="230"/>
        <v>1.0142500000000001</v>
      </c>
      <c r="R3664">
        <f t="shared" si="231"/>
        <v>202.85</v>
      </c>
      <c r="S3664" s="7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>
        <f t="shared" si="228"/>
        <v>42665.243402777771</v>
      </c>
      <c r="O3665" s="11">
        <f t="shared" si="229"/>
        <v>42725.285069444442</v>
      </c>
      <c r="P3665" t="s">
        <v>8271</v>
      </c>
      <c r="Q3665" s="6">
        <f t="shared" si="230"/>
        <v>1.04</v>
      </c>
      <c r="R3665">
        <f t="shared" si="231"/>
        <v>26</v>
      </c>
      <c r="S3665" s="7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>
        <f t="shared" si="228"/>
        <v>42523.04038194444</v>
      </c>
      <c r="O3666" s="11">
        <f t="shared" si="229"/>
        <v>42537.04038194444</v>
      </c>
      <c r="P3666" t="s">
        <v>8271</v>
      </c>
      <c r="Q3666" s="6">
        <f t="shared" si="230"/>
        <v>1.09375</v>
      </c>
      <c r="R3666">
        <f t="shared" si="231"/>
        <v>46.05263157894737</v>
      </c>
      <c r="S3666" s="7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>
        <f t="shared" si="228"/>
        <v>42294.59979166666</v>
      </c>
      <c r="O3667" s="11">
        <f t="shared" si="229"/>
        <v>42305.620833333327</v>
      </c>
      <c r="P3667" t="s">
        <v>8271</v>
      </c>
      <c r="Q3667" s="6">
        <f t="shared" si="230"/>
        <v>1.1516129032258065</v>
      </c>
      <c r="R3667">
        <f t="shared" si="231"/>
        <v>51</v>
      </c>
      <c r="S3667" s="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>
        <f t="shared" si="228"/>
        <v>41822.696550925924</v>
      </c>
      <c r="O3668" s="11">
        <f t="shared" si="229"/>
        <v>41844.083333333328</v>
      </c>
      <c r="P3668" t="s">
        <v>8271</v>
      </c>
      <c r="Q3668" s="6">
        <f t="shared" si="230"/>
        <v>1</v>
      </c>
      <c r="R3668">
        <f t="shared" si="231"/>
        <v>31.578947368421051</v>
      </c>
      <c r="S3668" s="7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>
        <f t="shared" si="228"/>
        <v>42173.761793981481</v>
      </c>
      <c r="O3669" s="11">
        <f t="shared" si="229"/>
        <v>42203.761793981481</v>
      </c>
      <c r="P3669" t="s">
        <v>8271</v>
      </c>
      <c r="Q3669" s="6">
        <f t="shared" si="230"/>
        <v>1.0317033333333334</v>
      </c>
      <c r="R3669">
        <f t="shared" si="231"/>
        <v>53.363965517241382</v>
      </c>
      <c r="S3669" s="7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>
        <f t="shared" si="228"/>
        <v>42185.347824074073</v>
      </c>
      <c r="O3670" s="11">
        <f t="shared" si="229"/>
        <v>42208.564583333333</v>
      </c>
      <c r="P3670" t="s">
        <v>8271</v>
      </c>
      <c r="Q3670" s="6">
        <f t="shared" si="230"/>
        <v>1.0349999999999999</v>
      </c>
      <c r="R3670">
        <f t="shared" si="231"/>
        <v>36.964285714285715</v>
      </c>
      <c r="S3670" s="7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>
        <f t="shared" si="228"/>
        <v>42136.466863425921</v>
      </c>
      <c r="O3671" s="11">
        <f t="shared" si="229"/>
        <v>42166.466863425921</v>
      </c>
      <c r="P3671" t="s">
        <v>8271</v>
      </c>
      <c r="Q3671" s="6">
        <f t="shared" si="230"/>
        <v>1.3819999999999999</v>
      </c>
      <c r="R3671">
        <f t="shared" si="231"/>
        <v>81.294117647058826</v>
      </c>
      <c r="S3671" s="7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>
        <f t="shared" si="228"/>
        <v>42142.305682870363</v>
      </c>
      <c r="O3672" s="11">
        <f t="shared" si="229"/>
        <v>42155.749999999993</v>
      </c>
      <c r="P3672" t="s">
        <v>8271</v>
      </c>
      <c r="Q3672" s="6">
        <f t="shared" si="230"/>
        <v>1.0954545454545455</v>
      </c>
      <c r="R3672">
        <f t="shared" si="231"/>
        <v>20.083333333333332</v>
      </c>
      <c r="S3672" s="7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>
        <f t="shared" si="228"/>
        <v>41820.419756944444</v>
      </c>
      <c r="O3673" s="11">
        <f t="shared" si="229"/>
        <v>41840.957638888889</v>
      </c>
      <c r="P3673" t="s">
        <v>8271</v>
      </c>
      <c r="Q3673" s="6">
        <f t="shared" si="230"/>
        <v>1.0085714285714287</v>
      </c>
      <c r="R3673">
        <f t="shared" si="231"/>
        <v>88.25</v>
      </c>
      <c r="S3673" s="7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>
        <f t="shared" si="228"/>
        <v>41878.738240740735</v>
      </c>
      <c r="O3674" s="11">
        <f t="shared" si="229"/>
        <v>41908.738240740735</v>
      </c>
      <c r="P3674" t="s">
        <v>8271</v>
      </c>
      <c r="Q3674" s="6">
        <f t="shared" si="230"/>
        <v>1.0153333333333334</v>
      </c>
      <c r="R3674">
        <f t="shared" si="231"/>
        <v>53.438596491228068</v>
      </c>
      <c r="S3674" s="7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>
        <f t="shared" si="228"/>
        <v>41914.086770833332</v>
      </c>
      <c r="O3675" s="11">
        <f t="shared" si="229"/>
        <v>41948.327777777777</v>
      </c>
      <c r="P3675" t="s">
        <v>8271</v>
      </c>
      <c r="Q3675" s="6">
        <f t="shared" si="230"/>
        <v>1.13625</v>
      </c>
      <c r="R3675">
        <f t="shared" si="231"/>
        <v>39.868421052631582</v>
      </c>
      <c r="S3675" s="7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>
        <f t="shared" si="228"/>
        <v>42556.664687499993</v>
      </c>
      <c r="O3676" s="11">
        <f t="shared" si="229"/>
        <v>42616.664687499993</v>
      </c>
      <c r="P3676" t="s">
        <v>8271</v>
      </c>
      <c r="Q3676" s="6">
        <f t="shared" si="230"/>
        <v>1</v>
      </c>
      <c r="R3676">
        <f t="shared" si="231"/>
        <v>145.16129032258064</v>
      </c>
      <c r="S3676" s="7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>
        <f t="shared" si="228"/>
        <v>42493.388680555552</v>
      </c>
      <c r="O3677" s="11">
        <f t="shared" si="229"/>
        <v>42505.749999999993</v>
      </c>
      <c r="P3677" t="s">
        <v>8271</v>
      </c>
      <c r="Q3677" s="6">
        <f t="shared" si="230"/>
        <v>1.4</v>
      </c>
      <c r="R3677">
        <f t="shared" si="231"/>
        <v>23.333333333333332</v>
      </c>
      <c r="S3677" s="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>
        <f t="shared" si="228"/>
        <v>41876.607453703698</v>
      </c>
      <c r="O3678" s="11">
        <f t="shared" si="229"/>
        <v>41894.607453703698</v>
      </c>
      <c r="P3678" t="s">
        <v>8271</v>
      </c>
      <c r="Q3678" s="6">
        <f t="shared" si="230"/>
        <v>1.2875000000000001</v>
      </c>
      <c r="R3678">
        <f t="shared" si="231"/>
        <v>64.375</v>
      </c>
      <c r="S3678" s="7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>
        <f t="shared" si="228"/>
        <v>41802.365949074068</v>
      </c>
      <c r="O3679" s="11">
        <f t="shared" si="229"/>
        <v>41822.957638888889</v>
      </c>
      <c r="P3679" t="s">
        <v>8271</v>
      </c>
      <c r="Q3679" s="6">
        <f t="shared" si="230"/>
        <v>1.0290416666666666</v>
      </c>
      <c r="R3679">
        <f t="shared" si="231"/>
        <v>62.052763819095475</v>
      </c>
      <c r="S3679" s="7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>
        <f t="shared" si="228"/>
        <v>42120.322893518511</v>
      </c>
      <c r="O3680" s="11">
        <f t="shared" si="229"/>
        <v>42155.322893518511</v>
      </c>
      <c r="P3680" t="s">
        <v>8271</v>
      </c>
      <c r="Q3680" s="6">
        <f t="shared" si="230"/>
        <v>1.0249999999999999</v>
      </c>
      <c r="R3680">
        <f t="shared" si="231"/>
        <v>66.129032258064512</v>
      </c>
      <c r="S3680" s="7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>
        <f t="shared" si="228"/>
        <v>41786.553020833329</v>
      </c>
      <c r="O3681" s="11">
        <f t="shared" si="229"/>
        <v>41820.999305555553</v>
      </c>
      <c r="P3681" t="s">
        <v>8271</v>
      </c>
      <c r="Q3681" s="6">
        <f t="shared" si="230"/>
        <v>1.101</v>
      </c>
      <c r="R3681">
        <f t="shared" si="231"/>
        <v>73.400000000000006</v>
      </c>
      <c r="S3681" s="7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>
        <f t="shared" si="228"/>
        <v>42627.245763888881</v>
      </c>
      <c r="O3682" s="11">
        <f t="shared" si="229"/>
        <v>42648.245763888881</v>
      </c>
      <c r="P3682" t="s">
        <v>8271</v>
      </c>
      <c r="Q3682" s="6">
        <f t="shared" si="230"/>
        <v>1.1276666666666666</v>
      </c>
      <c r="R3682">
        <f t="shared" si="231"/>
        <v>99.5</v>
      </c>
      <c r="S3682" s="7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>
        <f t="shared" si="228"/>
        <v>42374.443171296291</v>
      </c>
      <c r="O3683" s="11">
        <f t="shared" si="229"/>
        <v>42384.443171296291</v>
      </c>
      <c r="P3683" t="s">
        <v>8271</v>
      </c>
      <c r="Q3683" s="6">
        <f t="shared" si="230"/>
        <v>1.119</v>
      </c>
      <c r="R3683">
        <f t="shared" si="231"/>
        <v>62.166666666666664</v>
      </c>
      <c r="S3683" s="7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>
        <f t="shared" si="228"/>
        <v>41772.477060185185</v>
      </c>
      <c r="O3684" s="11">
        <f t="shared" si="229"/>
        <v>41806.082638888889</v>
      </c>
      <c r="P3684" t="s">
        <v>8271</v>
      </c>
      <c r="Q3684" s="6">
        <f t="shared" si="230"/>
        <v>1.3919999999999999</v>
      </c>
      <c r="R3684">
        <f t="shared" si="231"/>
        <v>62.328358208955223</v>
      </c>
      <c r="S3684" s="7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>
        <f t="shared" si="228"/>
        <v>42632.908518518518</v>
      </c>
      <c r="O3685" s="11">
        <f t="shared" si="229"/>
        <v>42662.908518518518</v>
      </c>
      <c r="P3685" t="s">
        <v>8271</v>
      </c>
      <c r="Q3685" s="6">
        <f t="shared" si="230"/>
        <v>1.1085714285714285</v>
      </c>
      <c r="R3685">
        <f t="shared" si="231"/>
        <v>58.787878787878789</v>
      </c>
      <c r="S3685" s="7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>
        <f t="shared" si="228"/>
        <v>42218.97206018518</v>
      </c>
      <c r="O3686" s="11">
        <f t="shared" si="229"/>
        <v>42248.97206018518</v>
      </c>
      <c r="P3686" t="s">
        <v>8271</v>
      </c>
      <c r="Q3686" s="6">
        <f t="shared" si="230"/>
        <v>1.3906666666666667</v>
      </c>
      <c r="R3686">
        <f t="shared" si="231"/>
        <v>45.347826086956523</v>
      </c>
      <c r="S3686" s="7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>
        <f t="shared" si="228"/>
        <v>41753.384942129625</v>
      </c>
      <c r="O3687" s="11">
        <f t="shared" si="229"/>
        <v>41778.666666666664</v>
      </c>
      <c r="P3687" t="s">
        <v>8271</v>
      </c>
      <c r="Q3687" s="6">
        <f t="shared" si="230"/>
        <v>1.0569999999999999</v>
      </c>
      <c r="R3687">
        <f t="shared" si="231"/>
        <v>41.944444444444443</v>
      </c>
      <c r="S3687" s="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>
        <f t="shared" si="228"/>
        <v>42230.454398148147</v>
      </c>
      <c r="O3688" s="11">
        <f t="shared" si="229"/>
        <v>42244.957638888889</v>
      </c>
      <c r="P3688" t="s">
        <v>8271</v>
      </c>
      <c r="Q3688" s="6">
        <f t="shared" si="230"/>
        <v>1.0142857142857142</v>
      </c>
      <c r="R3688">
        <f t="shared" si="231"/>
        <v>59.166666666666664</v>
      </c>
      <c r="S3688" s="7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>
        <f t="shared" si="228"/>
        <v>41787.009895833333</v>
      </c>
      <c r="O3689" s="11">
        <f t="shared" si="229"/>
        <v>41817.009895833333</v>
      </c>
      <c r="P3689" t="s">
        <v>8271</v>
      </c>
      <c r="Q3689" s="6">
        <f t="shared" si="230"/>
        <v>1.0024500000000001</v>
      </c>
      <c r="R3689">
        <f t="shared" si="231"/>
        <v>200.49</v>
      </c>
      <c r="S3689" s="7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>
        <f t="shared" si="228"/>
        <v>41829.578749999993</v>
      </c>
      <c r="O3690" s="11">
        <f t="shared" si="229"/>
        <v>41859.578749999993</v>
      </c>
      <c r="P3690" t="s">
        <v>8271</v>
      </c>
      <c r="Q3690" s="6">
        <f t="shared" si="230"/>
        <v>1.0916666666666666</v>
      </c>
      <c r="R3690">
        <f t="shared" si="231"/>
        <v>83.974358974358978</v>
      </c>
      <c r="S3690" s="7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>
        <f t="shared" si="228"/>
        <v>42147.61850694444</v>
      </c>
      <c r="O3691" s="11">
        <f t="shared" si="229"/>
        <v>42176.725694444445</v>
      </c>
      <c r="P3691" t="s">
        <v>8271</v>
      </c>
      <c r="Q3691" s="6">
        <f t="shared" si="230"/>
        <v>1.1833333333333333</v>
      </c>
      <c r="R3691">
        <f t="shared" si="231"/>
        <v>57.258064516129032</v>
      </c>
      <c r="S3691" s="7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>
        <f t="shared" si="228"/>
        <v>41940.389849537038</v>
      </c>
      <c r="O3692" s="11">
        <f t="shared" si="229"/>
        <v>41970.431516203702</v>
      </c>
      <c r="P3692" t="s">
        <v>8271</v>
      </c>
      <c r="Q3692" s="6">
        <f t="shared" si="230"/>
        <v>1.2</v>
      </c>
      <c r="R3692">
        <f t="shared" si="231"/>
        <v>58.064516129032256</v>
      </c>
      <c r="S3692" s="7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>
        <f t="shared" si="228"/>
        <v>42020.492233796293</v>
      </c>
      <c r="O3693" s="11">
        <f t="shared" si="229"/>
        <v>42064.999305555553</v>
      </c>
      <c r="P3693" t="s">
        <v>8271</v>
      </c>
      <c r="Q3693" s="6">
        <f t="shared" si="230"/>
        <v>1.2796000000000001</v>
      </c>
      <c r="R3693">
        <f t="shared" si="231"/>
        <v>186.80291970802921</v>
      </c>
      <c r="S3693" s="7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>
        <f t="shared" si="228"/>
        <v>41891.756701388884</v>
      </c>
      <c r="O3694" s="11">
        <f t="shared" si="229"/>
        <v>41900.791666666664</v>
      </c>
      <c r="P3694" t="s">
        <v>8271</v>
      </c>
      <c r="Q3694" s="6">
        <f t="shared" si="230"/>
        <v>1.26</v>
      </c>
      <c r="R3694">
        <f t="shared" si="231"/>
        <v>74.117647058823536</v>
      </c>
      <c r="S3694" s="7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>
        <f t="shared" si="228"/>
        <v>42308.98297453703</v>
      </c>
      <c r="O3695" s="11">
        <f t="shared" si="229"/>
        <v>42338.729166666664</v>
      </c>
      <c r="P3695" t="s">
        <v>8271</v>
      </c>
      <c r="Q3695" s="6">
        <f t="shared" si="230"/>
        <v>1.2912912912912913</v>
      </c>
      <c r="R3695">
        <f t="shared" si="231"/>
        <v>30.714285714285715</v>
      </c>
      <c r="S3695" s="7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>
        <f t="shared" si="228"/>
        <v>42489.925543981481</v>
      </c>
      <c r="O3696" s="11">
        <f t="shared" si="229"/>
        <v>42526.874999999993</v>
      </c>
      <c r="P3696" t="s">
        <v>8271</v>
      </c>
      <c r="Q3696" s="6">
        <f t="shared" si="230"/>
        <v>1.0742857142857143</v>
      </c>
      <c r="R3696">
        <f t="shared" si="231"/>
        <v>62.666666666666664</v>
      </c>
      <c r="S3696" s="7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>
        <f t="shared" si="228"/>
        <v>41995.662152777775</v>
      </c>
      <c r="O3697" s="11">
        <f t="shared" si="229"/>
        <v>42015.662152777775</v>
      </c>
      <c r="P3697" t="s">
        <v>8271</v>
      </c>
      <c r="Q3697" s="6">
        <f t="shared" si="230"/>
        <v>1.00125</v>
      </c>
      <c r="R3697">
        <f t="shared" si="231"/>
        <v>121.36363636363636</v>
      </c>
      <c r="S3697" s="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>
        <f t="shared" si="228"/>
        <v>41988.408749999995</v>
      </c>
      <c r="O3698" s="11">
        <f t="shared" si="229"/>
        <v>42048.408749999995</v>
      </c>
      <c r="P3698" t="s">
        <v>8271</v>
      </c>
      <c r="Q3698" s="6">
        <f t="shared" si="230"/>
        <v>1.55</v>
      </c>
      <c r="R3698">
        <f t="shared" si="231"/>
        <v>39.743589743589745</v>
      </c>
      <c r="S3698" s="7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>
        <f t="shared" si="228"/>
        <v>42479.2575</v>
      </c>
      <c r="O3699" s="11">
        <f t="shared" si="229"/>
        <v>42500.2575</v>
      </c>
      <c r="P3699" t="s">
        <v>8271</v>
      </c>
      <c r="Q3699" s="6">
        <f t="shared" si="230"/>
        <v>1.08</v>
      </c>
      <c r="R3699">
        <f t="shared" si="231"/>
        <v>72</v>
      </c>
      <c r="S3699" s="7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>
        <f t="shared" si="228"/>
        <v>42401.598229166666</v>
      </c>
      <c r="O3700" s="11">
        <f t="shared" si="229"/>
        <v>42431.598229166666</v>
      </c>
      <c r="P3700" t="s">
        <v>8271</v>
      </c>
      <c r="Q3700" s="6">
        <f t="shared" si="230"/>
        <v>1.1052</v>
      </c>
      <c r="R3700">
        <f t="shared" si="231"/>
        <v>40.632352941176471</v>
      </c>
      <c r="S3700" s="7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>
        <f t="shared" si="228"/>
        <v>41897.393703703703</v>
      </c>
      <c r="O3701" s="11">
        <f t="shared" si="229"/>
        <v>41927.393703703703</v>
      </c>
      <c r="P3701" t="s">
        <v>8271</v>
      </c>
      <c r="Q3701" s="6">
        <f t="shared" si="230"/>
        <v>1.008</v>
      </c>
      <c r="R3701">
        <f t="shared" si="231"/>
        <v>63</v>
      </c>
      <c r="S3701" s="7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>
        <f t="shared" si="228"/>
        <v>41882.37731481481</v>
      </c>
      <c r="O3702" s="11">
        <f t="shared" si="229"/>
        <v>41912.458333333328</v>
      </c>
      <c r="P3702" t="s">
        <v>8271</v>
      </c>
      <c r="Q3702" s="6">
        <f t="shared" si="230"/>
        <v>1.212</v>
      </c>
      <c r="R3702">
        <f t="shared" si="231"/>
        <v>33.666666666666664</v>
      </c>
      <c r="S3702" s="7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>
        <f t="shared" si="228"/>
        <v>42129.333252314813</v>
      </c>
      <c r="O3703" s="11">
        <f t="shared" si="229"/>
        <v>42159.333252314813</v>
      </c>
      <c r="P3703" t="s">
        <v>8271</v>
      </c>
      <c r="Q3703" s="6">
        <f t="shared" si="230"/>
        <v>1.0033333333333334</v>
      </c>
      <c r="R3703">
        <f t="shared" si="231"/>
        <v>38.589743589743591</v>
      </c>
      <c r="S3703" s="7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>
        <f t="shared" si="228"/>
        <v>42524.329675925925</v>
      </c>
      <c r="O3704" s="11">
        <f t="shared" si="229"/>
        <v>42561.749305555553</v>
      </c>
      <c r="P3704" t="s">
        <v>8271</v>
      </c>
      <c r="Q3704" s="6">
        <f t="shared" si="230"/>
        <v>1.0916666666666666</v>
      </c>
      <c r="R3704">
        <f t="shared" si="231"/>
        <v>155.95238095238096</v>
      </c>
      <c r="S3704" s="7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>
        <f t="shared" si="228"/>
        <v>42556.296157407407</v>
      </c>
      <c r="O3705" s="11">
        <f t="shared" si="229"/>
        <v>42595.082638888889</v>
      </c>
      <c r="P3705" t="s">
        <v>8271</v>
      </c>
      <c r="Q3705" s="6">
        <f t="shared" si="230"/>
        <v>1.2342857142857142</v>
      </c>
      <c r="R3705">
        <f t="shared" si="231"/>
        <v>43.2</v>
      </c>
      <c r="S3705" s="7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>
        <f t="shared" si="228"/>
        <v>42461.481412037036</v>
      </c>
      <c r="O3706" s="11">
        <f t="shared" si="229"/>
        <v>42521.481412037036</v>
      </c>
      <c r="P3706" t="s">
        <v>8271</v>
      </c>
      <c r="Q3706" s="6">
        <f t="shared" si="230"/>
        <v>1.3633666666666666</v>
      </c>
      <c r="R3706">
        <f t="shared" si="231"/>
        <v>15.148518518518518</v>
      </c>
      <c r="S3706" s="7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>
        <f t="shared" si="228"/>
        <v>41792.334652777776</v>
      </c>
      <c r="O3707" s="11">
        <f t="shared" si="229"/>
        <v>41813.541666666664</v>
      </c>
      <c r="P3707" t="s">
        <v>8271</v>
      </c>
      <c r="Q3707" s="6">
        <f t="shared" si="230"/>
        <v>1.0346657233816767</v>
      </c>
      <c r="R3707">
        <f t="shared" si="231"/>
        <v>83.571428571428569</v>
      </c>
      <c r="S3707" s="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>
        <f t="shared" si="228"/>
        <v>41879.705428240741</v>
      </c>
      <c r="O3708" s="11">
        <f t="shared" si="229"/>
        <v>41894.705428240741</v>
      </c>
      <c r="P3708" t="s">
        <v>8271</v>
      </c>
      <c r="Q3708" s="6">
        <f t="shared" si="230"/>
        <v>1.2133333333333334</v>
      </c>
      <c r="R3708">
        <f t="shared" si="231"/>
        <v>140</v>
      </c>
      <c r="S3708" s="7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>
        <f t="shared" si="228"/>
        <v>42551.840023148143</v>
      </c>
      <c r="O3709" s="11">
        <f t="shared" si="229"/>
        <v>42573.018055555549</v>
      </c>
      <c r="P3709" t="s">
        <v>8271</v>
      </c>
      <c r="Q3709" s="6">
        <f t="shared" si="230"/>
        <v>1.86</v>
      </c>
      <c r="R3709">
        <f t="shared" si="231"/>
        <v>80.869565217391298</v>
      </c>
      <c r="S3709" s="7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>
        <f t="shared" si="228"/>
        <v>41809.933865740735</v>
      </c>
      <c r="O3710" s="11">
        <f t="shared" si="229"/>
        <v>41823.933865740735</v>
      </c>
      <c r="P3710" t="s">
        <v>8271</v>
      </c>
      <c r="Q3710" s="6">
        <f t="shared" si="230"/>
        <v>3</v>
      </c>
      <c r="R3710">
        <f t="shared" si="231"/>
        <v>53.846153846153847</v>
      </c>
      <c r="S3710" s="7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>
        <f t="shared" si="228"/>
        <v>41785.499374999999</v>
      </c>
      <c r="O3711" s="11">
        <f t="shared" si="229"/>
        <v>41815.499374999999</v>
      </c>
      <c r="P3711" t="s">
        <v>8271</v>
      </c>
      <c r="Q3711" s="6">
        <f t="shared" si="230"/>
        <v>1.0825</v>
      </c>
      <c r="R3711">
        <f t="shared" si="231"/>
        <v>30.928571428571427</v>
      </c>
      <c r="S3711" s="7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>
        <f t="shared" si="228"/>
        <v>42072.367916666662</v>
      </c>
      <c r="O3712" s="11">
        <f t="shared" si="229"/>
        <v>42097.367916666662</v>
      </c>
      <c r="P3712" t="s">
        <v>8271</v>
      </c>
      <c r="Q3712" s="6">
        <f t="shared" si="230"/>
        <v>1.4115384615384616</v>
      </c>
      <c r="R3712">
        <f t="shared" si="231"/>
        <v>67.962962962962962</v>
      </c>
      <c r="S3712" s="7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>
        <f t="shared" si="228"/>
        <v>41779.5158912037</v>
      </c>
      <c r="O3713" s="11">
        <f t="shared" si="229"/>
        <v>41805.458333333328</v>
      </c>
      <c r="P3713" t="s">
        <v>8271</v>
      </c>
      <c r="Q3713" s="6">
        <f t="shared" si="230"/>
        <v>1.1399999999999999</v>
      </c>
      <c r="R3713">
        <f t="shared" si="231"/>
        <v>27.142857142857142</v>
      </c>
      <c r="S3713" s="7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>
        <f t="shared" si="228"/>
        <v>42133.963738425926</v>
      </c>
      <c r="O3714" s="11">
        <f t="shared" si="229"/>
        <v>42155.082638888889</v>
      </c>
      <c r="P3714" t="s">
        <v>8271</v>
      </c>
      <c r="Q3714" s="6">
        <f t="shared" si="230"/>
        <v>1.5373333333333334</v>
      </c>
      <c r="R3714">
        <f t="shared" si="231"/>
        <v>110.86538461538461</v>
      </c>
      <c r="S3714" s="7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>
        <f t="shared" ref="N3715:N3778" si="232">((($J3715/60)/60)/24)+DATE(1970,1,1)+(-5/24)</f>
        <v>42505.529699074068</v>
      </c>
      <c r="O3715" s="11">
        <f t="shared" ref="O3715:O3778" si="233">((($I3715/60)/60)/24)+DATE(1970,1,1)+(-5/24)</f>
        <v>42525.529699074068</v>
      </c>
      <c r="P3715" t="s">
        <v>8271</v>
      </c>
      <c r="Q3715" s="6">
        <f t="shared" ref="Q3715:Q3778" si="234">E3715/D3715</f>
        <v>1.0149999999999999</v>
      </c>
      <c r="R3715">
        <f t="shared" ref="R3715:R3778" si="235">E3715/L3715</f>
        <v>106.84210526315789</v>
      </c>
      <c r="S3715" s="7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>
        <f t="shared" si="232"/>
        <v>42118.347997685189</v>
      </c>
      <c r="O3716" s="11">
        <f t="shared" si="233"/>
        <v>42149.957638888889</v>
      </c>
      <c r="P3716" t="s">
        <v>8271</v>
      </c>
      <c r="Q3716" s="6">
        <f t="shared" si="234"/>
        <v>1.0235000000000001</v>
      </c>
      <c r="R3716">
        <f t="shared" si="235"/>
        <v>105.51546391752578</v>
      </c>
      <c r="S3716" s="7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>
        <f t="shared" si="232"/>
        <v>42036.787256944437</v>
      </c>
      <c r="O3717" s="11">
        <f t="shared" si="233"/>
        <v>42094.327777777777</v>
      </c>
      <c r="P3717" t="s">
        <v>8271</v>
      </c>
      <c r="Q3717" s="6">
        <f t="shared" si="234"/>
        <v>1.0257142857142858</v>
      </c>
      <c r="R3717">
        <f t="shared" si="235"/>
        <v>132.96296296296296</v>
      </c>
      <c r="S3717" s="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>
        <f t="shared" si="232"/>
        <v>42360.679502314808</v>
      </c>
      <c r="O3718" s="11">
        <f t="shared" si="233"/>
        <v>42390.679502314808</v>
      </c>
      <c r="P3718" t="s">
        <v>8271</v>
      </c>
      <c r="Q3718" s="6">
        <f t="shared" si="234"/>
        <v>1.5575000000000001</v>
      </c>
      <c r="R3718">
        <f t="shared" si="235"/>
        <v>51.916666666666664</v>
      </c>
      <c r="S3718" s="7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>
        <f t="shared" si="232"/>
        <v>42102.657974537033</v>
      </c>
      <c r="O3719" s="11">
        <f t="shared" si="233"/>
        <v>42133.657974537033</v>
      </c>
      <c r="P3719" t="s">
        <v>8271</v>
      </c>
      <c r="Q3719" s="6">
        <f t="shared" si="234"/>
        <v>1.0075000000000001</v>
      </c>
      <c r="R3719">
        <f t="shared" si="235"/>
        <v>310</v>
      </c>
      <c r="S3719" s="7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>
        <f t="shared" si="232"/>
        <v>42032.507812499993</v>
      </c>
      <c r="O3720" s="11">
        <f t="shared" si="233"/>
        <v>42062.507812499993</v>
      </c>
      <c r="P3720" t="s">
        <v>8271</v>
      </c>
      <c r="Q3720" s="6">
        <f t="shared" si="234"/>
        <v>2.3940000000000001</v>
      </c>
      <c r="R3720">
        <f t="shared" si="235"/>
        <v>26.021739130434781</v>
      </c>
      <c r="S3720" s="7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>
        <f t="shared" si="232"/>
        <v>42147.521597222221</v>
      </c>
      <c r="O3721" s="11">
        <f t="shared" si="233"/>
        <v>42177.521597222221</v>
      </c>
      <c r="P3721" t="s">
        <v>8271</v>
      </c>
      <c r="Q3721" s="6">
        <f t="shared" si="234"/>
        <v>2.1</v>
      </c>
      <c r="R3721">
        <f t="shared" si="235"/>
        <v>105</v>
      </c>
      <c r="S3721" s="7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>
        <f t="shared" si="232"/>
        <v>42165.784791666665</v>
      </c>
      <c r="O3722" s="11">
        <f t="shared" si="233"/>
        <v>42187.784791666665</v>
      </c>
      <c r="P3722" t="s">
        <v>8271</v>
      </c>
      <c r="Q3722" s="6">
        <f t="shared" si="234"/>
        <v>1.0451515151515152</v>
      </c>
      <c r="R3722">
        <f t="shared" si="235"/>
        <v>86.224999999999994</v>
      </c>
      <c r="S3722" s="7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>
        <f t="shared" si="232"/>
        <v>41927.727824074071</v>
      </c>
      <c r="O3723" s="11">
        <f t="shared" si="233"/>
        <v>41948.769490740735</v>
      </c>
      <c r="P3723" t="s">
        <v>8271</v>
      </c>
      <c r="Q3723" s="6">
        <f t="shared" si="234"/>
        <v>1.008</v>
      </c>
      <c r="R3723">
        <f t="shared" si="235"/>
        <v>114.54545454545455</v>
      </c>
      <c r="S3723" s="7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>
        <f t="shared" si="232"/>
        <v>42381.463506944441</v>
      </c>
      <c r="O3724" s="11">
        <f t="shared" si="233"/>
        <v>42411.749305555553</v>
      </c>
      <c r="P3724" t="s">
        <v>8271</v>
      </c>
      <c r="Q3724" s="6">
        <f t="shared" si="234"/>
        <v>1.1120000000000001</v>
      </c>
      <c r="R3724">
        <f t="shared" si="235"/>
        <v>47.657142857142858</v>
      </c>
      <c r="S3724" s="7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>
        <f t="shared" si="232"/>
        <v>41943.544699074075</v>
      </c>
      <c r="O3725" s="11">
        <f t="shared" si="233"/>
        <v>41973.586365740739</v>
      </c>
      <c r="P3725" t="s">
        <v>8271</v>
      </c>
      <c r="Q3725" s="6">
        <f t="shared" si="234"/>
        <v>1.0204444444444445</v>
      </c>
      <c r="R3725">
        <f t="shared" si="235"/>
        <v>72.888888888888886</v>
      </c>
      <c r="S3725" s="7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>
        <f t="shared" si="232"/>
        <v>42465.283101851855</v>
      </c>
      <c r="O3726" s="11">
        <f t="shared" si="233"/>
        <v>42494.749999999993</v>
      </c>
      <c r="P3726" t="s">
        <v>8271</v>
      </c>
      <c r="Q3726" s="6">
        <f t="shared" si="234"/>
        <v>1.0254767441860466</v>
      </c>
      <c r="R3726">
        <f t="shared" si="235"/>
        <v>49.545505617977533</v>
      </c>
      <c r="S3726" s="7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>
        <f t="shared" si="232"/>
        <v>42401.736886574072</v>
      </c>
      <c r="O3727" s="11">
        <f t="shared" si="233"/>
        <v>42418.687499999993</v>
      </c>
      <c r="P3727" t="s">
        <v>8271</v>
      </c>
      <c r="Q3727" s="6">
        <f t="shared" si="234"/>
        <v>1.27</v>
      </c>
      <c r="R3727">
        <f t="shared" si="235"/>
        <v>25.4</v>
      </c>
      <c r="S3727" s="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>
        <f t="shared" si="232"/>
        <v>42461.932534722226</v>
      </c>
      <c r="O3728" s="11">
        <f t="shared" si="233"/>
        <v>42489.666666666664</v>
      </c>
      <c r="P3728" t="s">
        <v>8271</v>
      </c>
      <c r="Q3728" s="6">
        <f t="shared" si="234"/>
        <v>3.3870588235294119</v>
      </c>
      <c r="R3728">
        <f t="shared" si="235"/>
        <v>62.586956521739133</v>
      </c>
      <c r="S3728" s="7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>
        <f t="shared" si="232"/>
        <v>42632.139976851853</v>
      </c>
      <c r="O3729" s="11">
        <f t="shared" si="233"/>
        <v>42662.996527777774</v>
      </c>
      <c r="P3729" t="s">
        <v>8271</v>
      </c>
      <c r="Q3729" s="6">
        <f t="shared" si="234"/>
        <v>1.0075000000000001</v>
      </c>
      <c r="R3729">
        <f t="shared" si="235"/>
        <v>61.060606060606062</v>
      </c>
      <c r="S3729" s="7" t="s">
        <v>8317</v>
      </c>
      <c r="T3729" t="s">
        <v>8318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>
        <f t="shared" si="232"/>
        <v>42204.962685185186</v>
      </c>
      <c r="O3730" s="11">
        <f t="shared" si="233"/>
        <v>42234.962685185186</v>
      </c>
      <c r="P3730" t="s">
        <v>8271</v>
      </c>
      <c r="Q3730" s="6">
        <f t="shared" si="234"/>
        <v>9.3100000000000002E-2</v>
      </c>
      <c r="R3730">
        <f t="shared" si="235"/>
        <v>60.064516129032256</v>
      </c>
      <c r="S3730" s="7" t="s">
        <v>8317</v>
      </c>
      <c r="T3730" t="s">
        <v>8318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>
        <f t="shared" si="232"/>
        <v>42040.996666666666</v>
      </c>
      <c r="O3731" s="11">
        <f t="shared" si="233"/>
        <v>42085.954999999994</v>
      </c>
      <c r="P3731" t="s">
        <v>8271</v>
      </c>
      <c r="Q3731" s="6">
        <f t="shared" si="234"/>
        <v>7.2400000000000006E-2</v>
      </c>
      <c r="R3731">
        <f t="shared" si="235"/>
        <v>72.400000000000006</v>
      </c>
      <c r="S3731" s="7" t="s">
        <v>8317</v>
      </c>
      <c r="T3731" t="s">
        <v>8318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>
        <f t="shared" si="232"/>
        <v>42203.46943287037</v>
      </c>
      <c r="O3732" s="11">
        <f t="shared" si="233"/>
        <v>42233.46943287037</v>
      </c>
      <c r="P3732" t="s">
        <v>8271</v>
      </c>
      <c r="Q3732" s="6">
        <f t="shared" si="234"/>
        <v>0.1</v>
      </c>
      <c r="R3732">
        <f t="shared" si="235"/>
        <v>100</v>
      </c>
      <c r="S3732" s="7" t="s">
        <v>8317</v>
      </c>
      <c r="T3732" t="s">
        <v>8318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>
        <f t="shared" si="232"/>
        <v>41983.544513888883</v>
      </c>
      <c r="O3733" s="11">
        <f t="shared" si="233"/>
        <v>42013.932638888888</v>
      </c>
      <c r="P3733" t="s">
        <v>8271</v>
      </c>
      <c r="Q3733" s="6">
        <f t="shared" si="234"/>
        <v>0.11272727272727273</v>
      </c>
      <c r="R3733">
        <f t="shared" si="235"/>
        <v>51.666666666666664</v>
      </c>
      <c r="S3733" s="7" t="s">
        <v>8317</v>
      </c>
      <c r="T3733" t="s">
        <v>8318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>
        <f t="shared" si="232"/>
        <v>41968.469131944446</v>
      </c>
      <c r="O3734" s="11">
        <f t="shared" si="233"/>
        <v>42028.291666666664</v>
      </c>
      <c r="P3734" t="s">
        <v>8271</v>
      </c>
      <c r="Q3734" s="6">
        <f t="shared" si="234"/>
        <v>0.15411764705882353</v>
      </c>
      <c r="R3734">
        <f t="shared" si="235"/>
        <v>32.75</v>
      </c>
      <c r="S3734" s="7" t="s">
        <v>8317</v>
      </c>
      <c r="T3734" t="s">
        <v>8318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>
        <f t="shared" si="232"/>
        <v>42102.816064814811</v>
      </c>
      <c r="O3735" s="11">
        <f t="shared" si="233"/>
        <v>42112.729166666664</v>
      </c>
      <c r="P3735" t="s">
        <v>8271</v>
      </c>
      <c r="Q3735" s="6">
        <f t="shared" si="234"/>
        <v>0</v>
      </c>
      <c r="R3735" t="e">
        <f t="shared" si="235"/>
        <v>#DIV/0!</v>
      </c>
      <c r="S3735" s="7" t="s">
        <v>8317</v>
      </c>
      <c r="T3735" t="s">
        <v>8318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>
        <f t="shared" si="232"/>
        <v>42089.693240740737</v>
      </c>
      <c r="O3736" s="11">
        <f t="shared" si="233"/>
        <v>42149.693240740737</v>
      </c>
      <c r="P3736" t="s">
        <v>8271</v>
      </c>
      <c r="Q3736" s="6">
        <f t="shared" si="234"/>
        <v>0.28466666666666668</v>
      </c>
      <c r="R3736">
        <f t="shared" si="235"/>
        <v>61</v>
      </c>
      <c r="S3736" s="7" t="s">
        <v>8317</v>
      </c>
      <c r="T3736" t="s">
        <v>8318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>
        <f t="shared" si="232"/>
        <v>42122.484826388885</v>
      </c>
      <c r="O3737" s="11">
        <f t="shared" si="233"/>
        <v>42152.484826388885</v>
      </c>
      <c r="P3737" t="s">
        <v>8271</v>
      </c>
      <c r="Q3737" s="6">
        <f t="shared" si="234"/>
        <v>0.13333333333333333</v>
      </c>
      <c r="R3737">
        <f t="shared" si="235"/>
        <v>10</v>
      </c>
      <c r="S3737" s="7" t="s">
        <v>8317</v>
      </c>
      <c r="T3737" t="s">
        <v>8318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>
        <f t="shared" si="232"/>
        <v>42048.503391203696</v>
      </c>
      <c r="O3738" s="11">
        <f t="shared" si="233"/>
        <v>42086.541666666664</v>
      </c>
      <c r="P3738" t="s">
        <v>8271</v>
      </c>
      <c r="Q3738" s="6">
        <f t="shared" si="234"/>
        <v>6.6666666666666671E-3</v>
      </c>
      <c r="R3738">
        <f t="shared" si="235"/>
        <v>10</v>
      </c>
      <c r="S3738" s="7" t="s">
        <v>8317</v>
      </c>
      <c r="T3738" t="s">
        <v>8318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>
        <f t="shared" si="232"/>
        <v>42297.482673611106</v>
      </c>
      <c r="O3739" s="11">
        <f t="shared" si="233"/>
        <v>42320.082638888889</v>
      </c>
      <c r="P3739" t="s">
        <v>8271</v>
      </c>
      <c r="Q3739" s="6">
        <f t="shared" si="234"/>
        <v>0.21428571428571427</v>
      </c>
      <c r="R3739">
        <f t="shared" si="235"/>
        <v>37.5</v>
      </c>
      <c r="S3739" s="7" t="s">
        <v>8317</v>
      </c>
      <c r="T3739" t="s">
        <v>8318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>
        <f t="shared" si="232"/>
        <v>41813.730381944442</v>
      </c>
      <c r="O3740" s="11">
        <f t="shared" si="233"/>
        <v>41835.708333333328</v>
      </c>
      <c r="P3740" t="s">
        <v>8271</v>
      </c>
      <c r="Q3740" s="6">
        <f t="shared" si="234"/>
        <v>0.18</v>
      </c>
      <c r="R3740">
        <f t="shared" si="235"/>
        <v>45</v>
      </c>
      <c r="S3740" s="7" t="s">
        <v>8317</v>
      </c>
      <c r="T3740" t="s">
        <v>8318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>
        <f t="shared" si="232"/>
        <v>42548.241527777776</v>
      </c>
      <c r="O3741" s="11">
        <f t="shared" si="233"/>
        <v>42568.241527777776</v>
      </c>
      <c r="P3741" t="s">
        <v>8271</v>
      </c>
      <c r="Q3741" s="6">
        <f t="shared" si="234"/>
        <v>0.20125000000000001</v>
      </c>
      <c r="R3741">
        <f t="shared" si="235"/>
        <v>100.625</v>
      </c>
      <c r="S3741" s="7" t="s">
        <v>8317</v>
      </c>
      <c r="T3741" t="s">
        <v>8318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>
        <f t="shared" si="232"/>
        <v>41832.881423611107</v>
      </c>
      <c r="O3742" s="11">
        <f t="shared" si="233"/>
        <v>41862.870810185181</v>
      </c>
      <c r="P3742" t="s">
        <v>8271</v>
      </c>
      <c r="Q3742" s="6">
        <f t="shared" si="234"/>
        <v>0.17899999999999999</v>
      </c>
      <c r="R3742">
        <f t="shared" si="235"/>
        <v>25.571428571428573</v>
      </c>
      <c r="S3742" s="7" t="s">
        <v>8317</v>
      </c>
      <c r="T3742" t="s">
        <v>8318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>
        <f t="shared" si="232"/>
        <v>42325.712384259255</v>
      </c>
      <c r="O3743" s="11">
        <f t="shared" si="233"/>
        <v>42355.712384259255</v>
      </c>
      <c r="P3743" t="s">
        <v>8271</v>
      </c>
      <c r="Q3743" s="6">
        <f t="shared" si="234"/>
        <v>0</v>
      </c>
      <c r="R3743" t="e">
        <f t="shared" si="235"/>
        <v>#DIV/0!</v>
      </c>
      <c r="S3743" s="7" t="s">
        <v>8317</v>
      </c>
      <c r="T3743" t="s">
        <v>8318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>
        <f t="shared" si="232"/>
        <v>41858.006296296291</v>
      </c>
      <c r="O3744" s="11">
        <f t="shared" si="233"/>
        <v>41888.006296296291</v>
      </c>
      <c r="P3744" t="s">
        <v>8271</v>
      </c>
      <c r="Q3744" s="6">
        <f t="shared" si="234"/>
        <v>0.02</v>
      </c>
      <c r="R3744">
        <f t="shared" si="235"/>
        <v>25</v>
      </c>
      <c r="S3744" s="7" t="s">
        <v>8317</v>
      </c>
      <c r="T3744" t="s">
        <v>8318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>
        <f t="shared" si="232"/>
        <v>41793.501898148148</v>
      </c>
      <c r="O3745" s="11">
        <f t="shared" si="233"/>
        <v>41823.501898148148</v>
      </c>
      <c r="P3745" t="s">
        <v>8271</v>
      </c>
      <c r="Q3745" s="6">
        <f t="shared" si="234"/>
        <v>0</v>
      </c>
      <c r="R3745" t="e">
        <f t="shared" si="235"/>
        <v>#DIV/0!</v>
      </c>
      <c r="S3745" s="7" t="s">
        <v>8317</v>
      </c>
      <c r="T3745" t="s">
        <v>8318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>
        <f t="shared" si="232"/>
        <v>41793.605925925927</v>
      </c>
      <c r="O3746" s="11">
        <f t="shared" si="233"/>
        <v>41824.957638888889</v>
      </c>
      <c r="P3746" t="s">
        <v>8271</v>
      </c>
      <c r="Q3746" s="6">
        <f t="shared" si="234"/>
        <v>0</v>
      </c>
      <c r="R3746" t="e">
        <f t="shared" si="235"/>
        <v>#DIV/0!</v>
      </c>
      <c r="S3746" s="7" t="s">
        <v>8317</v>
      </c>
      <c r="T3746" t="s">
        <v>8318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>
        <f t="shared" si="232"/>
        <v>41831.489606481482</v>
      </c>
      <c r="O3747" s="11">
        <f t="shared" si="233"/>
        <v>41861.489606481482</v>
      </c>
      <c r="P3747" t="s">
        <v>8271</v>
      </c>
      <c r="Q3747" s="6">
        <f t="shared" si="234"/>
        <v>0.1</v>
      </c>
      <c r="R3747">
        <f t="shared" si="235"/>
        <v>10</v>
      </c>
      <c r="S3747" s="7" t="s">
        <v>8317</v>
      </c>
      <c r="T3747" t="s">
        <v>8318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>
        <f t="shared" si="232"/>
        <v>42621.18100694444</v>
      </c>
      <c r="O3748" s="11">
        <f t="shared" si="233"/>
        <v>42651.18100694444</v>
      </c>
      <c r="P3748" t="s">
        <v>8271</v>
      </c>
      <c r="Q3748" s="6">
        <f t="shared" si="234"/>
        <v>2.3764705882352941E-2</v>
      </c>
      <c r="R3748">
        <f t="shared" si="235"/>
        <v>202</v>
      </c>
      <c r="S3748" s="7" t="s">
        <v>8317</v>
      </c>
      <c r="T3748" t="s">
        <v>8318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>
        <f t="shared" si="232"/>
        <v>42164.091388888883</v>
      </c>
      <c r="O3749" s="11">
        <f t="shared" si="233"/>
        <v>42190.749305555553</v>
      </c>
      <c r="P3749" t="s">
        <v>8271</v>
      </c>
      <c r="Q3749" s="6">
        <f t="shared" si="234"/>
        <v>0.01</v>
      </c>
      <c r="R3749">
        <f t="shared" si="235"/>
        <v>25</v>
      </c>
      <c r="S3749" s="7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>
        <f t="shared" si="232"/>
        <v>42395.498101851852</v>
      </c>
      <c r="O3750" s="11">
        <f t="shared" si="233"/>
        <v>42416.040972222218</v>
      </c>
      <c r="P3750" t="s">
        <v>8305</v>
      </c>
      <c r="Q3750" s="6">
        <f t="shared" si="234"/>
        <v>1.0351999999999999</v>
      </c>
      <c r="R3750">
        <f t="shared" si="235"/>
        <v>99.538461538461533</v>
      </c>
      <c r="S3750" s="7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>
        <f t="shared" si="232"/>
        <v>42457.918842592589</v>
      </c>
      <c r="O3751" s="11">
        <f t="shared" si="233"/>
        <v>42488.957638888889</v>
      </c>
      <c r="P3751" t="s">
        <v>8305</v>
      </c>
      <c r="Q3751" s="6">
        <f t="shared" si="234"/>
        <v>1.05</v>
      </c>
      <c r="R3751">
        <f t="shared" si="235"/>
        <v>75</v>
      </c>
      <c r="S3751" s="7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>
        <f t="shared" si="232"/>
        <v>42016.773240740738</v>
      </c>
      <c r="O3752" s="11">
        <f t="shared" si="233"/>
        <v>42045.124305555553</v>
      </c>
      <c r="P3752" t="s">
        <v>8305</v>
      </c>
      <c r="Q3752" s="6">
        <f t="shared" si="234"/>
        <v>1.0044999999999999</v>
      </c>
      <c r="R3752">
        <f t="shared" si="235"/>
        <v>215.25</v>
      </c>
      <c r="S3752" s="7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>
        <f t="shared" si="232"/>
        <v>42402.827233796292</v>
      </c>
      <c r="O3753" s="11">
        <f t="shared" si="233"/>
        <v>42462.78556712962</v>
      </c>
      <c r="P3753" t="s">
        <v>8305</v>
      </c>
      <c r="Q3753" s="6">
        <f t="shared" si="234"/>
        <v>1.3260000000000001</v>
      </c>
      <c r="R3753">
        <f t="shared" si="235"/>
        <v>120.54545454545455</v>
      </c>
      <c r="S3753" s="7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>
        <f t="shared" si="232"/>
        <v>42619.594155092585</v>
      </c>
      <c r="O3754" s="11">
        <f t="shared" si="233"/>
        <v>42659.666666666664</v>
      </c>
      <c r="P3754" t="s">
        <v>8305</v>
      </c>
      <c r="Q3754" s="6">
        <f t="shared" si="234"/>
        <v>1.1299999999999999</v>
      </c>
      <c r="R3754">
        <f t="shared" si="235"/>
        <v>37.666666666666664</v>
      </c>
      <c r="S3754" s="7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>
        <f t="shared" si="232"/>
        <v>42128.615740740737</v>
      </c>
      <c r="O3755" s="11">
        <f t="shared" si="233"/>
        <v>42157.791666666664</v>
      </c>
      <c r="P3755" t="s">
        <v>8305</v>
      </c>
      <c r="Q3755" s="6">
        <f t="shared" si="234"/>
        <v>1.0334000000000001</v>
      </c>
      <c r="R3755">
        <f t="shared" si="235"/>
        <v>172.23333333333332</v>
      </c>
      <c r="S3755" s="7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>
        <f t="shared" si="232"/>
        <v>41808.67288194444</v>
      </c>
      <c r="O3756" s="11">
        <f t="shared" si="233"/>
        <v>41845.999305555553</v>
      </c>
      <c r="P3756" t="s">
        <v>8305</v>
      </c>
      <c r="Q3756" s="6">
        <f t="shared" si="234"/>
        <v>1.2</v>
      </c>
      <c r="R3756">
        <f t="shared" si="235"/>
        <v>111.11111111111111</v>
      </c>
      <c r="S3756" s="7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>
        <f t="shared" si="232"/>
        <v>42445.658645833326</v>
      </c>
      <c r="O3757" s="11">
        <f t="shared" si="233"/>
        <v>42475.658645833326</v>
      </c>
      <c r="P3757" t="s">
        <v>8305</v>
      </c>
      <c r="Q3757" s="6">
        <f t="shared" si="234"/>
        <v>1.2963636363636364</v>
      </c>
      <c r="R3757">
        <f t="shared" si="235"/>
        <v>25.464285714285715</v>
      </c>
      <c r="S3757" s="7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>
        <f t="shared" si="232"/>
        <v>41771.606458333328</v>
      </c>
      <c r="O3758" s="11">
        <f t="shared" si="233"/>
        <v>41801.606458333328</v>
      </c>
      <c r="P3758" t="s">
        <v>8305</v>
      </c>
      <c r="Q3758" s="6">
        <f t="shared" si="234"/>
        <v>1.0111111111111111</v>
      </c>
      <c r="R3758">
        <f t="shared" si="235"/>
        <v>267.64705882352939</v>
      </c>
      <c r="S3758" s="7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>
        <f t="shared" si="232"/>
        <v>41954.642534722218</v>
      </c>
      <c r="O3759" s="11">
        <f t="shared" si="233"/>
        <v>41974.642534722218</v>
      </c>
      <c r="P3759" t="s">
        <v>8305</v>
      </c>
      <c r="Q3759" s="6">
        <f t="shared" si="234"/>
        <v>1.0851428571428572</v>
      </c>
      <c r="R3759">
        <f t="shared" si="235"/>
        <v>75.959999999999994</v>
      </c>
      <c r="S3759" s="7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>
        <f t="shared" si="232"/>
        <v>41747.26317129629</v>
      </c>
      <c r="O3760" s="11">
        <f t="shared" si="233"/>
        <v>41778</v>
      </c>
      <c r="P3760" t="s">
        <v>8305</v>
      </c>
      <c r="Q3760" s="6">
        <f t="shared" si="234"/>
        <v>1.0233333333333334</v>
      </c>
      <c r="R3760">
        <f t="shared" si="235"/>
        <v>59.03846153846154</v>
      </c>
      <c r="S3760" s="7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>
        <f t="shared" si="232"/>
        <v>42181.899918981479</v>
      </c>
      <c r="O3761" s="11">
        <f t="shared" si="233"/>
        <v>42241.899918981479</v>
      </c>
      <c r="P3761" t="s">
        <v>8305</v>
      </c>
      <c r="Q3761" s="6">
        <f t="shared" si="234"/>
        <v>1.1024425000000002</v>
      </c>
      <c r="R3761">
        <f t="shared" si="235"/>
        <v>50.111022727272733</v>
      </c>
      <c r="S3761" s="7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>
        <f t="shared" si="232"/>
        <v>41739.316967592589</v>
      </c>
      <c r="O3762" s="11">
        <f t="shared" si="233"/>
        <v>41764.316967592589</v>
      </c>
      <c r="P3762" t="s">
        <v>8305</v>
      </c>
      <c r="Q3762" s="6">
        <f t="shared" si="234"/>
        <v>1.010154</v>
      </c>
      <c r="R3762">
        <f t="shared" si="235"/>
        <v>55.502967032967035</v>
      </c>
      <c r="S3762" s="7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>
        <f t="shared" si="232"/>
        <v>42173.258530092593</v>
      </c>
      <c r="O3763" s="11">
        <f t="shared" si="233"/>
        <v>42226.749999999993</v>
      </c>
      <c r="P3763" t="s">
        <v>8305</v>
      </c>
      <c r="Q3763" s="6">
        <f t="shared" si="234"/>
        <v>1</v>
      </c>
      <c r="R3763">
        <f t="shared" si="235"/>
        <v>166.66666666666666</v>
      </c>
      <c r="S3763" s="7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>
        <f t="shared" si="232"/>
        <v>42193.605196759258</v>
      </c>
      <c r="O3764" s="11">
        <f t="shared" si="233"/>
        <v>42218.605196759258</v>
      </c>
      <c r="P3764" t="s">
        <v>8305</v>
      </c>
      <c r="Q3764" s="6">
        <f t="shared" si="234"/>
        <v>1.0624</v>
      </c>
      <c r="R3764">
        <f t="shared" si="235"/>
        <v>47.428571428571431</v>
      </c>
      <c r="S3764" s="7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>
        <f t="shared" si="232"/>
        <v>42065.541967592588</v>
      </c>
      <c r="O3765" s="11">
        <f t="shared" si="233"/>
        <v>42095.500300925924</v>
      </c>
      <c r="P3765" t="s">
        <v>8305</v>
      </c>
      <c r="Q3765" s="6">
        <f t="shared" si="234"/>
        <v>1</v>
      </c>
      <c r="R3765">
        <f t="shared" si="235"/>
        <v>64.935064935064929</v>
      </c>
      <c r="S3765" s="7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>
        <f t="shared" si="232"/>
        <v>42499.634629629632</v>
      </c>
      <c r="O3766" s="11">
        <f t="shared" si="233"/>
        <v>42518.816666666658</v>
      </c>
      <c r="P3766" t="s">
        <v>8305</v>
      </c>
      <c r="Q3766" s="6">
        <f t="shared" si="234"/>
        <v>1</v>
      </c>
      <c r="R3766">
        <f t="shared" si="235"/>
        <v>55.555555555555557</v>
      </c>
      <c r="S3766" s="7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>
        <f t="shared" si="232"/>
        <v>41820.568078703705</v>
      </c>
      <c r="O3767" s="11">
        <f t="shared" si="233"/>
        <v>41850.568078703705</v>
      </c>
      <c r="P3767" t="s">
        <v>8305</v>
      </c>
      <c r="Q3767" s="6">
        <f t="shared" si="234"/>
        <v>1.1345714285714286</v>
      </c>
      <c r="R3767">
        <f t="shared" si="235"/>
        <v>74.224299065420567</v>
      </c>
      <c r="S3767" s="7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>
        <f t="shared" si="232"/>
        <v>41787.958854166667</v>
      </c>
      <c r="O3768" s="11">
        <f t="shared" si="233"/>
        <v>41822.958854166667</v>
      </c>
      <c r="P3768" t="s">
        <v>8305</v>
      </c>
      <c r="Q3768" s="6">
        <f t="shared" si="234"/>
        <v>1.0265010000000001</v>
      </c>
      <c r="R3768">
        <f t="shared" si="235"/>
        <v>106.9271875</v>
      </c>
      <c r="S3768" s="7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>
        <f t="shared" si="232"/>
        <v>42049.811307870368</v>
      </c>
      <c r="O3769" s="11">
        <f t="shared" si="233"/>
        <v>42063.999305555553</v>
      </c>
      <c r="P3769" t="s">
        <v>8305</v>
      </c>
      <c r="Q3769" s="6">
        <f t="shared" si="234"/>
        <v>1.1675</v>
      </c>
      <c r="R3769">
        <f t="shared" si="235"/>
        <v>41.696428571428569</v>
      </c>
      <c r="S3769" s="7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>
        <f t="shared" si="232"/>
        <v>41772.519560185181</v>
      </c>
      <c r="O3770" s="11">
        <f t="shared" si="233"/>
        <v>41802.519560185181</v>
      </c>
      <c r="P3770" t="s">
        <v>8305</v>
      </c>
      <c r="Q3770" s="6">
        <f t="shared" si="234"/>
        <v>1.0765274999999999</v>
      </c>
      <c r="R3770">
        <f t="shared" si="235"/>
        <v>74.243275862068955</v>
      </c>
      <c r="S3770" s="7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>
        <f t="shared" si="232"/>
        <v>42445.389803240738</v>
      </c>
      <c r="O3771" s="11">
        <f t="shared" si="233"/>
        <v>42475.389803240738</v>
      </c>
      <c r="P3771" t="s">
        <v>8305</v>
      </c>
      <c r="Q3771" s="6">
        <f t="shared" si="234"/>
        <v>1</v>
      </c>
      <c r="R3771">
        <f t="shared" si="235"/>
        <v>73.333333333333329</v>
      </c>
      <c r="S3771" s="7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>
        <f t="shared" si="232"/>
        <v>42138.722337962965</v>
      </c>
      <c r="O3772" s="11">
        <f t="shared" si="233"/>
        <v>42168.722337962965</v>
      </c>
      <c r="P3772" t="s">
        <v>8305</v>
      </c>
      <c r="Q3772" s="6">
        <f t="shared" si="234"/>
        <v>1</v>
      </c>
      <c r="R3772">
        <f t="shared" si="235"/>
        <v>100</v>
      </c>
      <c r="S3772" s="7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>
        <f t="shared" si="232"/>
        <v>42493.64875</v>
      </c>
      <c r="O3773" s="11">
        <f t="shared" si="233"/>
        <v>42507.791666666664</v>
      </c>
      <c r="P3773" t="s">
        <v>8305</v>
      </c>
      <c r="Q3773" s="6">
        <f t="shared" si="234"/>
        <v>1.46</v>
      </c>
      <c r="R3773">
        <f t="shared" si="235"/>
        <v>38.421052631578945</v>
      </c>
      <c r="S3773" s="7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>
        <f t="shared" si="232"/>
        <v>42682.408634259256</v>
      </c>
      <c r="O3774" s="11">
        <f t="shared" si="233"/>
        <v>42703.041666666664</v>
      </c>
      <c r="P3774" t="s">
        <v>8305</v>
      </c>
      <c r="Q3774" s="6">
        <f t="shared" si="234"/>
        <v>1.1020000000000001</v>
      </c>
      <c r="R3774">
        <f t="shared" si="235"/>
        <v>166.96969696969697</v>
      </c>
      <c r="S3774" s="7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>
        <f t="shared" si="232"/>
        <v>42655.79684027777</v>
      </c>
      <c r="O3775" s="11">
        <f t="shared" si="233"/>
        <v>42688.880555555552</v>
      </c>
      <c r="P3775" t="s">
        <v>8305</v>
      </c>
      <c r="Q3775" s="6">
        <f t="shared" si="234"/>
        <v>1.0820000000000001</v>
      </c>
      <c r="R3775">
        <f t="shared" si="235"/>
        <v>94.912280701754383</v>
      </c>
      <c r="S3775" s="7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>
        <f t="shared" si="232"/>
        <v>42087.583969907406</v>
      </c>
      <c r="O3776" s="11">
        <f t="shared" si="233"/>
        <v>42103.583969907406</v>
      </c>
      <c r="P3776" t="s">
        <v>8305</v>
      </c>
      <c r="Q3776" s="6">
        <f t="shared" si="234"/>
        <v>1</v>
      </c>
      <c r="R3776">
        <f t="shared" si="235"/>
        <v>100</v>
      </c>
      <c r="S3776" s="7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>
        <f t="shared" si="232"/>
        <v>42075.734293981477</v>
      </c>
      <c r="O3777" s="11">
        <f t="shared" si="233"/>
        <v>42102.958333333336</v>
      </c>
      <c r="P3777" t="s">
        <v>8305</v>
      </c>
      <c r="Q3777" s="6">
        <f t="shared" si="234"/>
        <v>1.0024999999999999</v>
      </c>
      <c r="R3777">
        <f t="shared" si="235"/>
        <v>143.21428571428572</v>
      </c>
      <c r="S3777" s="7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>
        <f t="shared" si="232"/>
        <v>41814.159467592588</v>
      </c>
      <c r="O3778" s="11">
        <f t="shared" si="233"/>
        <v>41851.833333333328</v>
      </c>
      <c r="P3778" t="s">
        <v>8305</v>
      </c>
      <c r="Q3778" s="6">
        <f t="shared" si="234"/>
        <v>1.0671250000000001</v>
      </c>
      <c r="R3778">
        <f t="shared" si="235"/>
        <v>90.819148936170208</v>
      </c>
      <c r="S3778" s="7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>
        <f t="shared" ref="N3779:N3842" si="236">((($J3779/60)/60)/24)+DATE(1970,1,1)+(-5/24)</f>
        <v>41886.903020833335</v>
      </c>
      <c r="O3779" s="11">
        <f t="shared" ref="O3779:O3842" si="237">((($I3779/60)/60)/24)+DATE(1970,1,1)+(-5/24)</f>
        <v>41908.958333333328</v>
      </c>
      <c r="P3779" t="s">
        <v>8305</v>
      </c>
      <c r="Q3779" s="6">
        <f t="shared" ref="Q3779:Q3842" si="238">E3779/D3779</f>
        <v>1.4319999999999999</v>
      </c>
      <c r="R3779">
        <f t="shared" ref="R3779:R3842" si="239">E3779/L3779</f>
        <v>48.542372881355931</v>
      </c>
      <c r="S3779" s="7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>
        <f t="shared" si="236"/>
        <v>41989.610879629625</v>
      </c>
      <c r="O3780" s="11">
        <f t="shared" si="237"/>
        <v>42049.610879629625</v>
      </c>
      <c r="P3780" t="s">
        <v>8305</v>
      </c>
      <c r="Q3780" s="6">
        <f t="shared" si="238"/>
        <v>1.0504166666666668</v>
      </c>
      <c r="R3780">
        <f t="shared" si="239"/>
        <v>70.027777777777771</v>
      </c>
      <c r="S3780" s="7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>
        <f t="shared" si="236"/>
        <v>42425.527083333327</v>
      </c>
      <c r="O3781" s="11">
        <f t="shared" si="237"/>
        <v>42455.48541666667</v>
      </c>
      <c r="P3781" t="s">
        <v>8305</v>
      </c>
      <c r="Q3781" s="6">
        <f t="shared" si="238"/>
        <v>1.0398000000000001</v>
      </c>
      <c r="R3781">
        <f t="shared" si="239"/>
        <v>135.62608695652173</v>
      </c>
      <c r="S3781" s="7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>
        <f t="shared" si="236"/>
        <v>42166.011400462965</v>
      </c>
      <c r="O3782" s="11">
        <f t="shared" si="237"/>
        <v>42198.629166666658</v>
      </c>
      <c r="P3782" t="s">
        <v>8305</v>
      </c>
      <c r="Q3782" s="6">
        <f t="shared" si="238"/>
        <v>1.2</v>
      </c>
      <c r="R3782">
        <f t="shared" si="239"/>
        <v>100</v>
      </c>
      <c r="S3782" s="7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>
        <f t="shared" si="236"/>
        <v>41865.674594907403</v>
      </c>
      <c r="O3783" s="11">
        <f t="shared" si="237"/>
        <v>41890.674594907403</v>
      </c>
      <c r="P3783" t="s">
        <v>8305</v>
      </c>
      <c r="Q3783" s="6">
        <f t="shared" si="238"/>
        <v>1.0966666666666667</v>
      </c>
      <c r="R3783">
        <f t="shared" si="239"/>
        <v>94.90384615384616</v>
      </c>
      <c r="S3783" s="7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>
        <f t="shared" si="236"/>
        <v>42546.653900462967</v>
      </c>
      <c r="O3784" s="11">
        <f t="shared" si="237"/>
        <v>42575.749999999993</v>
      </c>
      <c r="P3784" t="s">
        <v>8305</v>
      </c>
      <c r="Q3784" s="6">
        <f t="shared" si="238"/>
        <v>1.0175000000000001</v>
      </c>
      <c r="R3784">
        <f t="shared" si="239"/>
        <v>75.370370370370367</v>
      </c>
      <c r="S3784" s="7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>
        <f t="shared" si="236"/>
        <v>42419.931944444441</v>
      </c>
      <c r="O3785" s="11">
        <f t="shared" si="237"/>
        <v>42444.458333333336</v>
      </c>
      <c r="P3785" t="s">
        <v>8305</v>
      </c>
      <c r="Q3785" s="6">
        <f t="shared" si="238"/>
        <v>1.2891666666666666</v>
      </c>
      <c r="R3785">
        <f t="shared" si="239"/>
        <v>64.458333333333329</v>
      </c>
      <c r="S3785" s="7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>
        <f t="shared" si="236"/>
        <v>42531.772361111107</v>
      </c>
      <c r="O3786" s="11">
        <f t="shared" si="237"/>
        <v>42561.772361111107</v>
      </c>
      <c r="P3786" t="s">
        <v>8305</v>
      </c>
      <c r="Q3786" s="6">
        <f t="shared" si="238"/>
        <v>1.1499999999999999</v>
      </c>
      <c r="R3786">
        <f t="shared" si="239"/>
        <v>115</v>
      </c>
      <c r="S3786" s="7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>
        <f t="shared" si="236"/>
        <v>42548.430196759255</v>
      </c>
      <c r="O3787" s="11">
        <f t="shared" si="237"/>
        <v>42584.210416666661</v>
      </c>
      <c r="P3787" t="s">
        <v>8305</v>
      </c>
      <c r="Q3787" s="6">
        <f t="shared" si="238"/>
        <v>1.5075000000000001</v>
      </c>
      <c r="R3787">
        <f t="shared" si="239"/>
        <v>100.5</v>
      </c>
      <c r="S3787" s="7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>
        <f t="shared" si="236"/>
        <v>42486.829571759255</v>
      </c>
      <c r="O3788" s="11">
        <f t="shared" si="237"/>
        <v>42516.829571759255</v>
      </c>
      <c r="P3788" t="s">
        <v>8305</v>
      </c>
      <c r="Q3788" s="6">
        <f t="shared" si="238"/>
        <v>1.1096666666666666</v>
      </c>
      <c r="R3788">
        <f t="shared" si="239"/>
        <v>93.774647887323937</v>
      </c>
      <c r="S3788" s="7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>
        <f t="shared" si="236"/>
        <v>42167.326458333329</v>
      </c>
      <c r="O3789" s="11">
        <f t="shared" si="237"/>
        <v>42195.957638888889</v>
      </c>
      <c r="P3789" t="s">
        <v>8305</v>
      </c>
      <c r="Q3789" s="6">
        <f t="shared" si="238"/>
        <v>1.0028571428571429</v>
      </c>
      <c r="R3789">
        <f t="shared" si="239"/>
        <v>35.1</v>
      </c>
      <c r="S3789" s="7" t="s">
        <v>8317</v>
      </c>
      <c r="T3789" t="s">
        <v>8359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>
        <f t="shared" si="236"/>
        <v>42333.487488425926</v>
      </c>
      <c r="O3790" s="11">
        <f t="shared" si="237"/>
        <v>42361.470833333333</v>
      </c>
      <c r="P3790" t="s">
        <v>8305</v>
      </c>
      <c r="Q3790" s="6">
        <f t="shared" si="238"/>
        <v>6.6666666666666671E-3</v>
      </c>
      <c r="R3790">
        <f t="shared" si="239"/>
        <v>500</v>
      </c>
      <c r="S3790" s="7" t="s">
        <v>8317</v>
      </c>
      <c r="T3790" t="s">
        <v>8359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>
        <f t="shared" si="236"/>
        <v>42138.590486111112</v>
      </c>
      <c r="O3791" s="11">
        <f t="shared" si="237"/>
        <v>42170.590486111112</v>
      </c>
      <c r="P3791" t="s">
        <v>8305</v>
      </c>
      <c r="Q3791" s="6">
        <f t="shared" si="238"/>
        <v>3.267605633802817E-2</v>
      </c>
      <c r="R3791">
        <f t="shared" si="239"/>
        <v>29</v>
      </c>
      <c r="S3791" s="7" t="s">
        <v>8317</v>
      </c>
      <c r="T3791" t="s">
        <v>8359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>
        <f t="shared" si="236"/>
        <v>42666.458599537036</v>
      </c>
      <c r="O3792" s="11">
        <f t="shared" si="237"/>
        <v>42696.5002662037</v>
      </c>
      <c r="P3792" t="s">
        <v>8305</v>
      </c>
      <c r="Q3792" s="6">
        <f t="shared" si="238"/>
        <v>0</v>
      </c>
      <c r="R3792" t="e">
        <f t="shared" si="239"/>
        <v>#DIV/0!</v>
      </c>
      <c r="S3792" s="7" t="s">
        <v>8317</v>
      </c>
      <c r="T3792" t="s">
        <v>8359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>
        <f t="shared" si="236"/>
        <v>41766.4837037037</v>
      </c>
      <c r="O3793" s="11">
        <f t="shared" si="237"/>
        <v>41826.4837037037</v>
      </c>
      <c r="P3793" t="s">
        <v>8305</v>
      </c>
      <c r="Q3793" s="6">
        <f t="shared" si="238"/>
        <v>0</v>
      </c>
      <c r="R3793" t="e">
        <f t="shared" si="239"/>
        <v>#DIV/0!</v>
      </c>
      <c r="S3793" s="7" t="s">
        <v>8317</v>
      </c>
      <c r="T3793" t="s">
        <v>8359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>
        <f t="shared" si="236"/>
        <v>42170.238680555551</v>
      </c>
      <c r="O3794" s="11">
        <f t="shared" si="237"/>
        <v>42200.238680555551</v>
      </c>
      <c r="P3794" t="s">
        <v>8305</v>
      </c>
      <c r="Q3794" s="6">
        <f t="shared" si="238"/>
        <v>2.8E-3</v>
      </c>
      <c r="R3794">
        <f t="shared" si="239"/>
        <v>17.5</v>
      </c>
      <c r="S3794" s="7" t="s">
        <v>8317</v>
      </c>
      <c r="T3794" t="s">
        <v>8359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>
        <f t="shared" si="236"/>
        <v>41968.73065972222</v>
      </c>
      <c r="O3795" s="11">
        <f t="shared" si="237"/>
        <v>41989.73065972222</v>
      </c>
      <c r="P3795" t="s">
        <v>8305</v>
      </c>
      <c r="Q3795" s="6">
        <f t="shared" si="238"/>
        <v>0.59657142857142853</v>
      </c>
      <c r="R3795">
        <f t="shared" si="239"/>
        <v>174</v>
      </c>
      <c r="S3795" s="7" t="s">
        <v>8317</v>
      </c>
      <c r="T3795" t="s">
        <v>8359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>
        <f t="shared" si="236"/>
        <v>42132.372152777774</v>
      </c>
      <c r="O3796" s="11">
        <f t="shared" si="237"/>
        <v>42162.372152777774</v>
      </c>
      <c r="P3796" t="s">
        <v>8305</v>
      </c>
      <c r="Q3796" s="6">
        <f t="shared" si="238"/>
        <v>0.01</v>
      </c>
      <c r="R3796">
        <f t="shared" si="239"/>
        <v>50</v>
      </c>
      <c r="S3796" s="7" t="s">
        <v>8317</v>
      </c>
      <c r="T3796" t="s">
        <v>8359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>
        <f t="shared" si="236"/>
        <v>42201.227893518517</v>
      </c>
      <c r="O3797" s="11">
        <f t="shared" si="237"/>
        <v>42244.729166666664</v>
      </c>
      <c r="P3797" t="s">
        <v>8305</v>
      </c>
      <c r="Q3797" s="6">
        <f t="shared" si="238"/>
        <v>1.6666666666666666E-2</v>
      </c>
      <c r="R3797">
        <f t="shared" si="239"/>
        <v>5</v>
      </c>
      <c r="S3797" s="7" t="s">
        <v>8317</v>
      </c>
      <c r="T3797" t="s">
        <v>8359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>
        <f t="shared" si="236"/>
        <v>42688.821250000001</v>
      </c>
      <c r="O3798" s="11">
        <f t="shared" si="237"/>
        <v>42748.821250000001</v>
      </c>
      <c r="P3798" t="s">
        <v>8305</v>
      </c>
      <c r="Q3798" s="6">
        <f t="shared" si="238"/>
        <v>4.4444444444444447E-5</v>
      </c>
      <c r="R3798">
        <f t="shared" si="239"/>
        <v>1</v>
      </c>
      <c r="S3798" s="7" t="s">
        <v>8317</v>
      </c>
      <c r="T3798" t="s">
        <v>8359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>
        <f t="shared" si="236"/>
        <v>42084.673206018517</v>
      </c>
      <c r="O3799" s="11">
        <f t="shared" si="237"/>
        <v>42114.673206018517</v>
      </c>
      <c r="P3799" t="s">
        <v>8305</v>
      </c>
      <c r="Q3799" s="6">
        <f t="shared" si="238"/>
        <v>0.89666666666666661</v>
      </c>
      <c r="R3799">
        <f t="shared" si="239"/>
        <v>145.40540540540542</v>
      </c>
      <c r="S3799" s="7" t="s">
        <v>8317</v>
      </c>
      <c r="T3799" t="s">
        <v>8359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>
        <f t="shared" si="236"/>
        <v>41831.514444444445</v>
      </c>
      <c r="O3800" s="11">
        <f t="shared" si="237"/>
        <v>41861.514444444445</v>
      </c>
      <c r="P3800" t="s">
        <v>8305</v>
      </c>
      <c r="Q3800" s="6">
        <f t="shared" si="238"/>
        <v>1.4642857142857143E-2</v>
      </c>
      <c r="R3800">
        <f t="shared" si="239"/>
        <v>205</v>
      </c>
      <c r="S3800" s="7" t="s">
        <v>8317</v>
      </c>
      <c r="T3800" t="s">
        <v>8359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>
        <f t="shared" si="236"/>
        <v>42410.722719907404</v>
      </c>
      <c r="O3801" s="11">
        <f t="shared" si="237"/>
        <v>42440.722719907404</v>
      </c>
      <c r="P3801" t="s">
        <v>8305</v>
      </c>
      <c r="Q3801" s="6">
        <f t="shared" si="238"/>
        <v>4.02E-2</v>
      </c>
      <c r="R3801">
        <f t="shared" si="239"/>
        <v>100.5</v>
      </c>
      <c r="S3801" s="7" t="s">
        <v>8317</v>
      </c>
      <c r="T3801" t="s">
        <v>8359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>
        <f t="shared" si="236"/>
        <v>41982.528738425921</v>
      </c>
      <c r="O3802" s="11">
        <f t="shared" si="237"/>
        <v>42014.999305555553</v>
      </c>
      <c r="P3802" t="s">
        <v>8305</v>
      </c>
      <c r="Q3802" s="6">
        <f t="shared" si="238"/>
        <v>4.0045454545454544E-2</v>
      </c>
      <c r="R3802">
        <f t="shared" si="239"/>
        <v>55.0625</v>
      </c>
      <c r="S3802" s="7" t="s">
        <v>8317</v>
      </c>
      <c r="T3802" t="s">
        <v>8359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>
        <f t="shared" si="236"/>
        <v>41975.467777777776</v>
      </c>
      <c r="O3803" s="11">
        <f t="shared" si="237"/>
        <v>42006.467777777776</v>
      </c>
      <c r="P3803" t="s">
        <v>8305</v>
      </c>
      <c r="Q3803" s="6">
        <f t="shared" si="238"/>
        <v>8.5199999999999998E-2</v>
      </c>
      <c r="R3803">
        <f t="shared" si="239"/>
        <v>47.333333333333336</v>
      </c>
      <c r="S3803" s="7" t="s">
        <v>8317</v>
      </c>
      <c r="T3803" t="s">
        <v>8359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>
        <f t="shared" si="236"/>
        <v>42268.917893518512</v>
      </c>
      <c r="O3804" s="11">
        <f t="shared" si="237"/>
        <v>42298.917893518512</v>
      </c>
      <c r="P3804" t="s">
        <v>8305</v>
      </c>
      <c r="Q3804" s="6">
        <f t="shared" si="238"/>
        <v>0</v>
      </c>
      <c r="R3804" t="e">
        <f t="shared" si="239"/>
        <v>#DIV/0!</v>
      </c>
      <c r="S3804" s="7" t="s">
        <v>8317</v>
      </c>
      <c r="T3804" t="s">
        <v>8359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>
        <f t="shared" si="236"/>
        <v>42403.763518518514</v>
      </c>
      <c r="O3805" s="11">
        <f t="shared" si="237"/>
        <v>42433.763518518514</v>
      </c>
      <c r="P3805" t="s">
        <v>8305</v>
      </c>
      <c r="Q3805" s="6">
        <f t="shared" si="238"/>
        <v>0.19650000000000001</v>
      </c>
      <c r="R3805">
        <f t="shared" si="239"/>
        <v>58.95</v>
      </c>
      <c r="S3805" s="7" t="s">
        <v>8317</v>
      </c>
      <c r="T3805" t="s">
        <v>8359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>
        <f t="shared" si="236"/>
        <v>42526.801203703704</v>
      </c>
      <c r="O3806" s="11">
        <f t="shared" si="237"/>
        <v>42582.083333333336</v>
      </c>
      <c r="P3806" t="s">
        <v>8305</v>
      </c>
      <c r="Q3806" s="6">
        <f t="shared" si="238"/>
        <v>0</v>
      </c>
      <c r="R3806" t="e">
        <f t="shared" si="239"/>
        <v>#DIV/0!</v>
      </c>
      <c r="S3806" s="7" t="s">
        <v>8317</v>
      </c>
      <c r="T3806" t="s">
        <v>8359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>
        <f t="shared" si="236"/>
        <v>41849.678703703699</v>
      </c>
      <c r="O3807" s="11">
        <f t="shared" si="237"/>
        <v>41909.678703703699</v>
      </c>
      <c r="P3807" t="s">
        <v>8305</v>
      </c>
      <c r="Q3807" s="6">
        <f t="shared" si="238"/>
        <v>2.0000000000000002E-5</v>
      </c>
      <c r="R3807">
        <f t="shared" si="239"/>
        <v>1.5</v>
      </c>
      <c r="S3807" s="7" t="s">
        <v>8317</v>
      </c>
      <c r="T3807" t="s">
        <v>8359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>
        <f t="shared" si="236"/>
        <v>41799.050706018512</v>
      </c>
      <c r="O3808" s="11">
        <f t="shared" si="237"/>
        <v>41819.050706018512</v>
      </c>
      <c r="P3808" t="s">
        <v>8305</v>
      </c>
      <c r="Q3808" s="6">
        <f t="shared" si="238"/>
        <v>6.6666666666666664E-4</v>
      </c>
      <c r="R3808">
        <f t="shared" si="239"/>
        <v>5</v>
      </c>
      <c r="S3808" s="7" t="s">
        <v>8317</v>
      </c>
      <c r="T3808" t="s">
        <v>8359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>
        <f t="shared" si="236"/>
        <v>42090.700682870367</v>
      </c>
      <c r="O3809" s="11">
        <f t="shared" si="237"/>
        <v>42097.700682870367</v>
      </c>
      <c r="P3809" t="s">
        <v>8305</v>
      </c>
      <c r="Q3809" s="6">
        <f t="shared" si="238"/>
        <v>0.30333333333333334</v>
      </c>
      <c r="R3809">
        <f t="shared" si="239"/>
        <v>50.555555555555557</v>
      </c>
      <c r="S3809" s="7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>
        <f t="shared" si="236"/>
        <v>42059.24559027778</v>
      </c>
      <c r="O3810" s="11">
        <f t="shared" si="237"/>
        <v>42119.203923611109</v>
      </c>
      <c r="P3810" t="s">
        <v>8271</v>
      </c>
      <c r="Q3810" s="6">
        <f t="shared" si="238"/>
        <v>1</v>
      </c>
      <c r="R3810">
        <f t="shared" si="239"/>
        <v>41.666666666666664</v>
      </c>
      <c r="S3810" s="7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>
        <f t="shared" si="236"/>
        <v>41800.318368055552</v>
      </c>
      <c r="O3811" s="11">
        <f t="shared" si="237"/>
        <v>41850.75</v>
      </c>
      <c r="P3811" t="s">
        <v>8271</v>
      </c>
      <c r="Q3811" s="6">
        <f t="shared" si="238"/>
        <v>1.0125</v>
      </c>
      <c r="R3811">
        <f t="shared" si="239"/>
        <v>53.289473684210527</v>
      </c>
      <c r="S3811" s="7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>
        <f t="shared" si="236"/>
        <v>42054.640717592592</v>
      </c>
      <c r="O3812" s="11">
        <f t="shared" si="237"/>
        <v>42084.599050925921</v>
      </c>
      <c r="P3812" t="s">
        <v>8271</v>
      </c>
      <c r="Q3812" s="6">
        <f t="shared" si="238"/>
        <v>1.2173333333333334</v>
      </c>
      <c r="R3812">
        <f t="shared" si="239"/>
        <v>70.230769230769226</v>
      </c>
      <c r="S3812" s="7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>
        <f t="shared" si="236"/>
        <v>42487.418668981474</v>
      </c>
      <c r="O3813" s="11">
        <f t="shared" si="237"/>
        <v>42521.249999999993</v>
      </c>
      <c r="P3813" t="s">
        <v>8271</v>
      </c>
      <c r="Q3813" s="6">
        <f t="shared" si="238"/>
        <v>3.3</v>
      </c>
      <c r="R3813">
        <f t="shared" si="239"/>
        <v>43.421052631578945</v>
      </c>
      <c r="S3813" s="7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>
        <f t="shared" si="236"/>
        <v>42109.542916666665</v>
      </c>
      <c r="O3814" s="11">
        <f t="shared" si="237"/>
        <v>42155.957638888889</v>
      </c>
      <c r="P3814" t="s">
        <v>8271</v>
      </c>
      <c r="Q3814" s="6">
        <f t="shared" si="238"/>
        <v>1.0954999999999999</v>
      </c>
      <c r="R3814">
        <f t="shared" si="239"/>
        <v>199.18181818181819</v>
      </c>
      <c r="S3814" s="7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>
        <f t="shared" si="236"/>
        <v>42497.067372685182</v>
      </c>
      <c r="O3815" s="11">
        <f t="shared" si="237"/>
        <v>42535.696527777771</v>
      </c>
      <c r="P3815" t="s">
        <v>8271</v>
      </c>
      <c r="Q3815" s="6">
        <f t="shared" si="238"/>
        <v>1.0095190476190474</v>
      </c>
      <c r="R3815">
        <f t="shared" si="239"/>
        <v>78.518148148148143</v>
      </c>
      <c r="S3815" s="7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>
        <f t="shared" si="236"/>
        <v>42058.695740740739</v>
      </c>
      <c r="O3816" s="11">
        <f t="shared" si="237"/>
        <v>42094.957638888889</v>
      </c>
      <c r="P3816" t="s">
        <v>8271</v>
      </c>
      <c r="Q3816" s="6">
        <f t="shared" si="238"/>
        <v>1.4013333333333333</v>
      </c>
      <c r="R3816">
        <f t="shared" si="239"/>
        <v>61.823529411764703</v>
      </c>
      <c r="S3816" s="7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>
        <f t="shared" si="236"/>
        <v>42207.051585648143</v>
      </c>
      <c r="O3817" s="11">
        <f t="shared" si="237"/>
        <v>42236.749999999993</v>
      </c>
      <c r="P3817" t="s">
        <v>8271</v>
      </c>
      <c r="Q3817" s="6">
        <f t="shared" si="238"/>
        <v>1.0000100000000001</v>
      </c>
      <c r="R3817">
        <f t="shared" si="239"/>
        <v>50.000500000000002</v>
      </c>
      <c r="S3817" s="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>
        <f t="shared" si="236"/>
        <v>41807.481747685182</v>
      </c>
      <c r="O3818" s="11">
        <f t="shared" si="237"/>
        <v>41837.481747685182</v>
      </c>
      <c r="P3818" t="s">
        <v>8271</v>
      </c>
      <c r="Q3818" s="6">
        <f t="shared" si="238"/>
        <v>1.19238</v>
      </c>
      <c r="R3818">
        <f t="shared" si="239"/>
        <v>48.339729729729726</v>
      </c>
      <c r="S3818" s="7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>
        <f t="shared" si="236"/>
        <v>42284.488611111105</v>
      </c>
      <c r="O3819" s="11">
        <f t="shared" si="237"/>
        <v>42300.957638888889</v>
      </c>
      <c r="P3819" t="s">
        <v>8271</v>
      </c>
      <c r="Q3819" s="6">
        <f t="shared" si="238"/>
        <v>1.0725</v>
      </c>
      <c r="R3819">
        <f t="shared" si="239"/>
        <v>107.25</v>
      </c>
      <c r="S3819" s="7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>
        <f t="shared" si="236"/>
        <v>42045.634050925924</v>
      </c>
      <c r="O3820" s="11">
        <f t="shared" si="237"/>
        <v>42075.592384259253</v>
      </c>
      <c r="P3820" t="s">
        <v>8271</v>
      </c>
      <c r="Q3820" s="6">
        <f t="shared" si="238"/>
        <v>2.2799999999999998</v>
      </c>
      <c r="R3820">
        <f t="shared" si="239"/>
        <v>57</v>
      </c>
      <c r="S3820" s="7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>
        <f t="shared" si="236"/>
        <v>42184.001203703701</v>
      </c>
      <c r="O3821" s="11">
        <f t="shared" si="237"/>
        <v>42202.668055555558</v>
      </c>
      <c r="P3821" t="s">
        <v>8271</v>
      </c>
      <c r="Q3821" s="6">
        <f t="shared" si="238"/>
        <v>1.0640000000000001</v>
      </c>
      <c r="R3821">
        <f t="shared" si="239"/>
        <v>40.92307692307692</v>
      </c>
      <c r="S3821" s="7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>
        <f t="shared" si="236"/>
        <v>42160.443483796298</v>
      </c>
      <c r="O3822" s="11">
        <f t="shared" si="237"/>
        <v>42190.443483796298</v>
      </c>
      <c r="P3822" t="s">
        <v>8271</v>
      </c>
      <c r="Q3822" s="6">
        <f t="shared" si="238"/>
        <v>1.4333333333333333</v>
      </c>
      <c r="R3822">
        <f t="shared" si="239"/>
        <v>21.5</v>
      </c>
      <c r="S3822" s="7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>
        <f t="shared" si="236"/>
        <v>42340.972303240742</v>
      </c>
      <c r="O3823" s="11">
        <f t="shared" si="237"/>
        <v>42372.972303240742</v>
      </c>
      <c r="P3823" t="s">
        <v>8271</v>
      </c>
      <c r="Q3823" s="6">
        <f t="shared" si="238"/>
        <v>1.0454285714285714</v>
      </c>
      <c r="R3823">
        <f t="shared" si="239"/>
        <v>79.543478260869563</v>
      </c>
      <c r="S3823" s="7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>
        <f t="shared" si="236"/>
        <v>42329.629826388882</v>
      </c>
      <c r="O3824" s="11">
        <f t="shared" si="237"/>
        <v>42388.749305555553</v>
      </c>
      <c r="P3824" t="s">
        <v>8271</v>
      </c>
      <c r="Q3824" s="6">
        <f t="shared" si="238"/>
        <v>1.1002000000000001</v>
      </c>
      <c r="R3824">
        <f t="shared" si="239"/>
        <v>72.381578947368425</v>
      </c>
      <c r="S3824" s="7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>
        <f t="shared" si="236"/>
        <v>42170.701898148145</v>
      </c>
      <c r="O3825" s="11">
        <f t="shared" si="237"/>
        <v>42204.957638888889</v>
      </c>
      <c r="P3825" t="s">
        <v>8271</v>
      </c>
      <c r="Q3825" s="6">
        <f t="shared" si="238"/>
        <v>1.06</v>
      </c>
      <c r="R3825">
        <f t="shared" si="239"/>
        <v>64.634146341463421</v>
      </c>
      <c r="S3825" s="7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>
        <f t="shared" si="236"/>
        <v>42571.417858796289</v>
      </c>
      <c r="O3826" s="11">
        <f t="shared" si="237"/>
        <v>42583.361805555549</v>
      </c>
      <c r="P3826" t="s">
        <v>8271</v>
      </c>
      <c r="Q3826" s="6">
        <f t="shared" si="238"/>
        <v>1.08</v>
      </c>
      <c r="R3826">
        <f t="shared" si="239"/>
        <v>38.571428571428569</v>
      </c>
      <c r="S3826" s="7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>
        <f t="shared" si="236"/>
        <v>42150.861273148148</v>
      </c>
      <c r="O3827" s="11">
        <f t="shared" si="237"/>
        <v>42171.861273148148</v>
      </c>
      <c r="P3827" t="s">
        <v>8271</v>
      </c>
      <c r="Q3827" s="6">
        <f t="shared" si="238"/>
        <v>1.0542</v>
      </c>
      <c r="R3827">
        <f t="shared" si="239"/>
        <v>107.57142857142857</v>
      </c>
      <c r="S3827" s="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>
        <f t="shared" si="236"/>
        <v>42101.215208333328</v>
      </c>
      <c r="O3828" s="11">
        <f t="shared" si="237"/>
        <v>42131.215208333328</v>
      </c>
      <c r="P3828" t="s">
        <v>8271</v>
      </c>
      <c r="Q3828" s="6">
        <f t="shared" si="238"/>
        <v>1.1916666666666667</v>
      </c>
      <c r="R3828">
        <f t="shared" si="239"/>
        <v>27.5</v>
      </c>
      <c r="S3828" s="7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>
        <f t="shared" si="236"/>
        <v>42034.719918981478</v>
      </c>
      <c r="O3829" s="11">
        <f t="shared" si="237"/>
        <v>42089.791666666664</v>
      </c>
      <c r="P3829" t="s">
        <v>8271</v>
      </c>
      <c r="Q3829" s="6">
        <f t="shared" si="238"/>
        <v>1.5266666666666666</v>
      </c>
      <c r="R3829">
        <f t="shared" si="239"/>
        <v>70.461538461538467</v>
      </c>
      <c r="S3829" s="7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>
        <f t="shared" si="236"/>
        <v>41944.319293981483</v>
      </c>
      <c r="O3830" s="11">
        <f t="shared" si="237"/>
        <v>42004.360960648148</v>
      </c>
      <c r="P3830" t="s">
        <v>8271</v>
      </c>
      <c r="Q3830" s="6">
        <f t="shared" si="238"/>
        <v>1</v>
      </c>
      <c r="R3830">
        <f t="shared" si="239"/>
        <v>178.57142857142858</v>
      </c>
      <c r="S3830" s="7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>
        <f t="shared" si="236"/>
        <v>42593.657071759262</v>
      </c>
      <c r="O3831" s="11">
        <f t="shared" si="237"/>
        <v>42613.657071759262</v>
      </c>
      <c r="P3831" t="s">
        <v>8271</v>
      </c>
      <c r="Q3831" s="6">
        <f t="shared" si="238"/>
        <v>1.002</v>
      </c>
      <c r="R3831">
        <f t="shared" si="239"/>
        <v>62.625</v>
      </c>
      <c r="S3831" s="7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>
        <f t="shared" si="236"/>
        <v>42503.532534722217</v>
      </c>
      <c r="O3832" s="11">
        <f t="shared" si="237"/>
        <v>42517.532534722217</v>
      </c>
      <c r="P3832" t="s">
        <v>8271</v>
      </c>
      <c r="Q3832" s="6">
        <f t="shared" si="238"/>
        <v>2.25</v>
      </c>
      <c r="R3832">
        <f t="shared" si="239"/>
        <v>75</v>
      </c>
      <c r="S3832" s="7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>
        <f t="shared" si="236"/>
        <v>41927.640567129631</v>
      </c>
      <c r="O3833" s="11">
        <f t="shared" si="237"/>
        <v>41948.682233796295</v>
      </c>
      <c r="P3833" t="s">
        <v>8271</v>
      </c>
      <c r="Q3833" s="6">
        <f t="shared" si="238"/>
        <v>1.0602199999999999</v>
      </c>
      <c r="R3833">
        <f t="shared" si="239"/>
        <v>58.901111111111113</v>
      </c>
      <c r="S3833" s="7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>
        <f t="shared" si="236"/>
        <v>42374.906655092585</v>
      </c>
      <c r="O3834" s="11">
        <f t="shared" si="237"/>
        <v>42419.906655092585</v>
      </c>
      <c r="P3834" t="s">
        <v>8271</v>
      </c>
      <c r="Q3834" s="6">
        <f t="shared" si="238"/>
        <v>1.0466666666666666</v>
      </c>
      <c r="R3834">
        <f t="shared" si="239"/>
        <v>139.55555555555554</v>
      </c>
      <c r="S3834" s="7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>
        <f t="shared" si="236"/>
        <v>41963.66402777777</v>
      </c>
      <c r="O3835" s="11">
        <f t="shared" si="237"/>
        <v>41974.589583333327</v>
      </c>
      <c r="P3835" t="s">
        <v>8271</v>
      </c>
      <c r="Q3835" s="6">
        <f t="shared" si="238"/>
        <v>1.1666666666666667</v>
      </c>
      <c r="R3835">
        <f t="shared" si="239"/>
        <v>70</v>
      </c>
      <c r="S3835" s="7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>
        <f t="shared" si="236"/>
        <v>42143.236886574072</v>
      </c>
      <c r="O3836" s="11">
        <f t="shared" si="237"/>
        <v>42173.236886574072</v>
      </c>
      <c r="P3836" t="s">
        <v>8271</v>
      </c>
      <c r="Q3836" s="6">
        <f t="shared" si="238"/>
        <v>1.0903333333333334</v>
      </c>
      <c r="R3836">
        <f t="shared" si="239"/>
        <v>57.385964912280699</v>
      </c>
      <c r="S3836" s="7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>
        <f t="shared" si="236"/>
        <v>42460.733888888884</v>
      </c>
      <c r="O3837" s="11">
        <f t="shared" si="237"/>
        <v>42481.733888888884</v>
      </c>
      <c r="P3837" t="s">
        <v>8271</v>
      </c>
      <c r="Q3837" s="6">
        <f t="shared" si="238"/>
        <v>1.6</v>
      </c>
      <c r="R3837">
        <f t="shared" si="239"/>
        <v>40</v>
      </c>
      <c r="S3837" s="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>
        <f t="shared" si="236"/>
        <v>42553.718194444438</v>
      </c>
      <c r="O3838" s="11">
        <f t="shared" si="237"/>
        <v>42584.964583333327</v>
      </c>
      <c r="P3838" t="s">
        <v>8271</v>
      </c>
      <c r="Q3838" s="6">
        <f t="shared" si="238"/>
        <v>1.125</v>
      </c>
      <c r="R3838">
        <f t="shared" si="239"/>
        <v>64.285714285714292</v>
      </c>
      <c r="S3838" s="7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>
        <f t="shared" si="236"/>
        <v>42152.557384259257</v>
      </c>
      <c r="O3839" s="11">
        <f t="shared" si="237"/>
        <v>42188.557384259257</v>
      </c>
      <c r="P3839" t="s">
        <v>8271</v>
      </c>
      <c r="Q3839" s="6">
        <f t="shared" si="238"/>
        <v>1.0209999999999999</v>
      </c>
      <c r="R3839">
        <f t="shared" si="239"/>
        <v>120.11764705882354</v>
      </c>
      <c r="S3839" s="7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>
        <f t="shared" si="236"/>
        <v>42116.502418981479</v>
      </c>
      <c r="O3840" s="11">
        <f t="shared" si="237"/>
        <v>42146.502418981479</v>
      </c>
      <c r="P3840" t="s">
        <v>8271</v>
      </c>
      <c r="Q3840" s="6">
        <f t="shared" si="238"/>
        <v>1.00824</v>
      </c>
      <c r="R3840">
        <f t="shared" si="239"/>
        <v>1008.24</v>
      </c>
      <c r="S3840" s="7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>
        <f t="shared" si="236"/>
        <v>42154.934305555551</v>
      </c>
      <c r="O3841" s="11">
        <f t="shared" si="237"/>
        <v>42214.934305555551</v>
      </c>
      <c r="P3841" t="s">
        <v>8271</v>
      </c>
      <c r="Q3841" s="6">
        <f t="shared" si="238"/>
        <v>1.0125</v>
      </c>
      <c r="R3841">
        <f t="shared" si="239"/>
        <v>63.28125</v>
      </c>
      <c r="S3841" s="7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>
        <f t="shared" si="236"/>
        <v>42432.493391203701</v>
      </c>
      <c r="O3842" s="11">
        <f t="shared" si="237"/>
        <v>42457.45172453703</v>
      </c>
      <c r="P3842" t="s">
        <v>8271</v>
      </c>
      <c r="Q3842" s="6">
        <f t="shared" si="238"/>
        <v>65</v>
      </c>
      <c r="R3842">
        <f t="shared" si="239"/>
        <v>21.666666666666668</v>
      </c>
      <c r="S3842" s="7" t="s">
        <v>8317</v>
      </c>
      <c r="T3842" t="s">
        <v>8318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>
        <f t="shared" ref="N3843:N3906" si="240">((($J3843/60)/60)/24)+DATE(1970,1,1)+(-5/24)</f>
        <v>41780.57739583333</v>
      </c>
      <c r="O3843" s="11">
        <f t="shared" ref="O3843:O3906" si="241">((($I3843/60)/60)/24)+DATE(1970,1,1)+(-5/24)</f>
        <v>41840.57739583333</v>
      </c>
      <c r="P3843" t="s">
        <v>8271</v>
      </c>
      <c r="Q3843" s="6">
        <f t="shared" ref="Q3843:Q3906" si="242">E3843/D3843</f>
        <v>8.72E-2</v>
      </c>
      <c r="R3843">
        <f t="shared" ref="R3843:R3906" si="243">E3843/L3843</f>
        <v>25.647058823529413</v>
      </c>
      <c r="S3843" s="7" t="s">
        <v>8317</v>
      </c>
      <c r="T3843" t="s">
        <v>8318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>
        <f t="shared" si="240"/>
        <v>41740.285324074073</v>
      </c>
      <c r="O3844" s="11">
        <f t="shared" si="241"/>
        <v>41770.285324074073</v>
      </c>
      <c r="P3844" t="s">
        <v>8271</v>
      </c>
      <c r="Q3844" s="6">
        <f t="shared" si="242"/>
        <v>0.21940000000000001</v>
      </c>
      <c r="R3844">
        <f t="shared" si="243"/>
        <v>47.695652173913047</v>
      </c>
      <c r="S3844" s="7" t="s">
        <v>8317</v>
      </c>
      <c r="T3844" t="s">
        <v>8318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>
        <f t="shared" si="240"/>
        <v>41765.864166666666</v>
      </c>
      <c r="O3845" s="11">
        <f t="shared" si="241"/>
        <v>41790.864166666666</v>
      </c>
      <c r="P3845" t="s">
        <v>8271</v>
      </c>
      <c r="Q3845" s="6">
        <f t="shared" si="242"/>
        <v>0.21299999999999999</v>
      </c>
      <c r="R3845">
        <f t="shared" si="243"/>
        <v>56.05263157894737</v>
      </c>
      <c r="S3845" s="7" t="s">
        <v>8317</v>
      </c>
      <c r="T3845" t="s">
        <v>8318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>
        <f t="shared" si="240"/>
        <v>41766.408958333333</v>
      </c>
      <c r="O3846" s="11">
        <f t="shared" si="241"/>
        <v>41793.082638888889</v>
      </c>
      <c r="P3846" t="s">
        <v>8271</v>
      </c>
      <c r="Q3846" s="6">
        <f t="shared" si="242"/>
        <v>0.41489795918367345</v>
      </c>
      <c r="R3846">
        <f t="shared" si="243"/>
        <v>81.319999999999993</v>
      </c>
      <c r="S3846" s="7" t="s">
        <v>8317</v>
      </c>
      <c r="T3846" t="s">
        <v>8318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>
        <f t="shared" si="240"/>
        <v>42248.418680555551</v>
      </c>
      <c r="O3847" s="11">
        <f t="shared" si="241"/>
        <v>42278.418680555551</v>
      </c>
      <c r="P3847" t="s">
        <v>8271</v>
      </c>
      <c r="Q3847" s="6">
        <f t="shared" si="242"/>
        <v>2.1049999999999999E-2</v>
      </c>
      <c r="R3847">
        <f t="shared" si="243"/>
        <v>70.166666666666671</v>
      </c>
      <c r="S3847" s="7" t="s">
        <v>8317</v>
      </c>
      <c r="T3847" t="s">
        <v>8318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>
        <f t="shared" si="240"/>
        <v>41885.01321759259</v>
      </c>
      <c r="O3848" s="11">
        <f t="shared" si="241"/>
        <v>41916.082638888889</v>
      </c>
      <c r="P3848" t="s">
        <v>8271</v>
      </c>
      <c r="Q3848" s="6">
        <f t="shared" si="242"/>
        <v>2.7E-2</v>
      </c>
      <c r="R3848">
        <f t="shared" si="243"/>
        <v>23.625</v>
      </c>
      <c r="S3848" s="7" t="s">
        <v>8317</v>
      </c>
      <c r="T3848" t="s">
        <v>8318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>
        <f t="shared" si="240"/>
        <v>42159.016099537032</v>
      </c>
      <c r="O3849" s="11">
        <f t="shared" si="241"/>
        <v>42204.016099537032</v>
      </c>
      <c r="P3849" t="s">
        <v>8271</v>
      </c>
      <c r="Q3849" s="6">
        <f t="shared" si="242"/>
        <v>0.16161904761904761</v>
      </c>
      <c r="R3849">
        <f t="shared" si="243"/>
        <v>188.55555555555554</v>
      </c>
      <c r="S3849" s="7" t="s">
        <v>8317</v>
      </c>
      <c r="T3849" t="s">
        <v>8318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>
        <f t="shared" si="240"/>
        <v>42265.608668981477</v>
      </c>
      <c r="O3850" s="11">
        <f t="shared" si="241"/>
        <v>42295.608668981477</v>
      </c>
      <c r="P3850" t="s">
        <v>8271</v>
      </c>
      <c r="Q3850" s="6">
        <f t="shared" si="242"/>
        <v>0.16376923076923078</v>
      </c>
      <c r="R3850">
        <f t="shared" si="243"/>
        <v>49.511627906976742</v>
      </c>
      <c r="S3850" s="7" t="s">
        <v>8317</v>
      </c>
      <c r="T3850" t="s">
        <v>8318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>
        <f t="shared" si="240"/>
        <v>42136.558842592589</v>
      </c>
      <c r="O3851" s="11">
        <f t="shared" si="241"/>
        <v>42166.558842592589</v>
      </c>
      <c r="P3851" t="s">
        <v>8271</v>
      </c>
      <c r="Q3851" s="6">
        <f t="shared" si="242"/>
        <v>7.0433333333333334E-2</v>
      </c>
      <c r="R3851">
        <f t="shared" si="243"/>
        <v>75.464285714285708</v>
      </c>
      <c r="S3851" s="7" t="s">
        <v>8317</v>
      </c>
      <c r="T3851" t="s">
        <v>8318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>
        <f t="shared" si="240"/>
        <v>41974.916006944441</v>
      </c>
      <c r="O3852" s="11">
        <f t="shared" si="241"/>
        <v>42004.916006944441</v>
      </c>
      <c r="P3852" t="s">
        <v>8271</v>
      </c>
      <c r="Q3852" s="6">
        <f t="shared" si="242"/>
        <v>3.7999999999999999E-2</v>
      </c>
      <c r="R3852">
        <f t="shared" si="243"/>
        <v>9.5</v>
      </c>
      <c r="S3852" s="7" t="s">
        <v>8317</v>
      </c>
      <c r="T3852" t="s">
        <v>8318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>
        <f t="shared" si="240"/>
        <v>42172.23123842592</v>
      </c>
      <c r="O3853" s="11">
        <f t="shared" si="241"/>
        <v>42202.23123842592</v>
      </c>
      <c r="P3853" t="s">
        <v>8271</v>
      </c>
      <c r="Q3853" s="6">
        <f t="shared" si="242"/>
        <v>0.34079999999999999</v>
      </c>
      <c r="R3853">
        <f t="shared" si="243"/>
        <v>35.5</v>
      </c>
      <c r="S3853" s="7" t="s">
        <v>8317</v>
      </c>
      <c r="T3853" t="s">
        <v>8318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>
        <f t="shared" si="240"/>
        <v>42064.982361111113</v>
      </c>
      <c r="O3854" s="11">
        <f t="shared" si="241"/>
        <v>42089.940694444442</v>
      </c>
      <c r="P3854" t="s">
        <v>8271</v>
      </c>
      <c r="Q3854" s="6">
        <f t="shared" si="242"/>
        <v>2E-3</v>
      </c>
      <c r="R3854">
        <f t="shared" si="243"/>
        <v>10</v>
      </c>
      <c r="S3854" s="7" t="s">
        <v>8317</v>
      </c>
      <c r="T3854" t="s">
        <v>8318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>
        <f t="shared" si="240"/>
        <v>41848.631689814814</v>
      </c>
      <c r="O3855" s="11">
        <f t="shared" si="241"/>
        <v>41883.631689814814</v>
      </c>
      <c r="P3855" t="s">
        <v>8271</v>
      </c>
      <c r="Q3855" s="6">
        <f t="shared" si="242"/>
        <v>2.5999999999999998E-4</v>
      </c>
      <c r="R3855">
        <f t="shared" si="243"/>
        <v>13</v>
      </c>
      <c r="S3855" s="7" t="s">
        <v>8317</v>
      </c>
      <c r="T3855" t="s">
        <v>8318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>
        <f t="shared" si="240"/>
        <v>42103.67659722222</v>
      </c>
      <c r="O3856" s="11">
        <f t="shared" si="241"/>
        <v>42133.67659722222</v>
      </c>
      <c r="P3856" t="s">
        <v>8271</v>
      </c>
      <c r="Q3856" s="6">
        <f t="shared" si="242"/>
        <v>0.16254545454545455</v>
      </c>
      <c r="R3856">
        <f t="shared" si="243"/>
        <v>89.4</v>
      </c>
      <c r="S3856" s="7" t="s">
        <v>8317</v>
      </c>
      <c r="T3856" t="s">
        <v>8318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>
        <f t="shared" si="240"/>
        <v>42059.762395833335</v>
      </c>
      <c r="O3857" s="11">
        <f t="shared" si="241"/>
        <v>42089.720729166664</v>
      </c>
      <c r="P3857" t="s">
        <v>8271</v>
      </c>
      <c r="Q3857" s="6">
        <f t="shared" si="242"/>
        <v>2.5000000000000001E-2</v>
      </c>
      <c r="R3857">
        <f t="shared" si="243"/>
        <v>25</v>
      </c>
      <c r="S3857" s="7" t="s">
        <v>8317</v>
      </c>
      <c r="T3857" t="s">
        <v>8318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>
        <f t="shared" si="240"/>
        <v>42041.534756944442</v>
      </c>
      <c r="O3858" s="11">
        <f t="shared" si="241"/>
        <v>42071.493090277778</v>
      </c>
      <c r="P3858" t="s">
        <v>8271</v>
      </c>
      <c r="Q3858" s="6">
        <f t="shared" si="242"/>
        <v>2.0000000000000001E-4</v>
      </c>
      <c r="R3858">
        <f t="shared" si="243"/>
        <v>1</v>
      </c>
      <c r="S3858" s="7" t="s">
        <v>8317</v>
      </c>
      <c r="T3858" t="s">
        <v>8318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>
        <f t="shared" si="240"/>
        <v>41829.528819444444</v>
      </c>
      <c r="O3859" s="11">
        <f t="shared" si="241"/>
        <v>41852.508333333331</v>
      </c>
      <c r="P3859" t="s">
        <v>8271</v>
      </c>
      <c r="Q3859" s="6">
        <f t="shared" si="242"/>
        <v>5.1999999999999998E-2</v>
      </c>
      <c r="R3859">
        <f t="shared" si="243"/>
        <v>65</v>
      </c>
      <c r="S3859" s="7" t="s">
        <v>8317</v>
      </c>
      <c r="T3859" t="s">
        <v>8318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>
        <f t="shared" si="240"/>
        <v>42128.222731481481</v>
      </c>
      <c r="O3860" s="11">
        <f t="shared" si="241"/>
        <v>42146.666666666664</v>
      </c>
      <c r="P3860" t="s">
        <v>8271</v>
      </c>
      <c r="Q3860" s="6">
        <f t="shared" si="242"/>
        <v>0.02</v>
      </c>
      <c r="R3860">
        <f t="shared" si="243"/>
        <v>10</v>
      </c>
      <c r="S3860" s="7" t="s">
        <v>8317</v>
      </c>
      <c r="T3860" t="s">
        <v>8318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>
        <f t="shared" si="240"/>
        <v>41789.685266203705</v>
      </c>
      <c r="O3861" s="11">
        <f t="shared" si="241"/>
        <v>41815.666666666664</v>
      </c>
      <c r="P3861" t="s">
        <v>8271</v>
      </c>
      <c r="Q3861" s="6">
        <f t="shared" si="242"/>
        <v>4.0000000000000002E-4</v>
      </c>
      <c r="R3861">
        <f t="shared" si="243"/>
        <v>1</v>
      </c>
      <c r="S3861" s="7" t="s">
        <v>8317</v>
      </c>
      <c r="T3861" t="s">
        <v>8318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>
        <f t="shared" si="240"/>
        <v>41833.452662037031</v>
      </c>
      <c r="O3862" s="11">
        <f t="shared" si="241"/>
        <v>41863.452662037031</v>
      </c>
      <c r="P3862" t="s">
        <v>8271</v>
      </c>
      <c r="Q3862" s="6">
        <f t="shared" si="242"/>
        <v>0.17666666666666667</v>
      </c>
      <c r="R3862">
        <f t="shared" si="243"/>
        <v>81.538461538461533</v>
      </c>
      <c r="S3862" s="7" t="s">
        <v>8317</v>
      </c>
      <c r="T3862" t="s">
        <v>8318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>
        <f t="shared" si="240"/>
        <v>41914.381678240738</v>
      </c>
      <c r="O3863" s="11">
        <f t="shared" si="241"/>
        <v>41955.699305555558</v>
      </c>
      <c r="P3863" t="s">
        <v>8271</v>
      </c>
      <c r="Q3863" s="6">
        <f t="shared" si="242"/>
        <v>0.05</v>
      </c>
      <c r="R3863">
        <f t="shared" si="243"/>
        <v>100</v>
      </c>
      <c r="S3863" s="7" t="s">
        <v>8317</v>
      </c>
      <c r="T3863" t="s">
        <v>8318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>
        <f t="shared" si="240"/>
        <v>42611.052731481475</v>
      </c>
      <c r="O3864" s="11">
        <f t="shared" si="241"/>
        <v>42625.499305555553</v>
      </c>
      <c r="P3864" t="s">
        <v>8271</v>
      </c>
      <c r="Q3864" s="6">
        <f t="shared" si="242"/>
        <v>1.3333333333333334E-4</v>
      </c>
      <c r="R3864">
        <f t="shared" si="243"/>
        <v>1</v>
      </c>
      <c r="S3864" s="7" t="s">
        <v>8317</v>
      </c>
      <c r="T3864" t="s">
        <v>8318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>
        <f t="shared" si="240"/>
        <v>42253.424826388888</v>
      </c>
      <c r="O3865" s="11">
        <f t="shared" si="241"/>
        <v>42313.466493055552</v>
      </c>
      <c r="P3865" t="s">
        <v>8271</v>
      </c>
      <c r="Q3865" s="6">
        <f t="shared" si="242"/>
        <v>0</v>
      </c>
      <c r="R3865" t="e">
        <f t="shared" si="243"/>
        <v>#DIV/0!</v>
      </c>
      <c r="S3865" s="7" t="s">
        <v>8317</v>
      </c>
      <c r="T3865" t="s">
        <v>8318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>
        <f t="shared" si="240"/>
        <v>42295.683495370373</v>
      </c>
      <c r="O3866" s="11">
        <f t="shared" si="241"/>
        <v>42325.72516203703</v>
      </c>
      <c r="P3866" t="s">
        <v>8271</v>
      </c>
      <c r="Q3866" s="6">
        <f t="shared" si="242"/>
        <v>1.2E-2</v>
      </c>
      <c r="R3866">
        <f t="shared" si="243"/>
        <v>20</v>
      </c>
      <c r="S3866" s="7" t="s">
        <v>8317</v>
      </c>
      <c r="T3866" t="s">
        <v>8318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>
        <f t="shared" si="240"/>
        <v>41841.44326388889</v>
      </c>
      <c r="O3867" s="11">
        <f t="shared" si="241"/>
        <v>41881.020833333328</v>
      </c>
      <c r="P3867" t="s">
        <v>8271</v>
      </c>
      <c r="Q3867" s="6">
        <f t="shared" si="242"/>
        <v>0.26937422295897223</v>
      </c>
      <c r="R3867">
        <f t="shared" si="243"/>
        <v>46.428571428571431</v>
      </c>
      <c r="S3867" s="7" t="s">
        <v>8317</v>
      </c>
      <c r="T3867" t="s">
        <v>8318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>
        <f t="shared" si="240"/>
        <v>42402.738668981481</v>
      </c>
      <c r="O3868" s="11">
        <f t="shared" si="241"/>
        <v>42451.936805555553</v>
      </c>
      <c r="P3868" t="s">
        <v>8271</v>
      </c>
      <c r="Q3868" s="6">
        <f t="shared" si="242"/>
        <v>5.4999999999999997E-3</v>
      </c>
      <c r="R3868">
        <f t="shared" si="243"/>
        <v>5.5</v>
      </c>
      <c r="S3868" s="7" t="s">
        <v>8317</v>
      </c>
      <c r="T3868" t="s">
        <v>8318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>
        <f t="shared" si="240"/>
        <v>42509.605775462966</v>
      </c>
      <c r="O3869" s="11">
        <f t="shared" si="241"/>
        <v>42539.605775462966</v>
      </c>
      <c r="P3869" t="s">
        <v>8271</v>
      </c>
      <c r="Q3869" s="6">
        <f t="shared" si="242"/>
        <v>0.1255</v>
      </c>
      <c r="R3869">
        <f t="shared" si="243"/>
        <v>50.2</v>
      </c>
      <c r="S3869" s="7" t="s">
        <v>8317</v>
      </c>
      <c r="T3869" t="s">
        <v>8318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>
        <f t="shared" si="240"/>
        <v>41865.451446759253</v>
      </c>
      <c r="O3870" s="11">
        <f t="shared" si="241"/>
        <v>41890.451446759253</v>
      </c>
      <c r="P3870" t="s">
        <v>8305</v>
      </c>
      <c r="Q3870" s="6">
        <f t="shared" si="242"/>
        <v>2E-3</v>
      </c>
      <c r="R3870">
        <f t="shared" si="243"/>
        <v>10</v>
      </c>
      <c r="S3870" s="7" t="s">
        <v>8317</v>
      </c>
      <c r="T3870" t="s">
        <v>8359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>
        <f t="shared" si="240"/>
        <v>42047.516111111108</v>
      </c>
      <c r="O3871" s="11">
        <f t="shared" si="241"/>
        <v>42076.924305555549</v>
      </c>
      <c r="P3871" t="s">
        <v>8305</v>
      </c>
      <c r="Q3871" s="6">
        <f t="shared" si="242"/>
        <v>3.44748684310884E-2</v>
      </c>
      <c r="R3871">
        <f t="shared" si="243"/>
        <v>30.133333333333333</v>
      </c>
      <c r="S3871" s="7" t="s">
        <v>8317</v>
      </c>
      <c r="T3871" t="s">
        <v>8359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>
        <f t="shared" si="240"/>
        <v>41792.963865740734</v>
      </c>
      <c r="O3872" s="11">
        <f t="shared" si="241"/>
        <v>41822.963865740734</v>
      </c>
      <c r="P3872" t="s">
        <v>8305</v>
      </c>
      <c r="Q3872" s="6">
        <f t="shared" si="242"/>
        <v>0.15</v>
      </c>
      <c r="R3872">
        <f t="shared" si="243"/>
        <v>150</v>
      </c>
      <c r="S3872" s="7" t="s">
        <v>8317</v>
      </c>
      <c r="T3872" t="s">
        <v>8359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>
        <f t="shared" si="240"/>
        <v>42763.572337962956</v>
      </c>
      <c r="O3873" s="11">
        <f t="shared" si="241"/>
        <v>42823.530671296299</v>
      </c>
      <c r="P3873" t="s">
        <v>8305</v>
      </c>
      <c r="Q3873" s="6">
        <f t="shared" si="242"/>
        <v>2.6666666666666668E-2</v>
      </c>
      <c r="R3873">
        <f t="shared" si="243"/>
        <v>13.333333333333334</v>
      </c>
      <c r="S3873" s="7" t="s">
        <v>8317</v>
      </c>
      <c r="T3873" t="s">
        <v>8359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>
        <f t="shared" si="240"/>
        <v>42179.9374537037</v>
      </c>
      <c r="O3874" s="11">
        <f t="shared" si="241"/>
        <v>42229.9374537037</v>
      </c>
      <c r="P3874" t="s">
        <v>8305</v>
      </c>
      <c r="Q3874" s="6">
        <f t="shared" si="242"/>
        <v>0</v>
      </c>
      <c r="R3874" t="e">
        <f t="shared" si="243"/>
        <v>#DIV/0!</v>
      </c>
      <c r="S3874" s="7" t="s">
        <v>8317</v>
      </c>
      <c r="T3874" t="s">
        <v>8359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>
        <f t="shared" si="240"/>
        <v>42255.487673611111</v>
      </c>
      <c r="O3875" s="11">
        <f t="shared" si="241"/>
        <v>42285.487673611111</v>
      </c>
      <c r="P3875" t="s">
        <v>8305</v>
      </c>
      <c r="Q3875" s="6">
        <f t="shared" si="242"/>
        <v>0</v>
      </c>
      <c r="R3875" t="e">
        <f t="shared" si="243"/>
        <v>#DIV/0!</v>
      </c>
      <c r="S3875" s="7" t="s">
        <v>8317</v>
      </c>
      <c r="T3875" t="s">
        <v>8359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>
        <f t="shared" si="240"/>
        <v>42006.808124999996</v>
      </c>
      <c r="O3876" s="11">
        <f t="shared" si="241"/>
        <v>42027.833333333336</v>
      </c>
      <c r="P3876" t="s">
        <v>8305</v>
      </c>
      <c r="Q3876" s="6">
        <f t="shared" si="242"/>
        <v>0</v>
      </c>
      <c r="R3876" t="e">
        <f t="shared" si="243"/>
        <v>#DIV/0!</v>
      </c>
      <c r="S3876" s="7" t="s">
        <v>8317</v>
      </c>
      <c r="T3876" t="s">
        <v>8359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>
        <f t="shared" si="240"/>
        <v>42615.138483796291</v>
      </c>
      <c r="O3877" s="11">
        <f t="shared" si="241"/>
        <v>42616.208333333336</v>
      </c>
      <c r="P3877" t="s">
        <v>8305</v>
      </c>
      <c r="Q3877" s="6">
        <f t="shared" si="242"/>
        <v>0</v>
      </c>
      <c r="R3877" t="e">
        <f t="shared" si="243"/>
        <v>#DIV/0!</v>
      </c>
      <c r="S3877" s="7" t="s">
        <v>8317</v>
      </c>
      <c r="T3877" t="s">
        <v>8359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>
        <f t="shared" si="240"/>
        <v>42372.415833333333</v>
      </c>
      <c r="O3878" s="11">
        <f t="shared" si="241"/>
        <v>42402.415833333333</v>
      </c>
      <c r="P3878" t="s">
        <v>8305</v>
      </c>
      <c r="Q3878" s="6">
        <f t="shared" si="242"/>
        <v>0.52794871794871789</v>
      </c>
      <c r="R3878">
        <f t="shared" si="243"/>
        <v>44.760869565217391</v>
      </c>
      <c r="S3878" s="7" t="s">
        <v>8317</v>
      </c>
      <c r="T3878" t="s">
        <v>8359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>
        <f t="shared" si="240"/>
        <v>42682.469351851854</v>
      </c>
      <c r="O3879" s="11">
        <f t="shared" si="241"/>
        <v>42712.469351851854</v>
      </c>
      <c r="P3879" t="s">
        <v>8305</v>
      </c>
      <c r="Q3879" s="6">
        <f t="shared" si="242"/>
        <v>4.9639999999999997E-2</v>
      </c>
      <c r="R3879">
        <f t="shared" si="243"/>
        <v>88.642857142857139</v>
      </c>
      <c r="S3879" s="7" t="s">
        <v>8317</v>
      </c>
      <c r="T3879" t="s">
        <v>8359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>
        <f t="shared" si="240"/>
        <v>42154.610486111109</v>
      </c>
      <c r="O3880" s="11">
        <f t="shared" si="241"/>
        <v>42184.957638888889</v>
      </c>
      <c r="P3880" t="s">
        <v>8305</v>
      </c>
      <c r="Q3880" s="6">
        <f t="shared" si="242"/>
        <v>5.5555555555555556E-4</v>
      </c>
      <c r="R3880">
        <f t="shared" si="243"/>
        <v>10</v>
      </c>
      <c r="S3880" s="7" t="s">
        <v>8317</v>
      </c>
      <c r="T3880" t="s">
        <v>8359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>
        <f t="shared" si="240"/>
        <v>41999.652731481481</v>
      </c>
      <c r="O3881" s="11">
        <f t="shared" si="241"/>
        <v>42029.652731481481</v>
      </c>
      <c r="P3881" t="s">
        <v>8305</v>
      </c>
      <c r="Q3881" s="6">
        <f t="shared" si="242"/>
        <v>0</v>
      </c>
      <c r="R3881" t="e">
        <f t="shared" si="243"/>
        <v>#DIV/0!</v>
      </c>
      <c r="S3881" s="7" t="s">
        <v>8317</v>
      </c>
      <c r="T3881" t="s">
        <v>8359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>
        <f t="shared" si="240"/>
        <v>41815.606712962959</v>
      </c>
      <c r="O3882" s="11">
        <f t="shared" si="241"/>
        <v>41850.75</v>
      </c>
      <c r="P3882" t="s">
        <v>8305</v>
      </c>
      <c r="Q3882" s="6">
        <f t="shared" si="242"/>
        <v>0.13066666666666665</v>
      </c>
      <c r="R3882">
        <f t="shared" si="243"/>
        <v>57.647058823529413</v>
      </c>
      <c r="S3882" s="7" t="s">
        <v>8317</v>
      </c>
      <c r="T3882" t="s">
        <v>8359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>
        <f t="shared" si="240"/>
        <v>42755.810173611106</v>
      </c>
      <c r="O3883" s="11">
        <f t="shared" si="241"/>
        <v>42785.810173611106</v>
      </c>
      <c r="P3883" t="s">
        <v>8305</v>
      </c>
      <c r="Q3883" s="6">
        <f t="shared" si="242"/>
        <v>0.05</v>
      </c>
      <c r="R3883">
        <f t="shared" si="243"/>
        <v>25</v>
      </c>
      <c r="S3883" s="7" t="s">
        <v>8317</v>
      </c>
      <c r="T3883" t="s">
        <v>8359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>
        <f t="shared" si="240"/>
        <v>42373.77511574074</v>
      </c>
      <c r="O3884" s="11">
        <f t="shared" si="241"/>
        <v>42400.752083333333</v>
      </c>
      <c r="P3884" t="s">
        <v>8305</v>
      </c>
      <c r="Q3884" s="6">
        <f t="shared" si="242"/>
        <v>0</v>
      </c>
      <c r="R3884" t="e">
        <f t="shared" si="243"/>
        <v>#DIV/0!</v>
      </c>
      <c r="S3884" s="7" t="s">
        <v>8317</v>
      </c>
      <c r="T3884" t="s">
        <v>8359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>
        <f t="shared" si="240"/>
        <v>41854.394317129627</v>
      </c>
      <c r="O3885" s="11">
        <f t="shared" si="241"/>
        <v>41884.394317129627</v>
      </c>
      <c r="P3885" t="s">
        <v>8305</v>
      </c>
      <c r="Q3885" s="6">
        <f t="shared" si="242"/>
        <v>0</v>
      </c>
      <c r="R3885" t="e">
        <f t="shared" si="243"/>
        <v>#DIV/0!</v>
      </c>
      <c r="S3885" s="7" t="s">
        <v>8317</v>
      </c>
      <c r="T3885" t="s">
        <v>8359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>
        <f t="shared" si="240"/>
        <v>42065.583240740736</v>
      </c>
      <c r="O3886" s="11">
        <f t="shared" si="241"/>
        <v>42090.541574074072</v>
      </c>
      <c r="P3886" t="s">
        <v>8305</v>
      </c>
      <c r="Q3886" s="6">
        <f t="shared" si="242"/>
        <v>0</v>
      </c>
      <c r="R3886" t="e">
        <f t="shared" si="243"/>
        <v>#DIV/0!</v>
      </c>
      <c r="S3886" s="7" t="s">
        <v>8317</v>
      </c>
      <c r="T3886" t="s">
        <v>8359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>
        <f t="shared" si="240"/>
        <v>42469.742951388886</v>
      </c>
      <c r="O3887" s="11">
        <f t="shared" si="241"/>
        <v>42499.742951388886</v>
      </c>
      <c r="P3887" t="s">
        <v>8305</v>
      </c>
      <c r="Q3887" s="6">
        <f t="shared" si="242"/>
        <v>0</v>
      </c>
      <c r="R3887" t="e">
        <f t="shared" si="243"/>
        <v>#DIV/0!</v>
      </c>
      <c r="S3887" s="7" t="s">
        <v>8317</v>
      </c>
      <c r="T3887" t="s">
        <v>8359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>
        <f t="shared" si="240"/>
        <v>41954.019699074073</v>
      </c>
      <c r="O3888" s="11">
        <f t="shared" si="241"/>
        <v>41984.019699074073</v>
      </c>
      <c r="P3888" t="s">
        <v>8305</v>
      </c>
      <c r="Q3888" s="6">
        <f t="shared" si="242"/>
        <v>0</v>
      </c>
      <c r="R3888" t="e">
        <f t="shared" si="243"/>
        <v>#DIV/0!</v>
      </c>
      <c r="S3888" s="7" t="s">
        <v>8317</v>
      </c>
      <c r="T3888" t="s">
        <v>8359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>
        <f t="shared" si="240"/>
        <v>42079.649641203701</v>
      </c>
      <c r="O3889" s="11">
        <f t="shared" si="241"/>
        <v>42125.708333333336</v>
      </c>
      <c r="P3889" t="s">
        <v>8305</v>
      </c>
      <c r="Q3889" s="6">
        <f t="shared" si="242"/>
        <v>1.7500000000000002E-2</v>
      </c>
      <c r="R3889">
        <f t="shared" si="243"/>
        <v>17.5</v>
      </c>
      <c r="S3889" s="7" t="s">
        <v>8317</v>
      </c>
      <c r="T3889" t="s">
        <v>8359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>
        <f t="shared" si="240"/>
        <v>42762.337476851848</v>
      </c>
      <c r="O3890" s="11">
        <f t="shared" si="241"/>
        <v>42792.337476851848</v>
      </c>
      <c r="P3890" t="s">
        <v>8271</v>
      </c>
      <c r="Q3890" s="6">
        <f t="shared" si="242"/>
        <v>0.27100000000000002</v>
      </c>
      <c r="R3890">
        <f t="shared" si="243"/>
        <v>38.714285714285715</v>
      </c>
      <c r="S3890" s="7" t="s">
        <v>8317</v>
      </c>
      <c r="T3890" t="s">
        <v>8318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>
        <f t="shared" si="240"/>
        <v>41976.796643518515</v>
      </c>
      <c r="O3891" s="11">
        <f t="shared" si="241"/>
        <v>42008.768055555549</v>
      </c>
      <c r="P3891" t="s">
        <v>8271</v>
      </c>
      <c r="Q3891" s="6">
        <f t="shared" si="242"/>
        <v>1.4749999999999999E-2</v>
      </c>
      <c r="R3891">
        <f t="shared" si="243"/>
        <v>13.111111111111111</v>
      </c>
      <c r="S3891" s="7" t="s">
        <v>8317</v>
      </c>
      <c r="T3891" t="s">
        <v>8318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>
        <f t="shared" si="240"/>
        <v>42171.55027777778</v>
      </c>
      <c r="O3892" s="11">
        <f t="shared" si="241"/>
        <v>42231.55027777778</v>
      </c>
      <c r="P3892" t="s">
        <v>8271</v>
      </c>
      <c r="Q3892" s="6">
        <f t="shared" si="242"/>
        <v>0.16826666666666668</v>
      </c>
      <c r="R3892">
        <f t="shared" si="243"/>
        <v>315.5</v>
      </c>
      <c r="S3892" s="7" t="s">
        <v>8317</v>
      </c>
      <c r="T3892" t="s">
        <v>8318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>
        <f t="shared" si="240"/>
        <v>42055.924120370364</v>
      </c>
      <c r="O3893" s="11">
        <f t="shared" si="241"/>
        <v>42085.999305555553</v>
      </c>
      <c r="P3893" t="s">
        <v>8271</v>
      </c>
      <c r="Q3893" s="6">
        <f t="shared" si="242"/>
        <v>0.32500000000000001</v>
      </c>
      <c r="R3893">
        <f t="shared" si="243"/>
        <v>37.142857142857146</v>
      </c>
      <c r="S3893" s="7" t="s">
        <v>8317</v>
      </c>
      <c r="T3893" t="s">
        <v>8318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>
        <f t="shared" si="240"/>
        <v>41867.44394675926</v>
      </c>
      <c r="O3894" s="11">
        <f t="shared" si="241"/>
        <v>41875.083333333328</v>
      </c>
      <c r="P3894" t="s">
        <v>8271</v>
      </c>
      <c r="Q3894" s="6">
        <f t="shared" si="242"/>
        <v>0</v>
      </c>
      <c r="R3894" t="e">
        <f t="shared" si="243"/>
        <v>#DIV/0!</v>
      </c>
      <c r="S3894" s="7" t="s">
        <v>8317</v>
      </c>
      <c r="T3894" t="s">
        <v>8318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>
        <f t="shared" si="240"/>
        <v>41779.449537037035</v>
      </c>
      <c r="O3895" s="11">
        <f t="shared" si="241"/>
        <v>41821.041666666664</v>
      </c>
      <c r="P3895" t="s">
        <v>8271</v>
      </c>
      <c r="Q3895" s="6">
        <f t="shared" si="242"/>
        <v>0.2155</v>
      </c>
      <c r="R3895">
        <f t="shared" si="243"/>
        <v>128.27380952380952</v>
      </c>
      <c r="S3895" s="7" t="s">
        <v>8317</v>
      </c>
      <c r="T3895" t="s">
        <v>8318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>
        <f t="shared" si="240"/>
        <v>42679.750138888885</v>
      </c>
      <c r="O3896" s="11">
        <f t="shared" si="241"/>
        <v>42709.999305555553</v>
      </c>
      <c r="P3896" t="s">
        <v>8271</v>
      </c>
      <c r="Q3896" s="6">
        <f t="shared" si="242"/>
        <v>3.4666666666666665E-2</v>
      </c>
      <c r="R3896">
        <f t="shared" si="243"/>
        <v>47.272727272727273</v>
      </c>
      <c r="S3896" s="7" t="s">
        <v>8317</v>
      </c>
      <c r="T3896" t="s">
        <v>8318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>
        <f t="shared" si="240"/>
        <v>42032.041875000003</v>
      </c>
      <c r="O3897" s="11">
        <f t="shared" si="241"/>
        <v>42063.041875000003</v>
      </c>
      <c r="P3897" t="s">
        <v>8271</v>
      </c>
      <c r="Q3897" s="6">
        <f t="shared" si="242"/>
        <v>0.05</v>
      </c>
      <c r="R3897">
        <f t="shared" si="243"/>
        <v>50</v>
      </c>
      <c r="S3897" s="7" t="s">
        <v>8317</v>
      </c>
      <c r="T3897" t="s">
        <v>8318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>
        <f t="shared" si="240"/>
        <v>41792.983541666668</v>
      </c>
      <c r="O3898" s="11">
        <f t="shared" si="241"/>
        <v>41806.983541666668</v>
      </c>
      <c r="P3898" t="s">
        <v>8271</v>
      </c>
      <c r="Q3898" s="6">
        <f t="shared" si="242"/>
        <v>0.10625</v>
      </c>
      <c r="R3898">
        <f t="shared" si="243"/>
        <v>42.5</v>
      </c>
      <c r="S3898" s="7" t="s">
        <v>8317</v>
      </c>
      <c r="T3898" t="s">
        <v>8318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>
        <f t="shared" si="240"/>
        <v>41982.665312499994</v>
      </c>
      <c r="O3899" s="11">
        <f t="shared" si="241"/>
        <v>42012.665312499994</v>
      </c>
      <c r="P3899" t="s">
        <v>8271</v>
      </c>
      <c r="Q3899" s="6">
        <f t="shared" si="242"/>
        <v>0.17599999999999999</v>
      </c>
      <c r="R3899">
        <f t="shared" si="243"/>
        <v>44</v>
      </c>
      <c r="S3899" s="7" t="s">
        <v>8317</v>
      </c>
      <c r="T3899" t="s">
        <v>8318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>
        <f t="shared" si="240"/>
        <v>42193.273958333331</v>
      </c>
      <c r="O3900" s="11">
        <f t="shared" si="241"/>
        <v>42233.458333333336</v>
      </c>
      <c r="P3900" t="s">
        <v>8271</v>
      </c>
      <c r="Q3900" s="6">
        <f t="shared" si="242"/>
        <v>0.3256</v>
      </c>
      <c r="R3900">
        <f t="shared" si="243"/>
        <v>50.875</v>
      </c>
      <c r="S3900" s="7" t="s">
        <v>8317</v>
      </c>
      <c r="T3900" t="s">
        <v>8318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>
        <f t="shared" si="240"/>
        <v>41843.566678240735</v>
      </c>
      <c r="O3901" s="11">
        <f t="shared" si="241"/>
        <v>41863.566678240735</v>
      </c>
      <c r="P3901" t="s">
        <v>8271</v>
      </c>
      <c r="Q3901" s="6">
        <f t="shared" si="242"/>
        <v>1.2500000000000001E-2</v>
      </c>
      <c r="R3901">
        <f t="shared" si="243"/>
        <v>62.5</v>
      </c>
      <c r="S3901" s="7" t="s">
        <v>8317</v>
      </c>
      <c r="T3901" t="s">
        <v>8318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>
        <f t="shared" si="240"/>
        <v>42135.884155092594</v>
      </c>
      <c r="O3902" s="11">
        <f t="shared" si="241"/>
        <v>42165.884155092594</v>
      </c>
      <c r="P3902" t="s">
        <v>8271</v>
      </c>
      <c r="Q3902" s="6">
        <f t="shared" si="242"/>
        <v>5.3999999999999999E-2</v>
      </c>
      <c r="R3902">
        <f t="shared" si="243"/>
        <v>27</v>
      </c>
      <c r="S3902" s="7" t="s">
        <v>8317</v>
      </c>
      <c r="T3902" t="s">
        <v>8318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>
        <f t="shared" si="240"/>
        <v>42317.618043981485</v>
      </c>
      <c r="O3903" s="11">
        <f t="shared" si="241"/>
        <v>42357.618043981485</v>
      </c>
      <c r="P3903" t="s">
        <v>8271</v>
      </c>
      <c r="Q3903" s="6">
        <f t="shared" si="242"/>
        <v>8.3333333333333332E-3</v>
      </c>
      <c r="R3903">
        <f t="shared" si="243"/>
        <v>25</v>
      </c>
      <c r="S3903" s="7" t="s">
        <v>8317</v>
      </c>
      <c r="T3903" t="s">
        <v>8318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>
        <f t="shared" si="240"/>
        <v>42663.259745370371</v>
      </c>
      <c r="O3904" s="11">
        <f t="shared" si="241"/>
        <v>42688.301412037035</v>
      </c>
      <c r="P3904" t="s">
        <v>8271</v>
      </c>
      <c r="Q3904" s="6">
        <f t="shared" si="242"/>
        <v>0.48833333333333334</v>
      </c>
      <c r="R3904">
        <f t="shared" si="243"/>
        <v>47.258064516129032</v>
      </c>
      <c r="S3904" s="7" t="s">
        <v>8317</v>
      </c>
      <c r="T3904" t="s">
        <v>8318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>
        <f t="shared" si="240"/>
        <v>42185.802835648145</v>
      </c>
      <c r="O3905" s="11">
        <f t="shared" si="241"/>
        <v>42230.609722222223</v>
      </c>
      <c r="P3905" t="s">
        <v>8271</v>
      </c>
      <c r="Q3905" s="6">
        <f t="shared" si="242"/>
        <v>0</v>
      </c>
      <c r="R3905" t="e">
        <f t="shared" si="243"/>
        <v>#DIV/0!</v>
      </c>
      <c r="S3905" s="7" t="s">
        <v>8317</v>
      </c>
      <c r="T3905" t="s">
        <v>8318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>
        <f t="shared" si="240"/>
        <v>42095.020833333336</v>
      </c>
      <c r="O3906" s="11">
        <f t="shared" si="241"/>
        <v>42109.00277777778</v>
      </c>
      <c r="P3906" t="s">
        <v>8271</v>
      </c>
      <c r="Q3906" s="6">
        <f t="shared" si="242"/>
        <v>2.9999999999999997E-4</v>
      </c>
      <c r="R3906">
        <f t="shared" si="243"/>
        <v>1.5</v>
      </c>
      <c r="S3906" s="7" t="s">
        <v>8317</v>
      </c>
      <c r="T3906" t="s">
        <v>8318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>
        <f t="shared" ref="N3907:N3970" si="244">((($J3907/60)/60)/24)+DATE(1970,1,1)+(-5/24)</f>
        <v>42124.415543981479</v>
      </c>
      <c r="O3907" s="11">
        <f t="shared" ref="O3907:O3970" si="245">((($I3907/60)/60)/24)+DATE(1970,1,1)+(-5/24)</f>
        <v>42166.749999999993</v>
      </c>
      <c r="P3907" t="s">
        <v>8271</v>
      </c>
      <c r="Q3907" s="6">
        <f t="shared" ref="Q3907:Q3970" si="246">E3907/D3907</f>
        <v>0.11533333333333333</v>
      </c>
      <c r="R3907">
        <f t="shared" ref="R3907:R3970" si="247">E3907/L3907</f>
        <v>24.714285714285715</v>
      </c>
      <c r="S3907" s="7" t="s">
        <v>8317</v>
      </c>
      <c r="T3907" t="s">
        <v>8318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>
        <f t="shared" si="244"/>
        <v>42143.709409722222</v>
      </c>
      <c r="O3908" s="11">
        <f t="shared" si="245"/>
        <v>42181.350694444445</v>
      </c>
      <c r="P3908" t="s">
        <v>8271</v>
      </c>
      <c r="Q3908" s="6">
        <f t="shared" si="246"/>
        <v>0.67333333333333334</v>
      </c>
      <c r="R3908">
        <f t="shared" si="247"/>
        <v>63.125</v>
      </c>
      <c r="S3908" s="7" t="s">
        <v>8317</v>
      </c>
      <c r="T3908" t="s">
        <v>8318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>
        <f t="shared" si="244"/>
        <v>41906.611180555556</v>
      </c>
      <c r="O3909" s="11">
        <f t="shared" si="245"/>
        <v>41938.630555555552</v>
      </c>
      <c r="P3909" t="s">
        <v>8271</v>
      </c>
      <c r="Q3909" s="6">
        <f t="shared" si="246"/>
        <v>0.153</v>
      </c>
      <c r="R3909">
        <f t="shared" si="247"/>
        <v>38.25</v>
      </c>
      <c r="S3909" s="7" t="s">
        <v>8317</v>
      </c>
      <c r="T3909" t="s">
        <v>8318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>
        <f t="shared" si="244"/>
        <v>41833.927037037036</v>
      </c>
      <c r="O3910" s="11">
        <f t="shared" si="245"/>
        <v>41848.927037037036</v>
      </c>
      <c r="P3910" t="s">
        <v>8271</v>
      </c>
      <c r="Q3910" s="6">
        <f t="shared" si="246"/>
        <v>8.666666666666667E-2</v>
      </c>
      <c r="R3910">
        <f t="shared" si="247"/>
        <v>16.25</v>
      </c>
      <c r="S3910" s="7" t="s">
        <v>8317</v>
      </c>
      <c r="T3910" t="s">
        <v>8318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>
        <f t="shared" si="244"/>
        <v>41863.150949074072</v>
      </c>
      <c r="O3911" s="11">
        <f t="shared" si="245"/>
        <v>41893.150949074072</v>
      </c>
      <c r="P3911" t="s">
        <v>8271</v>
      </c>
      <c r="Q3911" s="6">
        <f t="shared" si="246"/>
        <v>2.2499999999999998E-3</v>
      </c>
      <c r="R3911">
        <f t="shared" si="247"/>
        <v>33.75</v>
      </c>
      <c r="S3911" s="7" t="s">
        <v>8317</v>
      </c>
      <c r="T3911" t="s">
        <v>8318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>
        <f t="shared" si="244"/>
        <v>42224.548576388886</v>
      </c>
      <c r="O3912" s="11">
        <f t="shared" si="245"/>
        <v>42254.548576388886</v>
      </c>
      <c r="P3912" t="s">
        <v>8271</v>
      </c>
      <c r="Q3912" s="6">
        <f t="shared" si="246"/>
        <v>3.0833333333333334E-2</v>
      </c>
      <c r="R3912">
        <f t="shared" si="247"/>
        <v>61.666666666666664</v>
      </c>
      <c r="S3912" s="7" t="s">
        <v>8317</v>
      </c>
      <c r="T3912" t="s">
        <v>8318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>
        <f t="shared" si="244"/>
        <v>41939.603900462964</v>
      </c>
      <c r="O3913" s="11">
        <f t="shared" si="245"/>
        <v>41969.645567129628</v>
      </c>
      <c r="P3913" t="s">
        <v>8271</v>
      </c>
      <c r="Q3913" s="6">
        <f t="shared" si="246"/>
        <v>0.37412499999999999</v>
      </c>
      <c r="R3913">
        <f t="shared" si="247"/>
        <v>83.138888888888886</v>
      </c>
      <c r="S3913" s="7" t="s">
        <v>8317</v>
      </c>
      <c r="T3913" t="s">
        <v>8318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>
        <f t="shared" si="244"/>
        <v>42059.061689814807</v>
      </c>
      <c r="O3914" s="11">
        <f t="shared" si="245"/>
        <v>42118.982638888883</v>
      </c>
      <c r="P3914" t="s">
        <v>8271</v>
      </c>
      <c r="Q3914" s="6">
        <f t="shared" si="246"/>
        <v>6.666666666666667E-5</v>
      </c>
      <c r="R3914">
        <f t="shared" si="247"/>
        <v>1</v>
      </c>
      <c r="S3914" s="7" t="s">
        <v>8317</v>
      </c>
      <c r="T3914" t="s">
        <v>8318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>
        <f t="shared" si="244"/>
        <v>42308.002881944441</v>
      </c>
      <c r="O3915" s="11">
        <f t="shared" si="245"/>
        <v>42338.044548611106</v>
      </c>
      <c r="P3915" t="s">
        <v>8271</v>
      </c>
      <c r="Q3915" s="6">
        <f t="shared" si="246"/>
        <v>0.1</v>
      </c>
      <c r="R3915">
        <f t="shared" si="247"/>
        <v>142.85714285714286</v>
      </c>
      <c r="S3915" s="7" t="s">
        <v>8317</v>
      </c>
      <c r="T3915" t="s">
        <v>8318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>
        <f t="shared" si="244"/>
        <v>42114.610601851848</v>
      </c>
      <c r="O3916" s="11">
        <f t="shared" si="245"/>
        <v>42134.749305555553</v>
      </c>
      <c r="P3916" t="s">
        <v>8271</v>
      </c>
      <c r="Q3916" s="6">
        <f t="shared" si="246"/>
        <v>0.36359999999999998</v>
      </c>
      <c r="R3916">
        <f t="shared" si="247"/>
        <v>33.666666666666664</v>
      </c>
      <c r="S3916" s="7" t="s">
        <v>8317</v>
      </c>
      <c r="T3916" t="s">
        <v>8318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>
        <f t="shared" si="244"/>
        <v>42492.776724537034</v>
      </c>
      <c r="O3917" s="11">
        <f t="shared" si="245"/>
        <v>42522.776724537034</v>
      </c>
      <c r="P3917" t="s">
        <v>8271</v>
      </c>
      <c r="Q3917" s="6">
        <f t="shared" si="246"/>
        <v>3.3333333333333335E-3</v>
      </c>
      <c r="R3917">
        <f t="shared" si="247"/>
        <v>5</v>
      </c>
      <c r="S3917" s="7" t="s">
        <v>8317</v>
      </c>
      <c r="T3917" t="s">
        <v>8318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>
        <f t="shared" si="244"/>
        <v>42494.263333333329</v>
      </c>
      <c r="O3918" s="11">
        <f t="shared" si="245"/>
        <v>42524.263333333329</v>
      </c>
      <c r="P3918" t="s">
        <v>8271</v>
      </c>
      <c r="Q3918" s="6">
        <f t="shared" si="246"/>
        <v>0</v>
      </c>
      <c r="R3918" t="e">
        <f t="shared" si="247"/>
        <v>#DIV/0!</v>
      </c>
      <c r="S3918" s="7" t="s">
        <v>8317</v>
      </c>
      <c r="T3918" t="s">
        <v>8318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>
        <f t="shared" si="244"/>
        <v>41863.318993055553</v>
      </c>
      <c r="O3919" s="11">
        <f t="shared" si="245"/>
        <v>41893.318993055553</v>
      </c>
      <c r="P3919" t="s">
        <v>8271</v>
      </c>
      <c r="Q3919" s="6">
        <f t="shared" si="246"/>
        <v>2.8571428571428571E-3</v>
      </c>
      <c r="R3919">
        <f t="shared" si="247"/>
        <v>10</v>
      </c>
      <c r="S3919" s="7" t="s">
        <v>8317</v>
      </c>
      <c r="T3919" t="s">
        <v>8318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>
        <f t="shared" si="244"/>
        <v>41843.456284722219</v>
      </c>
      <c r="O3920" s="11">
        <f t="shared" si="245"/>
        <v>41855.458333333328</v>
      </c>
      <c r="P3920" t="s">
        <v>8271</v>
      </c>
      <c r="Q3920" s="6">
        <f t="shared" si="246"/>
        <v>2E-3</v>
      </c>
      <c r="R3920">
        <f t="shared" si="247"/>
        <v>40</v>
      </c>
      <c r="S3920" s="7" t="s">
        <v>8317</v>
      </c>
      <c r="T3920" t="s">
        <v>8318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>
        <f t="shared" si="244"/>
        <v>42358.476539351854</v>
      </c>
      <c r="O3921" s="11">
        <f t="shared" si="245"/>
        <v>42386.791666666664</v>
      </c>
      <c r="P3921" t="s">
        <v>8271</v>
      </c>
      <c r="Q3921" s="6">
        <f t="shared" si="246"/>
        <v>1.7999999999999999E-2</v>
      </c>
      <c r="R3921">
        <f t="shared" si="247"/>
        <v>30</v>
      </c>
      <c r="S3921" s="7" t="s">
        <v>8317</v>
      </c>
      <c r="T3921" t="s">
        <v>8318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>
        <f t="shared" si="244"/>
        <v>42657.178935185184</v>
      </c>
      <c r="O3922" s="11">
        <f t="shared" si="245"/>
        <v>42687.220601851855</v>
      </c>
      <c r="P3922" t="s">
        <v>8271</v>
      </c>
      <c r="Q3922" s="6">
        <f t="shared" si="246"/>
        <v>5.3999999999999999E-2</v>
      </c>
      <c r="R3922">
        <f t="shared" si="247"/>
        <v>45</v>
      </c>
      <c r="S3922" s="7" t="s">
        <v>8317</v>
      </c>
      <c r="T3922" t="s">
        <v>8318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>
        <f t="shared" si="244"/>
        <v>41926.333969907406</v>
      </c>
      <c r="O3923" s="11">
        <f t="shared" si="245"/>
        <v>41938.541666666664</v>
      </c>
      <c r="P3923" t="s">
        <v>8271</v>
      </c>
      <c r="Q3923" s="6">
        <f t="shared" si="246"/>
        <v>0</v>
      </c>
      <c r="R3923" t="e">
        <f t="shared" si="247"/>
        <v>#DIV/0!</v>
      </c>
      <c r="S3923" s="7" t="s">
        <v>8317</v>
      </c>
      <c r="T3923" t="s">
        <v>8318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>
        <f t="shared" si="244"/>
        <v>42020.560300925928</v>
      </c>
      <c r="O3924" s="11">
        <f t="shared" si="245"/>
        <v>42065.749999999993</v>
      </c>
      <c r="P3924" t="s">
        <v>8271</v>
      </c>
      <c r="Q3924" s="6">
        <f t="shared" si="246"/>
        <v>8.1333333333333327E-2</v>
      </c>
      <c r="R3924">
        <f t="shared" si="247"/>
        <v>10.166666666666666</v>
      </c>
      <c r="S3924" s="7" t="s">
        <v>8317</v>
      </c>
      <c r="T3924" t="s">
        <v>8318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>
        <f t="shared" si="244"/>
        <v>42075.771655092591</v>
      </c>
      <c r="O3925" s="11">
        <f t="shared" si="245"/>
        <v>42103.771655092591</v>
      </c>
      <c r="P3925" t="s">
        <v>8271</v>
      </c>
      <c r="Q3925" s="6">
        <f t="shared" si="246"/>
        <v>0.12034782608695652</v>
      </c>
      <c r="R3925">
        <f t="shared" si="247"/>
        <v>81.411764705882348</v>
      </c>
      <c r="S3925" s="7" t="s">
        <v>8317</v>
      </c>
      <c r="T3925" t="s">
        <v>8318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>
        <f t="shared" si="244"/>
        <v>41786.751412037032</v>
      </c>
      <c r="O3926" s="11">
        <f t="shared" si="245"/>
        <v>41816.751412037032</v>
      </c>
      <c r="P3926" t="s">
        <v>8271</v>
      </c>
      <c r="Q3926" s="6">
        <f t="shared" si="246"/>
        <v>0.15266666666666667</v>
      </c>
      <c r="R3926">
        <f t="shared" si="247"/>
        <v>57.25</v>
      </c>
      <c r="S3926" s="7" t="s">
        <v>8317</v>
      </c>
      <c r="T3926" t="s">
        <v>8318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>
        <f t="shared" si="244"/>
        <v>41820.662488425922</v>
      </c>
      <c r="O3927" s="11">
        <f t="shared" si="245"/>
        <v>41850.662488425922</v>
      </c>
      <c r="P3927" t="s">
        <v>8271</v>
      </c>
      <c r="Q3927" s="6">
        <f t="shared" si="246"/>
        <v>0.1</v>
      </c>
      <c r="R3927">
        <f t="shared" si="247"/>
        <v>5</v>
      </c>
      <c r="S3927" s="7" t="s">
        <v>8317</v>
      </c>
      <c r="T3927" t="s">
        <v>8318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>
        <f t="shared" si="244"/>
        <v>41969.876712962963</v>
      </c>
      <c r="O3928" s="11">
        <f t="shared" si="245"/>
        <v>41999.876712962963</v>
      </c>
      <c r="P3928" t="s">
        <v>8271</v>
      </c>
      <c r="Q3928" s="6">
        <f t="shared" si="246"/>
        <v>3.0000000000000001E-3</v>
      </c>
      <c r="R3928">
        <f t="shared" si="247"/>
        <v>15</v>
      </c>
      <c r="S3928" s="7" t="s">
        <v>8317</v>
      </c>
      <c r="T3928" t="s">
        <v>8318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>
        <f t="shared" si="244"/>
        <v>41830.059074074074</v>
      </c>
      <c r="O3929" s="11">
        <f t="shared" si="245"/>
        <v>41860.059074074074</v>
      </c>
      <c r="P3929" t="s">
        <v>8271</v>
      </c>
      <c r="Q3929" s="6">
        <f t="shared" si="246"/>
        <v>0.01</v>
      </c>
      <c r="R3929">
        <f t="shared" si="247"/>
        <v>12.5</v>
      </c>
      <c r="S3929" s="7" t="s">
        <v>8317</v>
      </c>
      <c r="T3929" t="s">
        <v>8318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>
        <f t="shared" si="244"/>
        <v>42265.474849537037</v>
      </c>
      <c r="O3930" s="11">
        <f t="shared" si="245"/>
        <v>42292.999305555553</v>
      </c>
      <c r="P3930" t="s">
        <v>8271</v>
      </c>
      <c r="Q3930" s="6">
        <f t="shared" si="246"/>
        <v>0.13020000000000001</v>
      </c>
      <c r="R3930">
        <f t="shared" si="247"/>
        <v>93</v>
      </c>
      <c r="S3930" s="7" t="s">
        <v>8317</v>
      </c>
      <c r="T3930" t="s">
        <v>8318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>
        <f t="shared" si="244"/>
        <v>42601.618807870364</v>
      </c>
      <c r="O3931" s="11">
        <f t="shared" si="245"/>
        <v>42631.618807870364</v>
      </c>
      <c r="P3931" t="s">
        <v>8271</v>
      </c>
      <c r="Q3931" s="6">
        <f t="shared" si="246"/>
        <v>2.265E-2</v>
      </c>
      <c r="R3931">
        <f t="shared" si="247"/>
        <v>32.357142857142854</v>
      </c>
      <c r="S3931" s="7" t="s">
        <v>8317</v>
      </c>
      <c r="T3931" t="s">
        <v>8318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>
        <f t="shared" si="244"/>
        <v>42433.13041666666</v>
      </c>
      <c r="O3932" s="11">
        <f t="shared" si="245"/>
        <v>42461.041666666664</v>
      </c>
      <c r="P3932" t="s">
        <v>8271</v>
      </c>
      <c r="Q3932" s="6">
        <f t="shared" si="246"/>
        <v>0</v>
      </c>
      <c r="R3932" t="e">
        <f t="shared" si="247"/>
        <v>#DIV/0!</v>
      </c>
      <c r="S3932" s="7" t="s">
        <v>8317</v>
      </c>
      <c r="T3932" t="s">
        <v>8318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>
        <f t="shared" si="244"/>
        <v>42227.943368055552</v>
      </c>
      <c r="O3933" s="11">
        <f t="shared" si="245"/>
        <v>42252.943368055552</v>
      </c>
      <c r="P3933" t="s">
        <v>8271</v>
      </c>
      <c r="Q3933" s="6">
        <f t="shared" si="246"/>
        <v>0</v>
      </c>
      <c r="R3933" t="e">
        <f t="shared" si="247"/>
        <v>#DIV/0!</v>
      </c>
      <c r="S3933" s="7" t="s">
        <v>8317</v>
      </c>
      <c r="T3933" t="s">
        <v>8318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>
        <f t="shared" si="244"/>
        <v>42414.960231481477</v>
      </c>
      <c r="O3934" s="11">
        <f t="shared" si="245"/>
        <v>42444.918564814812</v>
      </c>
      <c r="P3934" t="s">
        <v>8271</v>
      </c>
      <c r="Q3934" s="6">
        <f t="shared" si="246"/>
        <v>8.3333333333333331E-5</v>
      </c>
      <c r="R3934">
        <f t="shared" si="247"/>
        <v>1</v>
      </c>
      <c r="S3934" s="7" t="s">
        <v>8317</v>
      </c>
      <c r="T3934" t="s">
        <v>8318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>
        <f t="shared" si="244"/>
        <v>42538.759976851848</v>
      </c>
      <c r="O3935" s="11">
        <f t="shared" si="245"/>
        <v>42567.821527777771</v>
      </c>
      <c r="P3935" t="s">
        <v>8271</v>
      </c>
      <c r="Q3935" s="6">
        <f t="shared" si="246"/>
        <v>0.15742857142857142</v>
      </c>
      <c r="R3935">
        <f t="shared" si="247"/>
        <v>91.833333333333329</v>
      </c>
      <c r="S3935" s="7" t="s">
        <v>8317</v>
      </c>
      <c r="T3935" t="s">
        <v>8318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>
        <f t="shared" si="244"/>
        <v>42233.463414351849</v>
      </c>
      <c r="O3936" s="11">
        <f t="shared" si="245"/>
        <v>42278.333333333336</v>
      </c>
      <c r="P3936" t="s">
        <v>8271</v>
      </c>
      <c r="Q3936" s="6">
        <f t="shared" si="246"/>
        <v>0.11</v>
      </c>
      <c r="R3936">
        <f t="shared" si="247"/>
        <v>45.833333333333336</v>
      </c>
      <c r="S3936" s="7" t="s">
        <v>8317</v>
      </c>
      <c r="T3936" t="s">
        <v>8318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>
        <f t="shared" si="244"/>
        <v>42221.448449074065</v>
      </c>
      <c r="O3937" s="11">
        <f t="shared" si="245"/>
        <v>42281.448449074065</v>
      </c>
      <c r="P3937" t="s">
        <v>8271</v>
      </c>
      <c r="Q3937" s="6">
        <f t="shared" si="246"/>
        <v>0.43833333333333335</v>
      </c>
      <c r="R3937">
        <f t="shared" si="247"/>
        <v>57.173913043478258</v>
      </c>
      <c r="S3937" s="7" t="s">
        <v>8317</v>
      </c>
      <c r="T3937" t="s">
        <v>8318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>
        <f t="shared" si="244"/>
        <v>42675.054629629631</v>
      </c>
      <c r="O3938" s="11">
        <f t="shared" si="245"/>
        <v>42705.096296296295</v>
      </c>
      <c r="P3938" t="s">
        <v>8271</v>
      </c>
      <c r="Q3938" s="6">
        <f t="shared" si="246"/>
        <v>0</v>
      </c>
      <c r="R3938" t="e">
        <f t="shared" si="247"/>
        <v>#DIV/0!</v>
      </c>
      <c r="S3938" s="7" t="s">
        <v>8317</v>
      </c>
      <c r="T3938" t="s">
        <v>8318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>
        <f t="shared" si="244"/>
        <v>42534.423148148147</v>
      </c>
      <c r="O3939" s="11">
        <f t="shared" si="245"/>
        <v>42562.423148148147</v>
      </c>
      <c r="P3939" t="s">
        <v>8271</v>
      </c>
      <c r="Q3939" s="6">
        <f t="shared" si="246"/>
        <v>0.86135181975736563</v>
      </c>
      <c r="R3939">
        <f t="shared" si="247"/>
        <v>248.5</v>
      </c>
      <c r="S3939" s="7" t="s">
        <v>8317</v>
      </c>
      <c r="T3939" t="s">
        <v>8318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>
        <f t="shared" si="244"/>
        <v>42151.697384259263</v>
      </c>
      <c r="O3940" s="11">
        <f t="shared" si="245"/>
        <v>42182.697384259263</v>
      </c>
      <c r="P3940" t="s">
        <v>8271</v>
      </c>
      <c r="Q3940" s="6">
        <f t="shared" si="246"/>
        <v>0.12196620583717357</v>
      </c>
      <c r="R3940">
        <f t="shared" si="247"/>
        <v>79.400000000000006</v>
      </c>
      <c r="S3940" s="7" t="s">
        <v>8317</v>
      </c>
      <c r="T3940" t="s">
        <v>8318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>
        <f t="shared" si="244"/>
        <v>41915.191886574074</v>
      </c>
      <c r="O3941" s="11">
        <f t="shared" si="245"/>
        <v>41918.979166666664</v>
      </c>
      <c r="P3941" t="s">
        <v>8271</v>
      </c>
      <c r="Q3941" s="6">
        <f t="shared" si="246"/>
        <v>1E-3</v>
      </c>
      <c r="R3941">
        <f t="shared" si="247"/>
        <v>5</v>
      </c>
      <c r="S3941" s="7" t="s">
        <v>8317</v>
      </c>
      <c r="T3941" t="s">
        <v>8318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>
        <f t="shared" si="244"/>
        <v>41961.284155092588</v>
      </c>
      <c r="O3942" s="11">
        <f t="shared" si="245"/>
        <v>42006.284155092588</v>
      </c>
      <c r="P3942" t="s">
        <v>8271</v>
      </c>
      <c r="Q3942" s="6">
        <f t="shared" si="246"/>
        <v>2.2000000000000001E-3</v>
      </c>
      <c r="R3942">
        <f t="shared" si="247"/>
        <v>5.5</v>
      </c>
      <c r="S3942" s="7" t="s">
        <v>8317</v>
      </c>
      <c r="T3942" t="s">
        <v>8318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>
        <f t="shared" si="244"/>
        <v>41940.378900462958</v>
      </c>
      <c r="O3943" s="11">
        <f t="shared" si="245"/>
        <v>41967.833333333336</v>
      </c>
      <c r="P3943" t="s">
        <v>8271</v>
      </c>
      <c r="Q3943" s="6">
        <f t="shared" si="246"/>
        <v>9.0909090909090905E-3</v>
      </c>
      <c r="R3943">
        <f t="shared" si="247"/>
        <v>25</v>
      </c>
      <c r="S3943" s="7" t="s">
        <v>8317</v>
      </c>
      <c r="T3943" t="s">
        <v>8318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>
        <f t="shared" si="244"/>
        <v>42111.695763888885</v>
      </c>
      <c r="O3944" s="11">
        <f t="shared" si="245"/>
        <v>42171.695763888885</v>
      </c>
      <c r="P3944" t="s">
        <v>8271</v>
      </c>
      <c r="Q3944" s="6">
        <f t="shared" si="246"/>
        <v>0</v>
      </c>
      <c r="R3944" t="e">
        <f t="shared" si="247"/>
        <v>#DIV/0!</v>
      </c>
      <c r="S3944" s="7" t="s">
        <v>8317</v>
      </c>
      <c r="T3944" t="s">
        <v>8318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>
        <f t="shared" si="244"/>
        <v>42279.570231481477</v>
      </c>
      <c r="O3945" s="11">
        <f t="shared" si="245"/>
        <v>42310.493055555555</v>
      </c>
      <c r="P3945" t="s">
        <v>8271</v>
      </c>
      <c r="Q3945" s="6">
        <f t="shared" si="246"/>
        <v>0.35639999999999999</v>
      </c>
      <c r="R3945">
        <f t="shared" si="247"/>
        <v>137.07692307692307</v>
      </c>
      <c r="S3945" s="7" t="s">
        <v>8317</v>
      </c>
      <c r="T3945" t="s">
        <v>8318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>
        <f t="shared" si="244"/>
        <v>42213.454571759255</v>
      </c>
      <c r="O3946" s="11">
        <f t="shared" si="245"/>
        <v>42243.454571759255</v>
      </c>
      <c r="P3946" t="s">
        <v>8271</v>
      </c>
      <c r="Q3946" s="6">
        <f t="shared" si="246"/>
        <v>0</v>
      </c>
      <c r="R3946" t="e">
        <f t="shared" si="247"/>
        <v>#DIV/0!</v>
      </c>
      <c r="S3946" s="7" t="s">
        <v>8317</v>
      </c>
      <c r="T3946" t="s">
        <v>8318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>
        <f t="shared" si="244"/>
        <v>42109.593379629623</v>
      </c>
      <c r="O3947" s="11">
        <f t="shared" si="245"/>
        <v>42139.593379629623</v>
      </c>
      <c r="P3947" t="s">
        <v>8271</v>
      </c>
      <c r="Q3947" s="6">
        <f t="shared" si="246"/>
        <v>2.5000000000000001E-3</v>
      </c>
      <c r="R3947">
        <f t="shared" si="247"/>
        <v>5</v>
      </c>
      <c r="S3947" s="7" t="s">
        <v>8317</v>
      </c>
      <c r="T3947" t="s">
        <v>8318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>
        <f t="shared" si="244"/>
        <v>42031.625254629624</v>
      </c>
      <c r="O3948" s="11">
        <f t="shared" si="245"/>
        <v>42063.124999999993</v>
      </c>
      <c r="P3948" t="s">
        <v>8271</v>
      </c>
      <c r="Q3948" s="6">
        <f t="shared" si="246"/>
        <v>3.2500000000000001E-2</v>
      </c>
      <c r="R3948">
        <f t="shared" si="247"/>
        <v>39</v>
      </c>
      <c r="S3948" s="7" t="s">
        <v>8317</v>
      </c>
      <c r="T3948" t="s">
        <v>8318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>
        <f t="shared" si="244"/>
        <v>42614.934537037036</v>
      </c>
      <c r="O3949" s="11">
        <f t="shared" si="245"/>
        <v>42644.934537037036</v>
      </c>
      <c r="P3949" t="s">
        <v>8271</v>
      </c>
      <c r="Q3949" s="6">
        <f t="shared" si="246"/>
        <v>3.3666666666666664E-2</v>
      </c>
      <c r="R3949">
        <f t="shared" si="247"/>
        <v>50.5</v>
      </c>
      <c r="S3949" s="7" t="s">
        <v>8317</v>
      </c>
      <c r="T3949" t="s">
        <v>8318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>
        <f t="shared" si="244"/>
        <v>41829.117164351846</v>
      </c>
      <c r="O3950" s="11">
        <f t="shared" si="245"/>
        <v>41889.117164351846</v>
      </c>
      <c r="P3950" t="s">
        <v>8271</v>
      </c>
      <c r="Q3950" s="6">
        <f t="shared" si="246"/>
        <v>0</v>
      </c>
      <c r="R3950" t="e">
        <f t="shared" si="247"/>
        <v>#DIV/0!</v>
      </c>
      <c r="S3950" s="7" t="s">
        <v>8317</v>
      </c>
      <c r="T3950" t="s">
        <v>8318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>
        <f t="shared" si="244"/>
        <v>42015.912280092591</v>
      </c>
      <c r="O3951" s="11">
        <f t="shared" si="245"/>
        <v>42045.912280092591</v>
      </c>
      <c r="P3951" t="s">
        <v>8271</v>
      </c>
      <c r="Q3951" s="6">
        <f t="shared" si="246"/>
        <v>0.15770000000000001</v>
      </c>
      <c r="R3951">
        <f t="shared" si="247"/>
        <v>49.28125</v>
      </c>
      <c r="S3951" s="7" t="s">
        <v>8317</v>
      </c>
      <c r="T3951" t="s">
        <v>8318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>
        <f t="shared" si="244"/>
        <v>42439.493981481479</v>
      </c>
      <c r="O3952" s="11">
        <f t="shared" si="245"/>
        <v>42468.565972222219</v>
      </c>
      <c r="P3952" t="s">
        <v>8271</v>
      </c>
      <c r="Q3952" s="6">
        <f t="shared" si="246"/>
        <v>6.2500000000000003E-3</v>
      </c>
      <c r="R3952">
        <f t="shared" si="247"/>
        <v>25</v>
      </c>
      <c r="S3952" s="7" t="s">
        <v>8317</v>
      </c>
      <c r="T3952" t="s">
        <v>8318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>
        <f t="shared" si="244"/>
        <v>42433.617384259262</v>
      </c>
      <c r="O3953" s="11">
        <f t="shared" si="245"/>
        <v>42493.57571759259</v>
      </c>
      <c r="P3953" t="s">
        <v>8271</v>
      </c>
      <c r="Q3953" s="6">
        <f t="shared" si="246"/>
        <v>5.0000000000000004E-6</v>
      </c>
      <c r="R3953">
        <f t="shared" si="247"/>
        <v>1</v>
      </c>
      <c r="S3953" s="7" t="s">
        <v>8317</v>
      </c>
      <c r="T3953" t="s">
        <v>8318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>
        <f t="shared" si="244"/>
        <v>42243.582060185181</v>
      </c>
      <c r="O3954" s="11">
        <f t="shared" si="245"/>
        <v>42303.582060185181</v>
      </c>
      <c r="P3954" t="s">
        <v>8271</v>
      </c>
      <c r="Q3954" s="6">
        <f t="shared" si="246"/>
        <v>9.6153846153846159E-4</v>
      </c>
      <c r="R3954">
        <f t="shared" si="247"/>
        <v>25</v>
      </c>
      <c r="S3954" s="7" t="s">
        <v>8317</v>
      </c>
      <c r="T3954" t="s">
        <v>8318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>
        <f t="shared" si="244"/>
        <v>42549.840115740742</v>
      </c>
      <c r="O3955" s="11">
        <f t="shared" si="245"/>
        <v>42580.770138888889</v>
      </c>
      <c r="P3955" t="s">
        <v>8271</v>
      </c>
      <c r="Q3955" s="6">
        <f t="shared" si="246"/>
        <v>0</v>
      </c>
      <c r="R3955" t="e">
        <f t="shared" si="247"/>
        <v>#DIV/0!</v>
      </c>
      <c r="S3955" s="7" t="s">
        <v>8317</v>
      </c>
      <c r="T3955" t="s">
        <v>8318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>
        <f t="shared" si="244"/>
        <v>41774.442870370367</v>
      </c>
      <c r="O3956" s="11">
        <f t="shared" si="245"/>
        <v>41834.442870370367</v>
      </c>
      <c r="P3956" t="s">
        <v>8271</v>
      </c>
      <c r="Q3956" s="6">
        <f t="shared" si="246"/>
        <v>0</v>
      </c>
      <c r="R3956" t="e">
        <f t="shared" si="247"/>
        <v>#DIV/0!</v>
      </c>
      <c r="S3956" s="7" t="s">
        <v>8317</v>
      </c>
      <c r="T3956" t="s">
        <v>8318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>
        <f t="shared" si="244"/>
        <v>42306.640520833331</v>
      </c>
      <c r="O3957" s="11">
        <f t="shared" si="245"/>
        <v>42336.682187499995</v>
      </c>
      <c r="P3957" t="s">
        <v>8271</v>
      </c>
      <c r="Q3957" s="6">
        <f t="shared" si="246"/>
        <v>0.24285714285714285</v>
      </c>
      <c r="R3957">
        <f t="shared" si="247"/>
        <v>53.125</v>
      </c>
      <c r="S3957" s="7" t="s">
        <v>8317</v>
      </c>
      <c r="T3957" t="s">
        <v>8318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>
        <f t="shared" si="244"/>
        <v>42457.723692129628</v>
      </c>
      <c r="O3958" s="11">
        <f t="shared" si="245"/>
        <v>42484.805555555555</v>
      </c>
      <c r="P3958" t="s">
        <v>8271</v>
      </c>
      <c r="Q3958" s="6">
        <f t="shared" si="246"/>
        <v>0</v>
      </c>
      <c r="R3958" t="e">
        <f t="shared" si="247"/>
        <v>#DIV/0!</v>
      </c>
      <c r="S3958" s="7" t="s">
        <v>8317</v>
      </c>
      <c r="T3958" t="s">
        <v>8318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>
        <f t="shared" si="244"/>
        <v>42513.767986111103</v>
      </c>
      <c r="O3959" s="11">
        <f t="shared" si="245"/>
        <v>42559.767986111103</v>
      </c>
      <c r="P3959" t="s">
        <v>8271</v>
      </c>
      <c r="Q3959" s="6">
        <f t="shared" si="246"/>
        <v>2.5000000000000001E-4</v>
      </c>
      <c r="R3959">
        <f t="shared" si="247"/>
        <v>7</v>
      </c>
      <c r="S3959" s="7" t="s">
        <v>8317</v>
      </c>
      <c r="T3959" t="s">
        <v>8318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>
        <f t="shared" si="244"/>
        <v>41816.742037037038</v>
      </c>
      <c r="O3960" s="11">
        <f t="shared" si="245"/>
        <v>41853.375</v>
      </c>
      <c r="P3960" t="s">
        <v>8271</v>
      </c>
      <c r="Q3960" s="6">
        <f t="shared" si="246"/>
        <v>0.32050000000000001</v>
      </c>
      <c r="R3960">
        <f t="shared" si="247"/>
        <v>40.0625</v>
      </c>
      <c r="S3960" s="7" t="s">
        <v>8317</v>
      </c>
      <c r="T3960" t="s">
        <v>8318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>
        <f t="shared" si="244"/>
        <v>41880.580509259256</v>
      </c>
      <c r="O3961" s="11">
        <f t="shared" si="245"/>
        <v>41910.580509259256</v>
      </c>
      <c r="P3961" t="s">
        <v>8271</v>
      </c>
      <c r="Q3961" s="6">
        <f t="shared" si="246"/>
        <v>0.24333333333333335</v>
      </c>
      <c r="R3961">
        <f t="shared" si="247"/>
        <v>24.333333333333332</v>
      </c>
      <c r="S3961" s="7" t="s">
        <v>8317</v>
      </c>
      <c r="T3961" t="s">
        <v>8318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>
        <f t="shared" si="244"/>
        <v>42342.63722222222</v>
      </c>
      <c r="O3962" s="11">
        <f t="shared" si="245"/>
        <v>42372.63722222222</v>
      </c>
      <c r="P3962" t="s">
        <v>8271</v>
      </c>
      <c r="Q3962" s="6">
        <f t="shared" si="246"/>
        <v>1.4999999999999999E-2</v>
      </c>
      <c r="R3962">
        <f t="shared" si="247"/>
        <v>11.25</v>
      </c>
      <c r="S3962" s="7" t="s">
        <v>8317</v>
      </c>
      <c r="T3962" t="s">
        <v>8318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>
        <f t="shared" si="244"/>
        <v>41745.682986111111</v>
      </c>
      <c r="O3963" s="11">
        <f t="shared" si="245"/>
        <v>41767.682986111111</v>
      </c>
      <c r="P3963" t="s">
        <v>8271</v>
      </c>
      <c r="Q3963" s="6">
        <f t="shared" si="246"/>
        <v>4.1999999999999997E-3</v>
      </c>
      <c r="R3963">
        <f t="shared" si="247"/>
        <v>10.5</v>
      </c>
      <c r="S3963" s="7" t="s">
        <v>8317</v>
      </c>
      <c r="T3963" t="s">
        <v>8318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>
        <f t="shared" si="244"/>
        <v>42311.413124999999</v>
      </c>
      <c r="O3964" s="11">
        <f t="shared" si="245"/>
        <v>42336.413124999999</v>
      </c>
      <c r="P3964" t="s">
        <v>8271</v>
      </c>
      <c r="Q3964" s="6">
        <f t="shared" si="246"/>
        <v>3.214285714285714E-2</v>
      </c>
      <c r="R3964">
        <f t="shared" si="247"/>
        <v>15</v>
      </c>
      <c r="S3964" s="7" t="s">
        <v>8317</v>
      </c>
      <c r="T3964" t="s">
        <v>8318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>
        <f t="shared" si="244"/>
        <v>42295.945798611108</v>
      </c>
      <c r="O3965" s="11">
        <f t="shared" si="245"/>
        <v>42325.987465277773</v>
      </c>
      <c r="P3965" t="s">
        <v>8271</v>
      </c>
      <c r="Q3965" s="6">
        <f t="shared" si="246"/>
        <v>0</v>
      </c>
      <c r="R3965" t="e">
        <f t="shared" si="247"/>
        <v>#DIV/0!</v>
      </c>
      <c r="S3965" s="7" t="s">
        <v>8317</v>
      </c>
      <c r="T3965" t="s">
        <v>8318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>
        <f t="shared" si="244"/>
        <v>42053.513726851852</v>
      </c>
      <c r="O3966" s="11">
        <f t="shared" si="245"/>
        <v>42113.47206018518</v>
      </c>
      <c r="P3966" t="s">
        <v>8271</v>
      </c>
      <c r="Q3966" s="6">
        <f t="shared" si="246"/>
        <v>6.3E-2</v>
      </c>
      <c r="R3966">
        <f t="shared" si="247"/>
        <v>42</v>
      </c>
      <c r="S3966" s="7" t="s">
        <v>8317</v>
      </c>
      <c r="T3966" t="s">
        <v>8318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>
        <f t="shared" si="244"/>
        <v>42414.027546296296</v>
      </c>
      <c r="O3967" s="11">
        <f t="shared" si="245"/>
        <v>42473.985879629625</v>
      </c>
      <c r="P3967" t="s">
        <v>8271</v>
      </c>
      <c r="Q3967" s="6">
        <f t="shared" si="246"/>
        <v>0.14249999999999999</v>
      </c>
      <c r="R3967">
        <f t="shared" si="247"/>
        <v>71.25</v>
      </c>
      <c r="S3967" s="7" t="s">
        <v>8317</v>
      </c>
      <c r="T3967" t="s">
        <v>8318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>
        <f t="shared" si="244"/>
        <v>41801.503217592588</v>
      </c>
      <c r="O3968" s="11">
        <f t="shared" si="245"/>
        <v>41843.915972222218</v>
      </c>
      <c r="P3968" t="s">
        <v>8271</v>
      </c>
      <c r="Q3968" s="6">
        <f t="shared" si="246"/>
        <v>6.0000000000000001E-3</v>
      </c>
      <c r="R3968">
        <f t="shared" si="247"/>
        <v>22.5</v>
      </c>
      <c r="S3968" s="7" t="s">
        <v>8317</v>
      </c>
      <c r="T3968" t="s">
        <v>8318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>
        <f t="shared" si="244"/>
        <v>42770.082256944443</v>
      </c>
      <c r="O3969" s="11">
        <f t="shared" si="245"/>
        <v>42800.082256944443</v>
      </c>
      <c r="P3969" t="s">
        <v>8271</v>
      </c>
      <c r="Q3969" s="6">
        <f t="shared" si="246"/>
        <v>0.2411764705882353</v>
      </c>
      <c r="R3969">
        <f t="shared" si="247"/>
        <v>41</v>
      </c>
      <c r="S3969" s="7" t="s">
        <v>8317</v>
      </c>
      <c r="T3969" t="s">
        <v>8318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>
        <f t="shared" si="244"/>
        <v>42452.60732638889</v>
      </c>
      <c r="O3970" s="11">
        <f t="shared" si="245"/>
        <v>42512.60732638889</v>
      </c>
      <c r="P3970" t="s">
        <v>8271</v>
      </c>
      <c r="Q3970" s="6">
        <f t="shared" si="246"/>
        <v>0.10539999999999999</v>
      </c>
      <c r="R3970">
        <f t="shared" si="247"/>
        <v>47.909090909090907</v>
      </c>
      <c r="S3970" s="7" t="s">
        <v>8317</v>
      </c>
      <c r="T3970" t="s">
        <v>8318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>
        <f t="shared" ref="N3971:N4034" si="248">((($J3971/60)/60)/24)+DATE(1970,1,1)+(-5/24)</f>
        <v>42601.646365740737</v>
      </c>
      <c r="O3971" s="11">
        <f t="shared" ref="O3971:O4034" si="249">((($I3971/60)/60)/24)+DATE(1970,1,1)+(-5/24)</f>
        <v>42610.954861111109</v>
      </c>
      <c r="P3971" t="s">
        <v>8271</v>
      </c>
      <c r="Q3971" s="6">
        <f t="shared" ref="Q3971:Q4034" si="250">E3971/D3971</f>
        <v>7.4690265486725665E-2</v>
      </c>
      <c r="R3971">
        <f t="shared" ref="R3971:R4034" si="251">E3971/L3971</f>
        <v>35.166666666666664</v>
      </c>
      <c r="S3971" s="7" t="s">
        <v>8317</v>
      </c>
      <c r="T3971" t="s">
        <v>8318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>
        <f t="shared" si="248"/>
        <v>42447.655219907399</v>
      </c>
      <c r="O3972" s="11">
        <f t="shared" si="249"/>
        <v>42477.655219907399</v>
      </c>
      <c r="P3972" t="s">
        <v>8271</v>
      </c>
      <c r="Q3972" s="6">
        <f t="shared" si="250"/>
        <v>7.3333333333333334E-4</v>
      </c>
      <c r="R3972">
        <f t="shared" si="251"/>
        <v>5.5</v>
      </c>
      <c r="S3972" s="7" t="s">
        <v>8317</v>
      </c>
      <c r="T3972" t="s">
        <v>8318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>
        <f t="shared" si="248"/>
        <v>41811.327847222223</v>
      </c>
      <c r="O3973" s="11">
        <f t="shared" si="249"/>
        <v>41841.327847222223</v>
      </c>
      <c r="P3973" t="s">
        <v>8271</v>
      </c>
      <c r="Q3973" s="6">
        <f t="shared" si="250"/>
        <v>9.7142857142857135E-3</v>
      </c>
      <c r="R3973">
        <f t="shared" si="251"/>
        <v>22.666666666666668</v>
      </c>
      <c r="S3973" s="7" t="s">
        <v>8317</v>
      </c>
      <c r="T3973" t="s">
        <v>8318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>
        <f t="shared" si="248"/>
        <v>41980.859189814808</v>
      </c>
      <c r="O3974" s="11">
        <f t="shared" si="249"/>
        <v>42040.859189814808</v>
      </c>
      <c r="P3974" t="s">
        <v>8271</v>
      </c>
      <c r="Q3974" s="6">
        <f t="shared" si="250"/>
        <v>0.21099999999999999</v>
      </c>
      <c r="R3974">
        <f t="shared" si="251"/>
        <v>26.375</v>
      </c>
      <c r="S3974" s="7" t="s">
        <v>8317</v>
      </c>
      <c r="T3974" t="s">
        <v>8318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>
        <f t="shared" si="248"/>
        <v>42469.475810185184</v>
      </c>
      <c r="O3975" s="11">
        <f t="shared" si="249"/>
        <v>42498.958333333336</v>
      </c>
      <c r="P3975" t="s">
        <v>8271</v>
      </c>
      <c r="Q3975" s="6">
        <f t="shared" si="250"/>
        <v>0.78100000000000003</v>
      </c>
      <c r="R3975">
        <f t="shared" si="251"/>
        <v>105.54054054054055</v>
      </c>
      <c r="S3975" s="7" t="s">
        <v>8317</v>
      </c>
      <c r="T3975" t="s">
        <v>8318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>
        <f t="shared" si="248"/>
        <v>42493.338518518511</v>
      </c>
      <c r="O3976" s="11">
        <f t="shared" si="249"/>
        <v>42523.338518518511</v>
      </c>
      <c r="P3976" t="s">
        <v>8271</v>
      </c>
      <c r="Q3976" s="6">
        <f t="shared" si="250"/>
        <v>0.32</v>
      </c>
      <c r="R3976">
        <f t="shared" si="251"/>
        <v>29.09090909090909</v>
      </c>
      <c r="S3976" s="7" t="s">
        <v>8317</v>
      </c>
      <c r="T3976" t="s">
        <v>8318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>
        <f t="shared" si="248"/>
        <v>42534.658541666664</v>
      </c>
      <c r="O3977" s="11">
        <f t="shared" si="249"/>
        <v>42564.658541666664</v>
      </c>
      <c r="P3977" t="s">
        <v>8271</v>
      </c>
      <c r="Q3977" s="6">
        <f t="shared" si="250"/>
        <v>0</v>
      </c>
      <c r="R3977" t="e">
        <f t="shared" si="251"/>
        <v>#DIV/0!</v>
      </c>
      <c r="S3977" s="7" t="s">
        <v>8317</v>
      </c>
      <c r="T3977" t="s">
        <v>8318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>
        <f t="shared" si="248"/>
        <v>41830.650011574071</v>
      </c>
      <c r="O3978" s="11">
        <f t="shared" si="249"/>
        <v>41852.083333333328</v>
      </c>
      <c r="P3978" t="s">
        <v>8271</v>
      </c>
      <c r="Q3978" s="6">
        <f t="shared" si="250"/>
        <v>0.47692307692307695</v>
      </c>
      <c r="R3978">
        <f t="shared" si="251"/>
        <v>62</v>
      </c>
      <c r="S3978" s="7" t="s">
        <v>8317</v>
      </c>
      <c r="T3978" t="s">
        <v>8318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>
        <f t="shared" si="248"/>
        <v>42543.580231481479</v>
      </c>
      <c r="O3979" s="11">
        <f t="shared" si="249"/>
        <v>42573.580231481479</v>
      </c>
      <c r="P3979" t="s">
        <v>8271</v>
      </c>
      <c r="Q3979" s="6">
        <f t="shared" si="250"/>
        <v>1.4500000000000001E-2</v>
      </c>
      <c r="R3979">
        <f t="shared" si="251"/>
        <v>217.5</v>
      </c>
      <c r="S3979" s="7" t="s">
        <v>8317</v>
      </c>
      <c r="T3979" t="s">
        <v>8318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>
        <f t="shared" si="248"/>
        <v>41975.434641203705</v>
      </c>
      <c r="O3980" s="11">
        <f t="shared" si="249"/>
        <v>42035.434641203705</v>
      </c>
      <c r="P3980" t="s">
        <v>8271</v>
      </c>
      <c r="Q3980" s="6">
        <f t="shared" si="250"/>
        <v>0.107</v>
      </c>
      <c r="R3980">
        <f t="shared" si="251"/>
        <v>26.75</v>
      </c>
      <c r="S3980" s="7" t="s">
        <v>8317</v>
      </c>
      <c r="T3980" t="s">
        <v>8318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>
        <f t="shared" si="248"/>
        <v>42069.695104166669</v>
      </c>
      <c r="O3981" s="11">
        <f t="shared" si="249"/>
        <v>42092.624999999993</v>
      </c>
      <c r="P3981" t="s">
        <v>8271</v>
      </c>
      <c r="Q3981" s="6">
        <f t="shared" si="250"/>
        <v>1.8333333333333333E-2</v>
      </c>
      <c r="R3981">
        <f t="shared" si="251"/>
        <v>18.333333333333332</v>
      </c>
      <c r="S3981" s="7" t="s">
        <v>8317</v>
      </c>
      <c r="T3981" t="s">
        <v>8318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>
        <f t="shared" si="248"/>
        <v>41795.390590277777</v>
      </c>
      <c r="O3982" s="11">
        <f t="shared" si="249"/>
        <v>41825.390590277777</v>
      </c>
      <c r="P3982" t="s">
        <v>8271</v>
      </c>
      <c r="Q3982" s="6">
        <f t="shared" si="250"/>
        <v>0.18</v>
      </c>
      <c r="R3982">
        <f t="shared" si="251"/>
        <v>64.285714285714292</v>
      </c>
      <c r="S3982" s="7" t="s">
        <v>8317</v>
      </c>
      <c r="T3982" t="s">
        <v>8318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>
        <f t="shared" si="248"/>
        <v>42507.971631944441</v>
      </c>
      <c r="O3983" s="11">
        <f t="shared" si="249"/>
        <v>42567.971631944441</v>
      </c>
      <c r="P3983" t="s">
        <v>8271</v>
      </c>
      <c r="Q3983" s="6">
        <f t="shared" si="250"/>
        <v>4.0833333333333333E-2</v>
      </c>
      <c r="R3983">
        <f t="shared" si="251"/>
        <v>175</v>
      </c>
      <c r="S3983" s="7" t="s">
        <v>8317</v>
      </c>
      <c r="T3983" t="s">
        <v>8318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>
        <f t="shared" si="248"/>
        <v>42132.601620370369</v>
      </c>
      <c r="O3984" s="11">
        <f t="shared" si="249"/>
        <v>42192.601620370369</v>
      </c>
      <c r="P3984" t="s">
        <v>8271</v>
      </c>
      <c r="Q3984" s="6">
        <f t="shared" si="250"/>
        <v>0.2</v>
      </c>
      <c r="R3984">
        <f t="shared" si="251"/>
        <v>34</v>
      </c>
      <c r="S3984" s="7" t="s">
        <v>8317</v>
      </c>
      <c r="T3984" t="s">
        <v>8318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>
        <f t="shared" si="248"/>
        <v>41747.661527777775</v>
      </c>
      <c r="O3985" s="11">
        <f t="shared" si="249"/>
        <v>41779.082638888889</v>
      </c>
      <c r="P3985" t="s">
        <v>8271</v>
      </c>
      <c r="Q3985" s="6">
        <f t="shared" si="250"/>
        <v>0.34802513464991025</v>
      </c>
      <c r="R3985">
        <f t="shared" si="251"/>
        <v>84.282608695652172</v>
      </c>
      <c r="S3985" s="7" t="s">
        <v>8317</v>
      </c>
      <c r="T3985" t="s">
        <v>8318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>
        <f t="shared" si="248"/>
        <v>41920.755138888882</v>
      </c>
      <c r="O3986" s="11">
        <f t="shared" si="249"/>
        <v>41950.791666666664</v>
      </c>
      <c r="P3986" t="s">
        <v>8271</v>
      </c>
      <c r="Q3986" s="6">
        <f t="shared" si="250"/>
        <v>6.3333333333333339E-2</v>
      </c>
      <c r="R3986">
        <f t="shared" si="251"/>
        <v>9.5</v>
      </c>
      <c r="S3986" s="7" t="s">
        <v>8317</v>
      </c>
      <c r="T3986" t="s">
        <v>8318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>
        <f t="shared" si="248"/>
        <v>42399.499074074069</v>
      </c>
      <c r="O3987" s="11">
        <f t="shared" si="249"/>
        <v>42420.670138888883</v>
      </c>
      <c r="P3987" t="s">
        <v>8271</v>
      </c>
      <c r="Q3987" s="6">
        <f t="shared" si="250"/>
        <v>0.32050000000000001</v>
      </c>
      <c r="R3987">
        <f t="shared" si="251"/>
        <v>33.736842105263158</v>
      </c>
      <c r="S3987" s="7" t="s">
        <v>8317</v>
      </c>
      <c r="T3987" t="s">
        <v>8318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>
        <f t="shared" si="248"/>
        <v>42467.340208333328</v>
      </c>
      <c r="O3988" s="11">
        <f t="shared" si="249"/>
        <v>42496.336111111108</v>
      </c>
      <c r="P3988" t="s">
        <v>8271</v>
      </c>
      <c r="Q3988" s="6">
        <f t="shared" si="250"/>
        <v>9.7600000000000006E-2</v>
      </c>
      <c r="R3988">
        <f t="shared" si="251"/>
        <v>37.53846153846154</v>
      </c>
      <c r="S3988" s="7" t="s">
        <v>8317</v>
      </c>
      <c r="T3988" t="s">
        <v>8318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>
        <f t="shared" si="248"/>
        <v>41765.716319444444</v>
      </c>
      <c r="O3989" s="11">
        <f t="shared" si="249"/>
        <v>41775.716319444444</v>
      </c>
      <c r="P3989" t="s">
        <v>8271</v>
      </c>
      <c r="Q3989" s="6">
        <f t="shared" si="250"/>
        <v>0.3775</v>
      </c>
      <c r="R3989">
        <f t="shared" si="251"/>
        <v>11.615384615384615</v>
      </c>
      <c r="S3989" s="7" t="s">
        <v>8317</v>
      </c>
      <c r="T3989" t="s">
        <v>8318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>
        <f t="shared" si="248"/>
        <v>42229.872835648144</v>
      </c>
      <c r="O3990" s="11">
        <f t="shared" si="249"/>
        <v>42244.872835648144</v>
      </c>
      <c r="P3990" t="s">
        <v>8271</v>
      </c>
      <c r="Q3990" s="6">
        <f t="shared" si="250"/>
        <v>2.1333333333333333E-2</v>
      </c>
      <c r="R3990">
        <f t="shared" si="251"/>
        <v>8</v>
      </c>
      <c r="S3990" s="7" t="s">
        <v>8317</v>
      </c>
      <c r="T3990" t="s">
        <v>8318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>
        <f t="shared" si="248"/>
        <v>42286.541446759256</v>
      </c>
      <c r="O3991" s="11">
        <f t="shared" si="249"/>
        <v>42316.583113425928</v>
      </c>
      <c r="P3991" t="s">
        <v>8271</v>
      </c>
      <c r="Q3991" s="6">
        <f t="shared" si="250"/>
        <v>0</v>
      </c>
      <c r="R3991" t="e">
        <f t="shared" si="251"/>
        <v>#DIV/0!</v>
      </c>
      <c r="S3991" s="7" t="s">
        <v>8317</v>
      </c>
      <c r="T3991" t="s">
        <v>8318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>
        <f t="shared" si="248"/>
        <v>42401.464039351849</v>
      </c>
      <c r="O3992" s="11">
        <f t="shared" si="249"/>
        <v>42431.464039351849</v>
      </c>
      <c r="P3992" t="s">
        <v>8271</v>
      </c>
      <c r="Q3992" s="6">
        <f t="shared" si="250"/>
        <v>4.1818181818181817E-2</v>
      </c>
      <c r="R3992">
        <f t="shared" si="251"/>
        <v>23</v>
      </c>
      <c r="S3992" s="7" t="s">
        <v>8317</v>
      </c>
      <c r="T3992" t="s">
        <v>8318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>
        <f t="shared" si="248"/>
        <v>42125.436134259253</v>
      </c>
      <c r="O3993" s="11">
        <f t="shared" si="249"/>
        <v>42155.436134259253</v>
      </c>
      <c r="P3993" t="s">
        <v>8271</v>
      </c>
      <c r="Q3993" s="6">
        <f t="shared" si="250"/>
        <v>0.2</v>
      </c>
      <c r="R3993">
        <f t="shared" si="251"/>
        <v>100</v>
      </c>
      <c r="S3993" s="7" t="s">
        <v>8317</v>
      </c>
      <c r="T3993" t="s">
        <v>8318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>
        <f t="shared" si="248"/>
        <v>42289.732164351844</v>
      </c>
      <c r="O3994" s="11">
        <f t="shared" si="249"/>
        <v>42349.773831018516</v>
      </c>
      <c r="P3994" t="s">
        <v>8271</v>
      </c>
      <c r="Q3994" s="6">
        <f t="shared" si="250"/>
        <v>5.4100000000000002E-2</v>
      </c>
      <c r="R3994">
        <f t="shared" si="251"/>
        <v>60.111111111111114</v>
      </c>
      <c r="S3994" s="7" t="s">
        <v>8317</v>
      </c>
      <c r="T3994" t="s">
        <v>8318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>
        <f t="shared" si="248"/>
        <v>42107.656388888885</v>
      </c>
      <c r="O3995" s="11">
        <f t="shared" si="249"/>
        <v>42137.656388888885</v>
      </c>
      <c r="P3995" t="s">
        <v>8271</v>
      </c>
      <c r="Q3995" s="6">
        <f t="shared" si="250"/>
        <v>6.0000000000000002E-5</v>
      </c>
      <c r="R3995">
        <f t="shared" si="251"/>
        <v>3</v>
      </c>
      <c r="S3995" s="7" t="s">
        <v>8317</v>
      </c>
      <c r="T3995" t="s">
        <v>8318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>
        <f t="shared" si="248"/>
        <v>41809.181597222218</v>
      </c>
      <c r="O3996" s="11">
        <f t="shared" si="249"/>
        <v>41839.181597222218</v>
      </c>
      <c r="P3996" t="s">
        <v>8271</v>
      </c>
      <c r="Q3996" s="6">
        <f t="shared" si="250"/>
        <v>2.5000000000000001E-3</v>
      </c>
      <c r="R3996">
        <f t="shared" si="251"/>
        <v>5</v>
      </c>
      <c r="S3996" s="7" t="s">
        <v>8317</v>
      </c>
      <c r="T3996" t="s">
        <v>8318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>
        <f t="shared" si="248"/>
        <v>42019.475428240738</v>
      </c>
      <c r="O3997" s="11">
        <f t="shared" si="249"/>
        <v>42049.268749999996</v>
      </c>
      <c r="P3997" t="s">
        <v>8271</v>
      </c>
      <c r="Q3997" s="6">
        <f t="shared" si="250"/>
        <v>0.35</v>
      </c>
      <c r="R3997">
        <f t="shared" si="251"/>
        <v>17.5</v>
      </c>
      <c r="S3997" s="7" t="s">
        <v>8317</v>
      </c>
      <c r="T3997" t="s">
        <v>8318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>
        <f t="shared" si="248"/>
        <v>41950.058611111104</v>
      </c>
      <c r="O3998" s="11">
        <f t="shared" si="249"/>
        <v>41963.461111111108</v>
      </c>
      <c r="P3998" t="s">
        <v>8271</v>
      </c>
      <c r="Q3998" s="6">
        <f t="shared" si="250"/>
        <v>0.16566666666666666</v>
      </c>
      <c r="R3998">
        <f t="shared" si="251"/>
        <v>29.235294117647058</v>
      </c>
      <c r="S3998" s="7" t="s">
        <v>8317</v>
      </c>
      <c r="T3998" t="s">
        <v>8318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>
        <f t="shared" si="248"/>
        <v>42069.183113425919</v>
      </c>
      <c r="O3999" s="11">
        <f t="shared" si="249"/>
        <v>42099.141446759262</v>
      </c>
      <c r="P3999" t="s">
        <v>8271</v>
      </c>
      <c r="Q3999" s="6">
        <f t="shared" si="250"/>
        <v>0</v>
      </c>
      <c r="R3999" t="e">
        <f t="shared" si="251"/>
        <v>#DIV/0!</v>
      </c>
      <c r="S3999" s="7" t="s">
        <v>8317</v>
      </c>
      <c r="T3999" t="s">
        <v>8318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>
        <f t="shared" si="248"/>
        <v>42061.754930555551</v>
      </c>
      <c r="O4000" s="11">
        <f t="shared" si="249"/>
        <v>42091.713263888887</v>
      </c>
      <c r="P4000" t="s">
        <v>8271</v>
      </c>
      <c r="Q4000" s="6">
        <f t="shared" si="250"/>
        <v>0.57199999999999995</v>
      </c>
      <c r="R4000">
        <f t="shared" si="251"/>
        <v>59.583333333333336</v>
      </c>
      <c r="S4000" s="7" t="s">
        <v>8317</v>
      </c>
      <c r="T4000" t="s">
        <v>8318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>
        <f t="shared" si="248"/>
        <v>41842.620347222219</v>
      </c>
      <c r="O4001" s="11">
        <f t="shared" si="249"/>
        <v>41882.619317129625</v>
      </c>
      <c r="P4001" t="s">
        <v>8271</v>
      </c>
      <c r="Q4001" s="6">
        <f t="shared" si="250"/>
        <v>0.16514285714285715</v>
      </c>
      <c r="R4001">
        <f t="shared" si="251"/>
        <v>82.571428571428569</v>
      </c>
      <c r="S4001" s="7" t="s">
        <v>8317</v>
      </c>
      <c r="T4001" t="s">
        <v>8318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>
        <f t="shared" si="248"/>
        <v>42437.437013888884</v>
      </c>
      <c r="O4002" s="11">
        <f t="shared" si="249"/>
        <v>42497.39534722222</v>
      </c>
      <c r="P4002" t="s">
        <v>8271</v>
      </c>
      <c r="Q4002" s="6">
        <f t="shared" si="250"/>
        <v>1.25E-3</v>
      </c>
      <c r="R4002">
        <f t="shared" si="251"/>
        <v>10</v>
      </c>
      <c r="S4002" s="7" t="s">
        <v>8317</v>
      </c>
      <c r="T4002" t="s">
        <v>8318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>
        <f t="shared" si="248"/>
        <v>42775.755879629629</v>
      </c>
      <c r="O4003" s="11">
        <f t="shared" si="249"/>
        <v>42795.583333333336</v>
      </c>
      <c r="P4003" t="s">
        <v>8271</v>
      </c>
      <c r="Q4003" s="6">
        <f t="shared" si="250"/>
        <v>0.3775</v>
      </c>
      <c r="R4003">
        <f t="shared" si="251"/>
        <v>32.357142857142854</v>
      </c>
      <c r="S4003" s="7" t="s">
        <v>8317</v>
      </c>
      <c r="T4003" t="s">
        <v>8318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>
        <f t="shared" si="248"/>
        <v>41878.835196759253</v>
      </c>
      <c r="O4004" s="11">
        <f t="shared" si="249"/>
        <v>41908.835196759253</v>
      </c>
      <c r="P4004" t="s">
        <v>8271</v>
      </c>
      <c r="Q4004" s="6">
        <f t="shared" si="250"/>
        <v>1.84E-2</v>
      </c>
      <c r="R4004">
        <f t="shared" si="251"/>
        <v>5.75</v>
      </c>
      <c r="S4004" s="7" t="s">
        <v>8317</v>
      </c>
      <c r="T4004" t="s">
        <v>8318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>
        <f t="shared" si="248"/>
        <v>42020.379016203697</v>
      </c>
      <c r="O4005" s="11">
        <f t="shared" si="249"/>
        <v>42050.379016203697</v>
      </c>
      <c r="P4005" t="s">
        <v>8271</v>
      </c>
      <c r="Q4005" s="6">
        <f t="shared" si="250"/>
        <v>0.10050000000000001</v>
      </c>
      <c r="R4005">
        <f t="shared" si="251"/>
        <v>100.5</v>
      </c>
      <c r="S4005" s="7" t="s">
        <v>8317</v>
      </c>
      <c r="T4005" t="s">
        <v>8318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>
        <f t="shared" si="248"/>
        <v>41889.954363425924</v>
      </c>
      <c r="O4006" s="11">
        <f t="shared" si="249"/>
        <v>41919.954363425924</v>
      </c>
      <c r="P4006" t="s">
        <v>8271</v>
      </c>
      <c r="Q4006" s="6">
        <f t="shared" si="250"/>
        <v>2E-3</v>
      </c>
      <c r="R4006">
        <f t="shared" si="251"/>
        <v>1</v>
      </c>
      <c r="S4006" s="7" t="s">
        <v>8317</v>
      </c>
      <c r="T4006" t="s">
        <v>8318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>
        <f t="shared" si="248"/>
        <v>41872.599363425921</v>
      </c>
      <c r="O4007" s="11">
        <f t="shared" si="249"/>
        <v>41932.599363425921</v>
      </c>
      <c r="P4007" t="s">
        <v>8271</v>
      </c>
      <c r="Q4007" s="6">
        <f t="shared" si="250"/>
        <v>1.3333333333333334E-2</v>
      </c>
      <c r="R4007">
        <f t="shared" si="251"/>
        <v>20</v>
      </c>
      <c r="S4007" s="7" t="s">
        <v>8317</v>
      </c>
      <c r="T4007" t="s">
        <v>8318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>
        <f t="shared" si="248"/>
        <v>42391.564664351848</v>
      </c>
      <c r="O4008" s="11">
        <f t="shared" si="249"/>
        <v>42416.564664351848</v>
      </c>
      <c r="P4008" t="s">
        <v>8271</v>
      </c>
      <c r="Q4008" s="6">
        <f t="shared" si="250"/>
        <v>6.666666666666667E-5</v>
      </c>
      <c r="R4008">
        <f t="shared" si="251"/>
        <v>2</v>
      </c>
      <c r="S4008" s="7" t="s">
        <v>8317</v>
      </c>
      <c r="T4008" t="s">
        <v>8318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>
        <f t="shared" si="248"/>
        <v>41848.564594907402</v>
      </c>
      <c r="O4009" s="11">
        <f t="shared" si="249"/>
        <v>41877.477777777778</v>
      </c>
      <c r="P4009" t="s">
        <v>8271</v>
      </c>
      <c r="Q4009" s="6">
        <f t="shared" si="250"/>
        <v>2.5000000000000001E-3</v>
      </c>
      <c r="R4009">
        <f t="shared" si="251"/>
        <v>5</v>
      </c>
      <c r="S4009" s="7" t="s">
        <v>8317</v>
      </c>
      <c r="T4009" t="s">
        <v>8318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>
        <f t="shared" si="248"/>
        <v>42177.755868055552</v>
      </c>
      <c r="O4010" s="11">
        <f t="shared" si="249"/>
        <v>42207.755868055552</v>
      </c>
      <c r="P4010" t="s">
        <v>8271</v>
      </c>
      <c r="Q4010" s="6">
        <f t="shared" si="250"/>
        <v>0.06</v>
      </c>
      <c r="R4010">
        <f t="shared" si="251"/>
        <v>15</v>
      </c>
      <c r="S4010" s="7" t="s">
        <v>8317</v>
      </c>
      <c r="T4010" t="s">
        <v>8318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>
        <f t="shared" si="248"/>
        <v>41851.492592592593</v>
      </c>
      <c r="O4011" s="11">
        <f t="shared" si="249"/>
        <v>41891.492592592593</v>
      </c>
      <c r="P4011" t="s">
        <v>8271</v>
      </c>
      <c r="Q4011" s="6">
        <f t="shared" si="250"/>
        <v>3.8860103626943004E-2</v>
      </c>
      <c r="R4011">
        <f t="shared" si="251"/>
        <v>25</v>
      </c>
      <c r="S4011" s="7" t="s">
        <v>8317</v>
      </c>
      <c r="T4011" t="s">
        <v>8318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>
        <f t="shared" si="248"/>
        <v>41921.562106481477</v>
      </c>
      <c r="O4012" s="11">
        <f t="shared" si="249"/>
        <v>41938.562106481477</v>
      </c>
      <c r="P4012" t="s">
        <v>8271</v>
      </c>
      <c r="Q4012" s="6">
        <f t="shared" si="250"/>
        <v>0.24194444444444443</v>
      </c>
      <c r="R4012">
        <f t="shared" si="251"/>
        <v>45.842105263157897</v>
      </c>
      <c r="S4012" s="7" t="s">
        <v>8317</v>
      </c>
      <c r="T4012" t="s">
        <v>8318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>
        <f t="shared" si="248"/>
        <v>42002.336550925924</v>
      </c>
      <c r="O4013" s="11">
        <f t="shared" si="249"/>
        <v>42032.336550925924</v>
      </c>
      <c r="P4013" t="s">
        <v>8271</v>
      </c>
      <c r="Q4013" s="6">
        <f t="shared" si="250"/>
        <v>7.5999999999999998E-2</v>
      </c>
      <c r="R4013">
        <f t="shared" si="251"/>
        <v>4.75</v>
      </c>
      <c r="S4013" s="7" t="s">
        <v>8317</v>
      </c>
      <c r="T4013" t="s">
        <v>8318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>
        <f t="shared" si="248"/>
        <v>42096.336215277777</v>
      </c>
      <c r="O4014" s="11">
        <f t="shared" si="249"/>
        <v>42126.336215277777</v>
      </c>
      <c r="P4014" t="s">
        <v>8271</v>
      </c>
      <c r="Q4014" s="6">
        <f t="shared" si="250"/>
        <v>0</v>
      </c>
      <c r="R4014" t="e">
        <f t="shared" si="251"/>
        <v>#DIV/0!</v>
      </c>
      <c r="S4014" s="7" t="s">
        <v>8317</v>
      </c>
      <c r="T4014" t="s">
        <v>8318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>
        <f t="shared" si="248"/>
        <v>42021.092858796292</v>
      </c>
      <c r="O4015" s="11">
        <f t="shared" si="249"/>
        <v>42051.092858796292</v>
      </c>
      <c r="P4015" t="s">
        <v>8271</v>
      </c>
      <c r="Q4015" s="6">
        <f t="shared" si="250"/>
        <v>1.2999999999999999E-2</v>
      </c>
      <c r="R4015">
        <f t="shared" si="251"/>
        <v>13</v>
      </c>
      <c r="S4015" s="7" t="s">
        <v>8317</v>
      </c>
      <c r="T4015" t="s">
        <v>8318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>
        <f t="shared" si="248"/>
        <v>42419.037835648145</v>
      </c>
      <c r="O4016" s="11">
        <f t="shared" si="249"/>
        <v>42434.037835648145</v>
      </c>
      <c r="P4016" t="s">
        <v>8271</v>
      </c>
      <c r="Q4016" s="6">
        <f t="shared" si="250"/>
        <v>0</v>
      </c>
      <c r="R4016" t="e">
        <f t="shared" si="251"/>
        <v>#DIV/0!</v>
      </c>
      <c r="S4016" s="7" t="s">
        <v>8317</v>
      </c>
      <c r="T4016" t="s">
        <v>8318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>
        <f t="shared" si="248"/>
        <v>42174.572488425918</v>
      </c>
      <c r="O4017" s="11">
        <f t="shared" si="249"/>
        <v>42204.572488425918</v>
      </c>
      <c r="P4017" t="s">
        <v>8271</v>
      </c>
      <c r="Q4017" s="6">
        <f t="shared" si="250"/>
        <v>1.4285714285714287E-4</v>
      </c>
      <c r="R4017">
        <f t="shared" si="251"/>
        <v>1</v>
      </c>
      <c r="S4017" s="7" t="s">
        <v>8317</v>
      </c>
      <c r="T4017" t="s">
        <v>8318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>
        <f t="shared" si="248"/>
        <v>41869.664351851847</v>
      </c>
      <c r="O4018" s="11">
        <f t="shared" si="249"/>
        <v>41899.664351851847</v>
      </c>
      <c r="P4018" t="s">
        <v>8271</v>
      </c>
      <c r="Q4018" s="6">
        <f t="shared" si="250"/>
        <v>0.14000000000000001</v>
      </c>
      <c r="R4018">
        <f t="shared" si="251"/>
        <v>10</v>
      </c>
      <c r="S4018" s="7" t="s">
        <v>8317</v>
      </c>
      <c r="T4018" t="s">
        <v>8318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>
        <f t="shared" si="248"/>
        <v>41856.463819444441</v>
      </c>
      <c r="O4019" s="11">
        <f t="shared" si="249"/>
        <v>41886.463819444441</v>
      </c>
      <c r="P4019" t="s">
        <v>8271</v>
      </c>
      <c r="Q4019" s="6">
        <f t="shared" si="250"/>
        <v>1.0500000000000001E-2</v>
      </c>
      <c r="R4019">
        <f t="shared" si="251"/>
        <v>52.5</v>
      </c>
      <c r="S4019" s="7" t="s">
        <v>8317</v>
      </c>
      <c r="T4019" t="s">
        <v>8318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>
        <f t="shared" si="248"/>
        <v>42620.702638888884</v>
      </c>
      <c r="O4020" s="11">
        <f t="shared" si="249"/>
        <v>42650.702638888884</v>
      </c>
      <c r="P4020" t="s">
        <v>8271</v>
      </c>
      <c r="Q4020" s="6">
        <f t="shared" si="250"/>
        <v>8.666666666666667E-2</v>
      </c>
      <c r="R4020">
        <f t="shared" si="251"/>
        <v>32.5</v>
      </c>
      <c r="S4020" s="7" t="s">
        <v>8317</v>
      </c>
      <c r="T4020" t="s">
        <v>8318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>
        <f t="shared" si="248"/>
        <v>42417.467546296299</v>
      </c>
      <c r="O4021" s="11">
        <f t="shared" si="249"/>
        <v>42475.477777777771</v>
      </c>
      <c r="P4021" t="s">
        <v>8271</v>
      </c>
      <c r="Q4021" s="6">
        <f t="shared" si="250"/>
        <v>8.2857142857142851E-3</v>
      </c>
      <c r="R4021">
        <f t="shared" si="251"/>
        <v>7.25</v>
      </c>
      <c r="S4021" s="7" t="s">
        <v>8317</v>
      </c>
      <c r="T4021" t="s">
        <v>8318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>
        <f t="shared" si="248"/>
        <v>42056.982627314814</v>
      </c>
      <c r="O4022" s="11">
        <f t="shared" si="249"/>
        <v>42086.940960648142</v>
      </c>
      <c r="P4022" t="s">
        <v>8271</v>
      </c>
      <c r="Q4022" s="6">
        <f t="shared" si="250"/>
        <v>0.16666666666666666</v>
      </c>
      <c r="R4022">
        <f t="shared" si="251"/>
        <v>33.333333333333336</v>
      </c>
      <c r="S4022" s="7" t="s">
        <v>8317</v>
      </c>
      <c r="T4022" t="s">
        <v>8318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>
        <f t="shared" si="248"/>
        <v>41878.703217592592</v>
      </c>
      <c r="O4023" s="11">
        <f t="shared" si="249"/>
        <v>41938.703217592592</v>
      </c>
      <c r="P4023" t="s">
        <v>8271</v>
      </c>
      <c r="Q4023" s="6">
        <f t="shared" si="250"/>
        <v>8.3333333333333332E-3</v>
      </c>
      <c r="R4023">
        <f t="shared" si="251"/>
        <v>62.5</v>
      </c>
      <c r="S4023" s="7" t="s">
        <v>8317</v>
      </c>
      <c r="T4023" t="s">
        <v>8318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>
        <f t="shared" si="248"/>
        <v>41990.375775462955</v>
      </c>
      <c r="O4024" s="11">
        <f t="shared" si="249"/>
        <v>42035.912499999999</v>
      </c>
      <c r="P4024" t="s">
        <v>8271</v>
      </c>
      <c r="Q4024" s="6">
        <f t="shared" si="250"/>
        <v>0.69561111111111107</v>
      </c>
      <c r="R4024">
        <f t="shared" si="251"/>
        <v>63.558375634517766</v>
      </c>
      <c r="S4024" s="7" t="s">
        <v>8317</v>
      </c>
      <c r="T4024" t="s">
        <v>8318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>
        <f t="shared" si="248"/>
        <v>42408.791238425918</v>
      </c>
      <c r="O4025" s="11">
        <f t="shared" si="249"/>
        <v>42453.749571759261</v>
      </c>
      <c r="P4025" t="s">
        <v>8271</v>
      </c>
      <c r="Q4025" s="6">
        <f t="shared" si="250"/>
        <v>0</v>
      </c>
      <c r="R4025" t="e">
        <f t="shared" si="251"/>
        <v>#DIV/0!</v>
      </c>
      <c r="S4025" s="7" t="s">
        <v>8317</v>
      </c>
      <c r="T4025" t="s">
        <v>8318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>
        <f t="shared" si="248"/>
        <v>42217.461770833332</v>
      </c>
      <c r="O4026" s="11">
        <f t="shared" si="249"/>
        <v>42247.461770833332</v>
      </c>
      <c r="P4026" t="s">
        <v>8271</v>
      </c>
      <c r="Q4026" s="6">
        <f t="shared" si="250"/>
        <v>1.2500000000000001E-2</v>
      </c>
      <c r="R4026">
        <f t="shared" si="251"/>
        <v>10</v>
      </c>
      <c r="S4026" s="7" t="s">
        <v>8317</v>
      </c>
      <c r="T4026" t="s">
        <v>8318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>
        <f t="shared" si="248"/>
        <v>42151.029351851852</v>
      </c>
      <c r="O4027" s="11">
        <f t="shared" si="249"/>
        <v>42211.029351851852</v>
      </c>
      <c r="P4027" t="s">
        <v>8271</v>
      </c>
      <c r="Q4027" s="6">
        <f t="shared" si="250"/>
        <v>0.05</v>
      </c>
      <c r="R4027">
        <f t="shared" si="251"/>
        <v>62.5</v>
      </c>
      <c r="S4027" s="7" t="s">
        <v>8317</v>
      </c>
      <c r="T4027" t="s">
        <v>8318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>
        <f t="shared" si="248"/>
        <v>42282.447210648148</v>
      </c>
      <c r="O4028" s="11">
        <f t="shared" si="249"/>
        <v>42342.488877314812</v>
      </c>
      <c r="P4028" t="s">
        <v>8271</v>
      </c>
      <c r="Q4028" s="6">
        <f t="shared" si="250"/>
        <v>0</v>
      </c>
      <c r="R4028" t="e">
        <f t="shared" si="251"/>
        <v>#DIV/0!</v>
      </c>
      <c r="S4028" s="7" t="s">
        <v>8317</v>
      </c>
      <c r="T4028" t="s">
        <v>8318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>
        <f t="shared" si="248"/>
        <v>42768.762511574074</v>
      </c>
      <c r="O4029" s="11">
        <f t="shared" si="249"/>
        <v>42788.833333333336</v>
      </c>
      <c r="P4029" t="s">
        <v>8271</v>
      </c>
      <c r="Q4029" s="6">
        <f t="shared" si="250"/>
        <v>7.166666666666667E-2</v>
      </c>
      <c r="R4029">
        <f t="shared" si="251"/>
        <v>30.714285714285715</v>
      </c>
      <c r="S4029" s="7" t="s">
        <v>8317</v>
      </c>
      <c r="T4029" t="s">
        <v>8318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>
        <f t="shared" si="248"/>
        <v>41765.730324074073</v>
      </c>
      <c r="O4030" s="11">
        <f t="shared" si="249"/>
        <v>41795.730324074073</v>
      </c>
      <c r="P4030" t="s">
        <v>8271</v>
      </c>
      <c r="Q4030" s="6">
        <f t="shared" si="250"/>
        <v>0.28050000000000003</v>
      </c>
      <c r="R4030">
        <f t="shared" si="251"/>
        <v>51</v>
      </c>
      <c r="S4030" s="7" t="s">
        <v>8317</v>
      </c>
      <c r="T4030" t="s">
        <v>8318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>
        <f t="shared" si="248"/>
        <v>42321.816782407412</v>
      </c>
      <c r="O4031" s="11">
        <f t="shared" si="249"/>
        <v>42351.816782407412</v>
      </c>
      <c r="P4031" t="s">
        <v>8271</v>
      </c>
      <c r="Q4031" s="6">
        <f t="shared" si="250"/>
        <v>0</v>
      </c>
      <c r="R4031" t="e">
        <f t="shared" si="251"/>
        <v>#DIV/0!</v>
      </c>
      <c r="S4031" s="7" t="s">
        <v>8317</v>
      </c>
      <c r="T4031" t="s">
        <v>8318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>
        <f t="shared" si="248"/>
        <v>42374.446747685179</v>
      </c>
      <c r="O4032" s="11">
        <f t="shared" si="249"/>
        <v>42403.575694444437</v>
      </c>
      <c r="P4032" t="s">
        <v>8271</v>
      </c>
      <c r="Q4032" s="6">
        <f t="shared" si="250"/>
        <v>0.16</v>
      </c>
      <c r="R4032">
        <f t="shared" si="251"/>
        <v>66.666666666666671</v>
      </c>
      <c r="S4032" s="7" t="s">
        <v>8317</v>
      </c>
      <c r="T4032" t="s">
        <v>8318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>
        <f t="shared" si="248"/>
        <v>41941.376898148148</v>
      </c>
      <c r="O4033" s="11">
        <f t="shared" si="249"/>
        <v>41991.418564814812</v>
      </c>
      <c r="P4033" t="s">
        <v>8271</v>
      </c>
      <c r="Q4033" s="6">
        <f t="shared" si="250"/>
        <v>0</v>
      </c>
      <c r="R4033" t="e">
        <f t="shared" si="251"/>
        <v>#DIV/0!</v>
      </c>
      <c r="S4033" s="7" t="s">
        <v>8317</v>
      </c>
      <c r="T4033" t="s">
        <v>8318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>
        <f t="shared" si="248"/>
        <v>42293.60087962963</v>
      </c>
      <c r="O4034" s="11">
        <f t="shared" si="249"/>
        <v>42353.642546296294</v>
      </c>
      <c r="P4034" t="s">
        <v>8271</v>
      </c>
      <c r="Q4034" s="6">
        <f t="shared" si="250"/>
        <v>6.8287037037037035E-2</v>
      </c>
      <c r="R4034">
        <f t="shared" si="251"/>
        <v>59</v>
      </c>
      <c r="S4034" s="7" t="s">
        <v>8317</v>
      </c>
      <c r="T4034" t="s">
        <v>8318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>
        <f t="shared" ref="N4035:N4098" si="252">((($J4035/60)/60)/24)+DATE(1970,1,1)+(-5/24)</f>
        <v>42614.06046296296</v>
      </c>
      <c r="O4035" s="11">
        <f t="shared" ref="O4035:O4098" si="253">((($I4035/60)/60)/24)+DATE(1970,1,1)+(-5/24)</f>
        <v>42645.166666666664</v>
      </c>
      <c r="P4035" t="s">
        <v>8271</v>
      </c>
      <c r="Q4035" s="6">
        <f t="shared" ref="Q4035:Q4098" si="254">E4035/D4035</f>
        <v>0.25698702928870293</v>
      </c>
      <c r="R4035">
        <f t="shared" ref="R4035:R4098" si="255">E4035/L4035</f>
        <v>65.340319148936175</v>
      </c>
      <c r="S4035" s="7" t="s">
        <v>8317</v>
      </c>
      <c r="T4035" t="s">
        <v>8318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>
        <f t="shared" si="252"/>
        <v>42067.739004629628</v>
      </c>
      <c r="O4036" s="11">
        <f t="shared" si="253"/>
        <v>42097.697337962956</v>
      </c>
      <c r="P4036" t="s">
        <v>8271</v>
      </c>
      <c r="Q4036" s="6">
        <f t="shared" si="254"/>
        <v>1.4814814814814815E-2</v>
      </c>
      <c r="R4036">
        <f t="shared" si="255"/>
        <v>100</v>
      </c>
      <c r="S4036" s="7" t="s">
        <v>8317</v>
      </c>
      <c r="T4036" t="s">
        <v>8318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>
        <f t="shared" si="252"/>
        <v>41903.674618055549</v>
      </c>
      <c r="O4037" s="11">
        <f t="shared" si="253"/>
        <v>41933.674618055549</v>
      </c>
      <c r="P4037" t="s">
        <v>8271</v>
      </c>
      <c r="Q4037" s="6">
        <f t="shared" si="254"/>
        <v>0.36849999999999999</v>
      </c>
      <c r="R4037">
        <f t="shared" si="255"/>
        <v>147.4</v>
      </c>
      <c r="S4037" s="7" t="s">
        <v>8317</v>
      </c>
      <c r="T4037" t="s">
        <v>8318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>
        <f t="shared" si="252"/>
        <v>41804.728749999995</v>
      </c>
      <c r="O4038" s="11">
        <f t="shared" si="253"/>
        <v>41821.729166666664</v>
      </c>
      <c r="P4038" t="s">
        <v>8271</v>
      </c>
      <c r="Q4038" s="6">
        <f t="shared" si="254"/>
        <v>0.47049999999999997</v>
      </c>
      <c r="R4038">
        <f t="shared" si="255"/>
        <v>166.05882352941177</v>
      </c>
      <c r="S4038" s="7" t="s">
        <v>8317</v>
      </c>
      <c r="T4038" t="s">
        <v>8318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>
        <f t="shared" si="252"/>
        <v>42496.862442129634</v>
      </c>
      <c r="O4039" s="11">
        <f t="shared" si="253"/>
        <v>42514.392361111109</v>
      </c>
      <c r="P4039" t="s">
        <v>8271</v>
      </c>
      <c r="Q4039" s="6">
        <f t="shared" si="254"/>
        <v>0.11428571428571428</v>
      </c>
      <c r="R4039">
        <f t="shared" si="255"/>
        <v>40</v>
      </c>
      <c r="S4039" s="7" t="s">
        <v>8317</v>
      </c>
      <c r="T4039" t="s">
        <v>8318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>
        <f t="shared" si="252"/>
        <v>41869.59039351852</v>
      </c>
      <c r="O4040" s="11">
        <f t="shared" si="253"/>
        <v>41929.59039351852</v>
      </c>
      <c r="P4040" t="s">
        <v>8271</v>
      </c>
      <c r="Q4040" s="6">
        <f t="shared" si="254"/>
        <v>0.12039999999999999</v>
      </c>
      <c r="R4040">
        <f t="shared" si="255"/>
        <v>75.25</v>
      </c>
      <c r="S4040" s="7" t="s">
        <v>8317</v>
      </c>
      <c r="T4040" t="s">
        <v>8318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>
        <f t="shared" si="252"/>
        <v>42305.462581018517</v>
      </c>
      <c r="O4041" s="11">
        <f t="shared" si="253"/>
        <v>42339.040972222218</v>
      </c>
      <c r="P4041" t="s">
        <v>8271</v>
      </c>
      <c r="Q4041" s="6">
        <f t="shared" si="254"/>
        <v>0.6</v>
      </c>
      <c r="R4041">
        <f t="shared" si="255"/>
        <v>60</v>
      </c>
      <c r="S4041" s="7" t="s">
        <v>8317</v>
      </c>
      <c r="T4041" t="s">
        <v>8318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>
        <f t="shared" si="252"/>
        <v>42144.023194444446</v>
      </c>
      <c r="O4042" s="11">
        <f t="shared" si="253"/>
        <v>42202.916666666664</v>
      </c>
      <c r="P4042" t="s">
        <v>8271</v>
      </c>
      <c r="Q4042" s="6">
        <f t="shared" si="254"/>
        <v>0.3125</v>
      </c>
      <c r="R4042">
        <f t="shared" si="255"/>
        <v>1250</v>
      </c>
      <c r="S4042" s="7" t="s">
        <v>8317</v>
      </c>
      <c r="T4042" t="s">
        <v>8318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>
        <f t="shared" si="252"/>
        <v>42559.265671296293</v>
      </c>
      <c r="O4043" s="11">
        <f t="shared" si="253"/>
        <v>42619.265671296293</v>
      </c>
      <c r="P4043" t="s">
        <v>8271</v>
      </c>
      <c r="Q4043" s="6">
        <f t="shared" si="254"/>
        <v>4.1999999999999997E-3</v>
      </c>
      <c r="R4043">
        <f t="shared" si="255"/>
        <v>10.5</v>
      </c>
      <c r="S4043" s="7" t="s">
        <v>8317</v>
      </c>
      <c r="T4043" t="s">
        <v>8318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>
        <f t="shared" si="252"/>
        <v>41994.875740740739</v>
      </c>
      <c r="O4044" s="11">
        <f t="shared" si="253"/>
        <v>42024.594444444439</v>
      </c>
      <c r="P4044" t="s">
        <v>8271</v>
      </c>
      <c r="Q4044" s="6">
        <f t="shared" si="254"/>
        <v>2.0999999999999999E-3</v>
      </c>
      <c r="R4044">
        <f t="shared" si="255"/>
        <v>7</v>
      </c>
      <c r="S4044" s="7" t="s">
        <v>8317</v>
      </c>
      <c r="T4044" t="s">
        <v>8318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>
        <f t="shared" si="252"/>
        <v>41948.749131944445</v>
      </c>
      <c r="O4045" s="11">
        <f t="shared" si="253"/>
        <v>41963.749131944445</v>
      </c>
      <c r="P4045" t="s">
        <v>8271</v>
      </c>
      <c r="Q4045" s="6">
        <f t="shared" si="254"/>
        <v>0</v>
      </c>
      <c r="R4045" t="e">
        <f t="shared" si="255"/>
        <v>#DIV/0!</v>
      </c>
      <c r="S4045" s="7" t="s">
        <v>8317</v>
      </c>
      <c r="T4045" t="s">
        <v>8318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>
        <f t="shared" si="252"/>
        <v>42074.011365740742</v>
      </c>
      <c r="O4046" s="11">
        <f t="shared" si="253"/>
        <v>42103.999999999993</v>
      </c>
      <c r="P4046" t="s">
        <v>8271</v>
      </c>
      <c r="Q4046" s="6">
        <f t="shared" si="254"/>
        <v>0.375</v>
      </c>
      <c r="R4046">
        <f t="shared" si="255"/>
        <v>56.25</v>
      </c>
      <c r="S4046" s="7" t="s">
        <v>8317</v>
      </c>
      <c r="T4046" t="s">
        <v>8318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>
        <f t="shared" si="252"/>
        <v>41841.992928240739</v>
      </c>
      <c r="O4047" s="11">
        <f t="shared" si="253"/>
        <v>41871.992928240739</v>
      </c>
      <c r="P4047" t="s">
        <v>8271</v>
      </c>
      <c r="Q4047" s="6">
        <f t="shared" si="254"/>
        <v>2.0000000000000001E-4</v>
      </c>
      <c r="R4047">
        <f t="shared" si="255"/>
        <v>1</v>
      </c>
      <c r="S4047" s="7" t="s">
        <v>8317</v>
      </c>
      <c r="T4047" t="s">
        <v>8318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>
        <f t="shared" si="252"/>
        <v>41904.442245370366</v>
      </c>
      <c r="O4048" s="11">
        <f t="shared" si="253"/>
        <v>41934.442245370366</v>
      </c>
      <c r="P4048" t="s">
        <v>8271</v>
      </c>
      <c r="Q4048" s="6">
        <f t="shared" si="254"/>
        <v>8.2142857142857142E-2</v>
      </c>
      <c r="R4048">
        <f t="shared" si="255"/>
        <v>38.333333333333336</v>
      </c>
      <c r="S4048" s="7" t="s">
        <v>8317</v>
      </c>
      <c r="T4048" t="s">
        <v>8318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>
        <f t="shared" si="252"/>
        <v>41990.814155092587</v>
      </c>
      <c r="O4049" s="11">
        <f t="shared" si="253"/>
        <v>42014.833333333336</v>
      </c>
      <c r="P4049" t="s">
        <v>8271</v>
      </c>
      <c r="Q4049" s="6">
        <f t="shared" si="254"/>
        <v>2.1999999999999999E-2</v>
      </c>
      <c r="R4049">
        <f t="shared" si="255"/>
        <v>27.5</v>
      </c>
      <c r="S4049" s="7" t="s">
        <v>8317</v>
      </c>
      <c r="T4049" t="s">
        <v>8318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>
        <f t="shared" si="252"/>
        <v>42436.300775462958</v>
      </c>
      <c r="O4050" s="11">
        <f t="shared" si="253"/>
        <v>42471.259108796294</v>
      </c>
      <c r="P4050" t="s">
        <v>8271</v>
      </c>
      <c r="Q4050" s="6">
        <f t="shared" si="254"/>
        <v>0.17652941176470588</v>
      </c>
      <c r="R4050">
        <f t="shared" si="255"/>
        <v>32.978021978021978</v>
      </c>
      <c r="S4050" s="7" t="s">
        <v>8317</v>
      </c>
      <c r="T4050" t="s">
        <v>8318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>
        <f t="shared" si="252"/>
        <v>42169.750173611108</v>
      </c>
      <c r="O4051" s="11">
        <f t="shared" si="253"/>
        <v>42199.750173611108</v>
      </c>
      <c r="P4051" t="s">
        <v>8271</v>
      </c>
      <c r="Q4051" s="6">
        <f t="shared" si="254"/>
        <v>8.0000000000000004E-4</v>
      </c>
      <c r="R4051">
        <f t="shared" si="255"/>
        <v>16</v>
      </c>
      <c r="S4051" s="7" t="s">
        <v>8317</v>
      </c>
      <c r="T4051" t="s">
        <v>8318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>
        <f t="shared" si="252"/>
        <v>41905.428136574068</v>
      </c>
      <c r="O4052" s="11">
        <f t="shared" si="253"/>
        <v>41935.428136574068</v>
      </c>
      <c r="P4052" t="s">
        <v>8271</v>
      </c>
      <c r="Q4052" s="6">
        <f t="shared" si="254"/>
        <v>6.6666666666666664E-4</v>
      </c>
      <c r="R4052">
        <f t="shared" si="255"/>
        <v>1</v>
      </c>
      <c r="S4052" s="7" t="s">
        <v>8317</v>
      </c>
      <c r="T4052" t="s">
        <v>8318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>
        <f t="shared" si="252"/>
        <v>41761.601817129631</v>
      </c>
      <c r="O4053" s="11">
        <f t="shared" si="253"/>
        <v>41768.078472222223</v>
      </c>
      <c r="P4053" t="s">
        <v>8271</v>
      </c>
      <c r="Q4053" s="6">
        <f t="shared" si="254"/>
        <v>0</v>
      </c>
      <c r="R4053" t="e">
        <f t="shared" si="255"/>
        <v>#DIV/0!</v>
      </c>
      <c r="S4053" s="7" t="s">
        <v>8317</v>
      </c>
      <c r="T4053" t="s">
        <v>8318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>
        <f t="shared" si="252"/>
        <v>41865.670324074068</v>
      </c>
      <c r="O4054" s="11">
        <f t="shared" si="253"/>
        <v>41925.670324074068</v>
      </c>
      <c r="P4054" t="s">
        <v>8271</v>
      </c>
      <c r="Q4054" s="6">
        <f t="shared" si="254"/>
        <v>0.37533333333333335</v>
      </c>
      <c r="R4054">
        <f t="shared" si="255"/>
        <v>86.615384615384613</v>
      </c>
      <c r="S4054" s="7" t="s">
        <v>8317</v>
      </c>
      <c r="T4054" t="s">
        <v>8318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>
        <f t="shared" si="252"/>
        <v>41928.481805555552</v>
      </c>
      <c r="O4055" s="11">
        <f t="shared" si="253"/>
        <v>41958.624999999993</v>
      </c>
      <c r="P4055" t="s">
        <v>8271</v>
      </c>
      <c r="Q4055" s="6">
        <f t="shared" si="254"/>
        <v>0.22</v>
      </c>
      <c r="R4055">
        <f t="shared" si="255"/>
        <v>55</v>
      </c>
      <c r="S4055" s="7" t="s">
        <v>8317</v>
      </c>
      <c r="T4055" t="s">
        <v>8318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>
        <f t="shared" si="252"/>
        <v>42613.632928240739</v>
      </c>
      <c r="O4056" s="11">
        <f t="shared" si="253"/>
        <v>42643.958333333336</v>
      </c>
      <c r="P4056" t="s">
        <v>8271</v>
      </c>
      <c r="Q4056" s="6">
        <f t="shared" si="254"/>
        <v>0</v>
      </c>
      <c r="R4056" t="e">
        <f t="shared" si="255"/>
        <v>#DIV/0!</v>
      </c>
      <c r="S4056" s="7" t="s">
        <v>8317</v>
      </c>
      <c r="T4056" t="s">
        <v>8318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>
        <f t="shared" si="252"/>
        <v>41779.44017361111</v>
      </c>
      <c r="O4057" s="11">
        <f t="shared" si="253"/>
        <v>41809.44017361111</v>
      </c>
      <c r="P4057" t="s">
        <v>8271</v>
      </c>
      <c r="Q4057" s="6">
        <f t="shared" si="254"/>
        <v>0.1762</v>
      </c>
      <c r="R4057">
        <f t="shared" si="255"/>
        <v>41.952380952380949</v>
      </c>
      <c r="S4057" s="7" t="s">
        <v>8317</v>
      </c>
      <c r="T4057" t="s">
        <v>8318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>
        <f t="shared" si="252"/>
        <v>42534.724988425929</v>
      </c>
      <c r="O4058" s="11">
        <f t="shared" si="253"/>
        <v>42554.624305555553</v>
      </c>
      <c r="P4058" t="s">
        <v>8271</v>
      </c>
      <c r="Q4058" s="6">
        <f t="shared" si="254"/>
        <v>0.53</v>
      </c>
      <c r="R4058">
        <f t="shared" si="255"/>
        <v>88.333333333333329</v>
      </c>
      <c r="S4058" s="7" t="s">
        <v>8317</v>
      </c>
      <c r="T4058" t="s">
        <v>8318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>
        <f t="shared" si="252"/>
        <v>42310.760185185187</v>
      </c>
      <c r="O4059" s="11">
        <f t="shared" si="253"/>
        <v>42333.749999999993</v>
      </c>
      <c r="P4059" t="s">
        <v>8271</v>
      </c>
      <c r="Q4059" s="6">
        <f t="shared" si="254"/>
        <v>0.22142857142857142</v>
      </c>
      <c r="R4059">
        <f t="shared" si="255"/>
        <v>129.16666666666666</v>
      </c>
      <c r="S4059" s="7" t="s">
        <v>8317</v>
      </c>
      <c r="T4059" t="s">
        <v>8318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>
        <f t="shared" si="252"/>
        <v>42445.852361111109</v>
      </c>
      <c r="O4060" s="11">
        <f t="shared" si="253"/>
        <v>42460.957638888889</v>
      </c>
      <c r="P4060" t="s">
        <v>8271</v>
      </c>
      <c r="Q4060" s="6">
        <f t="shared" si="254"/>
        <v>2.5333333333333333E-2</v>
      </c>
      <c r="R4060">
        <f t="shared" si="255"/>
        <v>23.75</v>
      </c>
      <c r="S4060" s="7" t="s">
        <v>8317</v>
      </c>
      <c r="T4060" t="s">
        <v>8318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>
        <f t="shared" si="252"/>
        <v>41866.432314814811</v>
      </c>
      <c r="O4061" s="11">
        <f t="shared" si="253"/>
        <v>41897.916666666664</v>
      </c>
      <c r="P4061" t="s">
        <v>8271</v>
      </c>
      <c r="Q4061" s="6">
        <f t="shared" si="254"/>
        <v>2.5000000000000001E-2</v>
      </c>
      <c r="R4061">
        <f t="shared" si="255"/>
        <v>35.714285714285715</v>
      </c>
      <c r="S4061" s="7" t="s">
        <v>8317</v>
      </c>
      <c r="T4061" t="s">
        <v>8318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>
        <f t="shared" si="252"/>
        <v>41779.486759259256</v>
      </c>
      <c r="O4062" s="11">
        <f t="shared" si="253"/>
        <v>41813.458333333328</v>
      </c>
      <c r="P4062" t="s">
        <v>8271</v>
      </c>
      <c r="Q4062" s="6">
        <f t="shared" si="254"/>
        <v>2.8500000000000001E-2</v>
      </c>
      <c r="R4062">
        <f t="shared" si="255"/>
        <v>57</v>
      </c>
      <c r="S4062" s="7" t="s">
        <v>8317</v>
      </c>
      <c r="T4062" t="s">
        <v>8318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>
        <f t="shared" si="252"/>
        <v>42420.933136574073</v>
      </c>
      <c r="O4063" s="11">
        <f t="shared" si="253"/>
        <v>42480.891469907401</v>
      </c>
      <c r="P4063" t="s">
        <v>8271</v>
      </c>
      <c r="Q4063" s="6">
        <f t="shared" si="254"/>
        <v>0</v>
      </c>
      <c r="R4063" t="e">
        <f t="shared" si="255"/>
        <v>#DIV/0!</v>
      </c>
      <c r="S4063" s="7" t="s">
        <v>8317</v>
      </c>
      <c r="T4063" t="s">
        <v>8318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>
        <f t="shared" si="252"/>
        <v>42523.530879629623</v>
      </c>
      <c r="O4064" s="11">
        <f t="shared" si="253"/>
        <v>42553.530879629623</v>
      </c>
      <c r="P4064" t="s">
        <v>8271</v>
      </c>
      <c r="Q4064" s="6">
        <f t="shared" si="254"/>
        <v>2.4500000000000001E-2</v>
      </c>
      <c r="R4064">
        <f t="shared" si="255"/>
        <v>163.33333333333334</v>
      </c>
      <c r="S4064" s="7" t="s">
        <v>8317</v>
      </c>
      <c r="T4064" t="s">
        <v>8318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>
        <f t="shared" si="252"/>
        <v>41787.473194444443</v>
      </c>
      <c r="O4065" s="11">
        <f t="shared" si="253"/>
        <v>41817.473194444443</v>
      </c>
      <c r="P4065" t="s">
        <v>8271</v>
      </c>
      <c r="Q4065" s="6">
        <f t="shared" si="254"/>
        <v>1.4210526315789474E-2</v>
      </c>
      <c r="R4065">
        <f t="shared" si="255"/>
        <v>15</v>
      </c>
      <c r="S4065" s="7" t="s">
        <v>8317</v>
      </c>
      <c r="T4065" t="s">
        <v>8318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>
        <f t="shared" si="252"/>
        <v>42093.379930555551</v>
      </c>
      <c r="O4066" s="11">
        <f t="shared" si="253"/>
        <v>42123.379930555551</v>
      </c>
      <c r="P4066" t="s">
        <v>8271</v>
      </c>
      <c r="Q4066" s="6">
        <f t="shared" si="254"/>
        <v>0.1925</v>
      </c>
      <c r="R4066">
        <f t="shared" si="255"/>
        <v>64.166666666666671</v>
      </c>
      <c r="S4066" s="7" t="s">
        <v>8317</v>
      </c>
      <c r="T4066" t="s">
        <v>8318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>
        <f t="shared" si="252"/>
        <v>41833.74318287037</v>
      </c>
      <c r="O4067" s="11">
        <f t="shared" si="253"/>
        <v>41863.74318287037</v>
      </c>
      <c r="P4067" t="s">
        <v>8271</v>
      </c>
      <c r="Q4067" s="6">
        <f t="shared" si="254"/>
        <v>6.7499999999999999E-3</v>
      </c>
      <c r="R4067">
        <f t="shared" si="255"/>
        <v>6.75</v>
      </c>
      <c r="S4067" s="7" t="s">
        <v>8317</v>
      </c>
      <c r="T4067" t="s">
        <v>8318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>
        <f t="shared" si="252"/>
        <v>42478.830879629626</v>
      </c>
      <c r="O4068" s="11">
        <f t="shared" si="253"/>
        <v>42508.830879629626</v>
      </c>
      <c r="P4068" t="s">
        <v>8271</v>
      </c>
      <c r="Q4068" s="6">
        <f t="shared" si="254"/>
        <v>1.6666666666666668E-3</v>
      </c>
      <c r="R4068">
        <f t="shared" si="255"/>
        <v>25</v>
      </c>
      <c r="S4068" s="7" t="s">
        <v>8317</v>
      </c>
      <c r="T4068" t="s">
        <v>8318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>
        <f t="shared" si="252"/>
        <v>42234.909143518518</v>
      </c>
      <c r="O4069" s="11">
        <f t="shared" si="253"/>
        <v>42274.909143518518</v>
      </c>
      <c r="P4069" t="s">
        <v>8271</v>
      </c>
      <c r="Q4069" s="6">
        <f t="shared" si="254"/>
        <v>0.60899999999999999</v>
      </c>
      <c r="R4069">
        <f t="shared" si="255"/>
        <v>179.11764705882354</v>
      </c>
      <c r="S4069" s="7" t="s">
        <v>8317</v>
      </c>
      <c r="T4069" t="s">
        <v>8318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>
        <f t="shared" si="252"/>
        <v>42718.755266203698</v>
      </c>
      <c r="O4070" s="11">
        <f t="shared" si="253"/>
        <v>42748.753472222219</v>
      </c>
      <c r="P4070" t="s">
        <v>8271</v>
      </c>
      <c r="Q4070" s="6">
        <f t="shared" si="254"/>
        <v>0.01</v>
      </c>
      <c r="R4070">
        <f t="shared" si="255"/>
        <v>34.950000000000003</v>
      </c>
      <c r="S4070" s="7" t="s">
        <v>8317</v>
      </c>
      <c r="T4070" t="s">
        <v>8318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>
        <f t="shared" si="252"/>
        <v>42022.453194444439</v>
      </c>
      <c r="O4071" s="11">
        <f t="shared" si="253"/>
        <v>42063.291666666664</v>
      </c>
      <c r="P4071" t="s">
        <v>8271</v>
      </c>
      <c r="Q4071" s="6">
        <f t="shared" si="254"/>
        <v>0.34399999999999997</v>
      </c>
      <c r="R4071">
        <f t="shared" si="255"/>
        <v>33.07692307692308</v>
      </c>
      <c r="S4071" s="7" t="s">
        <v>8317</v>
      </c>
      <c r="T4071" t="s">
        <v>8318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>
        <f t="shared" si="252"/>
        <v>42031.458564814813</v>
      </c>
      <c r="O4072" s="11">
        <f t="shared" si="253"/>
        <v>42063.916666666664</v>
      </c>
      <c r="P4072" t="s">
        <v>8271</v>
      </c>
      <c r="Q4072" s="6">
        <f t="shared" si="254"/>
        <v>0.16500000000000001</v>
      </c>
      <c r="R4072">
        <f t="shared" si="255"/>
        <v>27.5</v>
      </c>
      <c r="S4072" s="7" t="s">
        <v>8317</v>
      </c>
      <c r="T4072" t="s">
        <v>8318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>
        <f t="shared" si="252"/>
        <v>42700.59642361111</v>
      </c>
      <c r="O4073" s="11">
        <f t="shared" si="253"/>
        <v>42730.59642361111</v>
      </c>
      <c r="P4073" t="s">
        <v>8271</v>
      </c>
      <c r="Q4073" s="6">
        <f t="shared" si="254"/>
        <v>0</v>
      </c>
      <c r="R4073" t="e">
        <f t="shared" si="255"/>
        <v>#DIV/0!</v>
      </c>
      <c r="S4073" s="7" t="s">
        <v>8317</v>
      </c>
      <c r="T4073" t="s">
        <v>8318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>
        <f t="shared" si="252"/>
        <v>41812.566099537034</v>
      </c>
      <c r="O4074" s="11">
        <f t="shared" si="253"/>
        <v>41872.566099537034</v>
      </c>
      <c r="P4074" t="s">
        <v>8271</v>
      </c>
      <c r="Q4074" s="6">
        <f t="shared" si="254"/>
        <v>4.0000000000000001E-3</v>
      </c>
      <c r="R4074">
        <f t="shared" si="255"/>
        <v>2</v>
      </c>
      <c r="S4074" s="7" t="s">
        <v>8317</v>
      </c>
      <c r="T4074" t="s">
        <v>8318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>
        <f t="shared" si="252"/>
        <v>42078.136875000004</v>
      </c>
      <c r="O4075" s="11">
        <f t="shared" si="253"/>
        <v>42132.958333333336</v>
      </c>
      <c r="P4075" t="s">
        <v>8271</v>
      </c>
      <c r="Q4075" s="6">
        <f t="shared" si="254"/>
        <v>1.0571428571428572E-2</v>
      </c>
      <c r="R4075">
        <f t="shared" si="255"/>
        <v>18.5</v>
      </c>
      <c r="S4075" s="7" t="s">
        <v>8317</v>
      </c>
      <c r="T4075" t="s">
        <v>8318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>
        <f t="shared" si="252"/>
        <v>42283.344618055555</v>
      </c>
      <c r="O4076" s="11">
        <f t="shared" si="253"/>
        <v>42313.386284722219</v>
      </c>
      <c r="P4076" t="s">
        <v>8271</v>
      </c>
      <c r="Q4076" s="6">
        <f t="shared" si="254"/>
        <v>0.26727272727272727</v>
      </c>
      <c r="R4076">
        <f t="shared" si="255"/>
        <v>35</v>
      </c>
      <c r="S4076" s="7" t="s">
        <v>8317</v>
      </c>
      <c r="T4076" t="s">
        <v>8318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>
        <f t="shared" si="252"/>
        <v>41778.837604166663</v>
      </c>
      <c r="O4077" s="11">
        <f t="shared" si="253"/>
        <v>41820.519444444442</v>
      </c>
      <c r="P4077" t="s">
        <v>8271</v>
      </c>
      <c r="Q4077" s="6">
        <f t="shared" si="254"/>
        <v>0.28799999999999998</v>
      </c>
      <c r="R4077">
        <f t="shared" si="255"/>
        <v>44.307692307692307</v>
      </c>
      <c r="S4077" s="7" t="s">
        <v>8317</v>
      </c>
      <c r="T4077" t="s">
        <v>8318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>
        <f t="shared" si="252"/>
        <v>41905.587372685186</v>
      </c>
      <c r="O4078" s="11">
        <f t="shared" si="253"/>
        <v>41933.618749999994</v>
      </c>
      <c r="P4078" t="s">
        <v>8271</v>
      </c>
      <c r="Q4078" s="6">
        <f t="shared" si="254"/>
        <v>0</v>
      </c>
      <c r="R4078" t="e">
        <f t="shared" si="255"/>
        <v>#DIV/0!</v>
      </c>
      <c r="S4078" s="7" t="s">
        <v>8317</v>
      </c>
      <c r="T4078" t="s">
        <v>8318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>
        <f t="shared" si="252"/>
        <v>42695.502245370364</v>
      </c>
      <c r="O4079" s="11">
        <f t="shared" si="253"/>
        <v>42725.502245370364</v>
      </c>
      <c r="P4079" t="s">
        <v>8271</v>
      </c>
      <c r="Q4079" s="6">
        <f t="shared" si="254"/>
        <v>8.8999999999999996E-2</v>
      </c>
      <c r="R4079">
        <f t="shared" si="255"/>
        <v>222.5</v>
      </c>
      <c r="S4079" s="7" t="s">
        <v>8317</v>
      </c>
      <c r="T4079" t="s">
        <v>8318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>
        <f t="shared" si="252"/>
        <v>42732.579189814809</v>
      </c>
      <c r="O4080" s="11">
        <f t="shared" si="253"/>
        <v>42762.579189814809</v>
      </c>
      <c r="P4080" t="s">
        <v>8271</v>
      </c>
      <c r="Q4080" s="6">
        <f t="shared" si="254"/>
        <v>0</v>
      </c>
      <c r="R4080" t="e">
        <f t="shared" si="255"/>
        <v>#DIV/0!</v>
      </c>
      <c r="S4080" s="7" t="s">
        <v>8317</v>
      </c>
      <c r="T4080" t="s">
        <v>8318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>
        <f t="shared" si="252"/>
        <v>42510.730567129627</v>
      </c>
      <c r="O4081" s="11">
        <f t="shared" si="253"/>
        <v>42540.730567129627</v>
      </c>
      <c r="P4081" t="s">
        <v>8271</v>
      </c>
      <c r="Q4081" s="6">
        <f t="shared" si="254"/>
        <v>1.6666666666666668E-3</v>
      </c>
      <c r="R4081">
        <f t="shared" si="255"/>
        <v>5</v>
      </c>
      <c r="S4081" s="7" t="s">
        <v>8317</v>
      </c>
      <c r="T4081" t="s">
        <v>8318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>
        <f t="shared" si="252"/>
        <v>42511.489768518521</v>
      </c>
      <c r="O4082" s="11">
        <f t="shared" si="253"/>
        <v>42535.57916666667</v>
      </c>
      <c r="P4082" t="s">
        <v>8271</v>
      </c>
      <c r="Q4082" s="6">
        <f t="shared" si="254"/>
        <v>0</v>
      </c>
      <c r="R4082" t="e">
        <f t="shared" si="255"/>
        <v>#DIV/0!</v>
      </c>
      <c r="S4082" s="7" t="s">
        <v>8317</v>
      </c>
      <c r="T4082" t="s">
        <v>8318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>
        <f t="shared" si="252"/>
        <v>42041.372974537029</v>
      </c>
      <c r="O4083" s="11">
        <f t="shared" si="253"/>
        <v>42071.331307870372</v>
      </c>
      <c r="P4083" t="s">
        <v>8271</v>
      </c>
      <c r="Q4083" s="6">
        <f t="shared" si="254"/>
        <v>0.15737410071942445</v>
      </c>
      <c r="R4083">
        <f t="shared" si="255"/>
        <v>29.166666666666668</v>
      </c>
      <c r="S4083" s="7" t="s">
        <v>8317</v>
      </c>
      <c r="T4083" t="s">
        <v>8318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>
        <f t="shared" si="252"/>
        <v>42306.980937499997</v>
      </c>
      <c r="O4084" s="11">
        <f t="shared" si="253"/>
        <v>42322.749999999993</v>
      </c>
      <c r="P4084" t="s">
        <v>8271</v>
      </c>
      <c r="Q4084" s="6">
        <f t="shared" si="254"/>
        <v>0.02</v>
      </c>
      <c r="R4084">
        <f t="shared" si="255"/>
        <v>1.5</v>
      </c>
      <c r="S4084" s="7" t="s">
        <v>8317</v>
      </c>
      <c r="T4084" t="s">
        <v>8318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>
        <f t="shared" si="252"/>
        <v>42353.553425925922</v>
      </c>
      <c r="O4085" s="11">
        <f t="shared" si="253"/>
        <v>42383.553425925922</v>
      </c>
      <c r="P4085" t="s">
        <v>8271</v>
      </c>
      <c r="Q4085" s="6">
        <f t="shared" si="254"/>
        <v>0.21685714285714286</v>
      </c>
      <c r="R4085">
        <f t="shared" si="255"/>
        <v>126.5</v>
      </c>
      <c r="S4085" s="7" t="s">
        <v>8317</v>
      </c>
      <c r="T4085" t="s">
        <v>8318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>
        <f t="shared" si="252"/>
        <v>42622.228078703702</v>
      </c>
      <c r="O4086" s="11">
        <f t="shared" si="253"/>
        <v>42652.228078703702</v>
      </c>
      <c r="P4086" t="s">
        <v>8271</v>
      </c>
      <c r="Q4086" s="6">
        <f t="shared" si="254"/>
        <v>3.3333333333333335E-3</v>
      </c>
      <c r="R4086">
        <f t="shared" si="255"/>
        <v>10</v>
      </c>
      <c r="S4086" s="7" t="s">
        <v>8317</v>
      </c>
      <c r="T4086" t="s">
        <v>8318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>
        <f t="shared" si="252"/>
        <v>42058.395543981482</v>
      </c>
      <c r="O4087" s="11">
        <f t="shared" si="253"/>
        <v>42086.957638888889</v>
      </c>
      <c r="P4087" t="s">
        <v>8271</v>
      </c>
      <c r="Q4087" s="6">
        <f t="shared" si="254"/>
        <v>2.8571428571428571E-3</v>
      </c>
      <c r="R4087">
        <f t="shared" si="255"/>
        <v>10</v>
      </c>
      <c r="S4087" s="7" t="s">
        <v>8317</v>
      </c>
      <c r="T4087" t="s">
        <v>8318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>
        <f t="shared" si="252"/>
        <v>42304.732627314814</v>
      </c>
      <c r="O4088" s="11">
        <f t="shared" si="253"/>
        <v>42328.958333333336</v>
      </c>
      <c r="P4088" t="s">
        <v>8271</v>
      </c>
      <c r="Q4088" s="6">
        <f t="shared" si="254"/>
        <v>4.7E-2</v>
      </c>
      <c r="R4088">
        <f t="shared" si="255"/>
        <v>9.4</v>
      </c>
      <c r="S4088" s="7" t="s">
        <v>8317</v>
      </c>
      <c r="T4088" t="s">
        <v>8318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>
        <f t="shared" si="252"/>
        <v>42538.53456018518</v>
      </c>
      <c r="O4089" s="11">
        <f t="shared" si="253"/>
        <v>42568.53456018518</v>
      </c>
      <c r="P4089" t="s">
        <v>8271</v>
      </c>
      <c r="Q4089" s="6">
        <f t="shared" si="254"/>
        <v>0</v>
      </c>
      <c r="R4089" t="e">
        <f t="shared" si="255"/>
        <v>#DIV/0!</v>
      </c>
      <c r="S4089" s="7" t="s">
        <v>8317</v>
      </c>
      <c r="T4089" t="s">
        <v>8318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>
        <f t="shared" si="252"/>
        <v>41990.40421296296</v>
      </c>
      <c r="O4090" s="11">
        <f t="shared" si="253"/>
        <v>42020.226388888892</v>
      </c>
      <c r="P4090" t="s">
        <v>8271</v>
      </c>
      <c r="Q4090" s="6">
        <f t="shared" si="254"/>
        <v>0.108</v>
      </c>
      <c r="R4090">
        <f t="shared" si="255"/>
        <v>72</v>
      </c>
      <c r="S4090" s="7" t="s">
        <v>8317</v>
      </c>
      <c r="T4090" t="s">
        <v>8318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>
        <f t="shared" si="252"/>
        <v>42122.524166666662</v>
      </c>
      <c r="O4091" s="11">
        <f t="shared" si="253"/>
        <v>42155.524305555555</v>
      </c>
      <c r="P4091" t="s">
        <v>8271</v>
      </c>
      <c r="Q4091" s="6">
        <f t="shared" si="254"/>
        <v>4.8000000000000001E-2</v>
      </c>
      <c r="R4091">
        <f t="shared" si="255"/>
        <v>30</v>
      </c>
      <c r="S4091" s="7" t="s">
        <v>8317</v>
      </c>
      <c r="T4091" t="s">
        <v>8318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>
        <f t="shared" si="252"/>
        <v>42209.464548611104</v>
      </c>
      <c r="O4092" s="11">
        <f t="shared" si="253"/>
        <v>42223.416666666664</v>
      </c>
      <c r="P4092" t="s">
        <v>8271</v>
      </c>
      <c r="Q4092" s="6">
        <f t="shared" si="254"/>
        <v>3.2000000000000001E-2</v>
      </c>
      <c r="R4092">
        <f t="shared" si="255"/>
        <v>10.666666666666666</v>
      </c>
      <c r="S4092" s="7" t="s">
        <v>8317</v>
      </c>
      <c r="T4092" t="s">
        <v>8318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>
        <f t="shared" si="252"/>
        <v>41990.298043981478</v>
      </c>
      <c r="O4093" s="11">
        <f t="shared" si="253"/>
        <v>42020.298043981478</v>
      </c>
      <c r="P4093" t="s">
        <v>8271</v>
      </c>
      <c r="Q4093" s="6">
        <f t="shared" si="254"/>
        <v>0.1275</v>
      </c>
      <c r="R4093">
        <f t="shared" si="255"/>
        <v>25.5</v>
      </c>
      <c r="S4093" s="7" t="s">
        <v>8317</v>
      </c>
      <c r="T4093" t="s">
        <v>8318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>
        <f t="shared" si="252"/>
        <v>42038.986655092587</v>
      </c>
      <c r="O4094" s="11">
        <f t="shared" si="253"/>
        <v>42098.94498842593</v>
      </c>
      <c r="P4094" t="s">
        <v>8271</v>
      </c>
      <c r="Q4094" s="6">
        <f t="shared" si="254"/>
        <v>1.8181818181818181E-4</v>
      </c>
      <c r="R4094">
        <f t="shared" si="255"/>
        <v>20</v>
      </c>
      <c r="S4094" s="7" t="s">
        <v>8317</v>
      </c>
      <c r="T4094" t="s">
        <v>8318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>
        <f t="shared" si="252"/>
        <v>42178.607557870368</v>
      </c>
      <c r="O4095" s="11">
        <f t="shared" si="253"/>
        <v>42238.607557870368</v>
      </c>
      <c r="P4095" t="s">
        <v>8271</v>
      </c>
      <c r="Q4095" s="6">
        <f t="shared" si="254"/>
        <v>2.4E-2</v>
      </c>
      <c r="R4095">
        <f t="shared" si="255"/>
        <v>15</v>
      </c>
      <c r="S4095" s="7" t="s">
        <v>8317</v>
      </c>
      <c r="T4095" t="s">
        <v>8318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>
        <f t="shared" si="252"/>
        <v>41889.878472222219</v>
      </c>
      <c r="O4096" s="11">
        <f t="shared" si="253"/>
        <v>41933.999305555553</v>
      </c>
      <c r="P4096" t="s">
        <v>8271</v>
      </c>
      <c r="Q4096" s="6">
        <f t="shared" si="254"/>
        <v>0.36499999999999999</v>
      </c>
      <c r="R4096">
        <f t="shared" si="255"/>
        <v>91.25</v>
      </c>
      <c r="S4096" s="7" t="s">
        <v>8317</v>
      </c>
      <c r="T4096" t="s">
        <v>8318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>
        <f t="shared" si="252"/>
        <v>42692.823495370372</v>
      </c>
      <c r="O4097" s="11">
        <f t="shared" si="253"/>
        <v>42722.823495370372</v>
      </c>
      <c r="P4097" t="s">
        <v>8271</v>
      </c>
      <c r="Q4097" s="6">
        <f t="shared" si="254"/>
        <v>2.6666666666666668E-2</v>
      </c>
      <c r="R4097">
        <f t="shared" si="255"/>
        <v>800</v>
      </c>
      <c r="S4097" s="7" t="s">
        <v>8317</v>
      </c>
      <c r="T4097" t="s">
        <v>8318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>
        <f t="shared" si="252"/>
        <v>42750.321979166663</v>
      </c>
      <c r="O4098" s="11">
        <f t="shared" si="253"/>
        <v>42794.160416666658</v>
      </c>
      <c r="P4098" t="s">
        <v>8271</v>
      </c>
      <c r="Q4098" s="6">
        <f t="shared" si="254"/>
        <v>0.11428571428571428</v>
      </c>
      <c r="R4098">
        <f t="shared" si="255"/>
        <v>80</v>
      </c>
      <c r="S4098" s="7" t="s">
        <v>8317</v>
      </c>
      <c r="T4098" t="s">
        <v>8318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>
        <f t="shared" ref="N4099:N4115" si="256">((($J4099/60)/60)/24)+DATE(1970,1,1)+(-5/24)</f>
        <v>42344.616168981483</v>
      </c>
      <c r="O4099" s="11">
        <f t="shared" ref="O4099:O4115" si="257">((($I4099/60)/60)/24)+DATE(1970,1,1)+(-5/24)</f>
        <v>42400.788194444445</v>
      </c>
      <c r="P4099" t="s">
        <v>8271</v>
      </c>
      <c r="Q4099" s="6">
        <f t="shared" ref="Q4099:Q4115" si="258">E4099/D4099</f>
        <v>0</v>
      </c>
      <c r="R4099" t="e">
        <f t="shared" ref="R4099:R4115" si="259">E4099/L4099</f>
        <v>#DIV/0!</v>
      </c>
      <c r="S4099" s="7" t="s">
        <v>8317</v>
      </c>
      <c r="T4099" t="s">
        <v>8318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>
        <f t="shared" si="256"/>
        <v>42495.51385416666</v>
      </c>
      <c r="O4100" s="11">
        <f t="shared" si="257"/>
        <v>42525.51385416666</v>
      </c>
      <c r="P4100" t="s">
        <v>8271</v>
      </c>
      <c r="Q4100" s="6">
        <f t="shared" si="258"/>
        <v>0</v>
      </c>
      <c r="R4100" t="e">
        <f t="shared" si="259"/>
        <v>#DIV/0!</v>
      </c>
      <c r="S4100" s="7" t="s">
        <v>8317</v>
      </c>
      <c r="T4100" t="s">
        <v>8318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>
        <f t="shared" si="256"/>
        <v>42570.642048611109</v>
      </c>
      <c r="O4101" s="11">
        <f t="shared" si="257"/>
        <v>42615.642048611109</v>
      </c>
      <c r="P4101" t="s">
        <v>8271</v>
      </c>
      <c r="Q4101" s="6">
        <f t="shared" si="258"/>
        <v>1.1111111111111112E-2</v>
      </c>
      <c r="R4101">
        <f t="shared" si="259"/>
        <v>50</v>
      </c>
      <c r="S4101" s="7" t="s">
        <v>8317</v>
      </c>
      <c r="T4101" t="s">
        <v>8318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>
        <f t="shared" si="256"/>
        <v>41926.916550925926</v>
      </c>
      <c r="O4102" s="11">
        <f t="shared" si="257"/>
        <v>41936.916550925926</v>
      </c>
      <c r="P4102" t="s">
        <v>8271</v>
      </c>
      <c r="Q4102" s="6">
        <f t="shared" si="258"/>
        <v>0</v>
      </c>
      <c r="R4102" t="e">
        <f t="shared" si="259"/>
        <v>#DIV/0!</v>
      </c>
      <c r="S4102" s="7" t="s">
        <v>8317</v>
      </c>
      <c r="T4102" t="s">
        <v>8318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>
        <f t="shared" si="256"/>
        <v>42730.695393518516</v>
      </c>
      <c r="O4103" s="11">
        <f t="shared" si="257"/>
        <v>42760.695393518516</v>
      </c>
      <c r="P4103" t="s">
        <v>8271</v>
      </c>
      <c r="Q4103" s="6">
        <f t="shared" si="258"/>
        <v>0</v>
      </c>
      <c r="R4103" t="e">
        <f t="shared" si="259"/>
        <v>#DIV/0!</v>
      </c>
      <c r="S4103" s="7" t="s">
        <v>8317</v>
      </c>
      <c r="T4103" t="s">
        <v>8318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>
        <f t="shared" si="256"/>
        <v>42475.639733796292</v>
      </c>
      <c r="O4104" s="11">
        <f t="shared" si="257"/>
        <v>42505.639733796292</v>
      </c>
      <c r="P4104" t="s">
        <v>8271</v>
      </c>
      <c r="Q4104" s="6">
        <f t="shared" si="258"/>
        <v>0.27400000000000002</v>
      </c>
      <c r="R4104">
        <f t="shared" si="259"/>
        <v>22.833333333333332</v>
      </c>
      <c r="S4104" s="7" t="s">
        <v>8317</v>
      </c>
      <c r="T4104" t="s">
        <v>8318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>
        <f t="shared" si="256"/>
        <v>42188.624606481484</v>
      </c>
      <c r="O4105" s="11">
        <f t="shared" si="257"/>
        <v>42242.563888888886</v>
      </c>
      <c r="P4105" t="s">
        <v>8271</v>
      </c>
      <c r="Q4105" s="6">
        <f t="shared" si="258"/>
        <v>0.1</v>
      </c>
      <c r="R4105">
        <f t="shared" si="259"/>
        <v>16.666666666666668</v>
      </c>
      <c r="S4105" s="7" t="s">
        <v>8317</v>
      </c>
      <c r="T4105" t="s">
        <v>8318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>
        <f t="shared" si="256"/>
        <v>42640.069837962961</v>
      </c>
      <c r="O4106" s="11">
        <f t="shared" si="257"/>
        <v>42670.069837962961</v>
      </c>
      <c r="P4106" t="s">
        <v>8271</v>
      </c>
      <c r="Q4106" s="6">
        <f t="shared" si="258"/>
        <v>0.21366666666666667</v>
      </c>
      <c r="R4106">
        <f t="shared" si="259"/>
        <v>45.785714285714285</v>
      </c>
      <c r="S4106" s="7" t="s">
        <v>8317</v>
      </c>
      <c r="T4106" t="s">
        <v>8318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>
        <f t="shared" si="256"/>
        <v>42696.802187499998</v>
      </c>
      <c r="O4107" s="11">
        <f t="shared" si="257"/>
        <v>42729.802187499998</v>
      </c>
      <c r="P4107" t="s">
        <v>8271</v>
      </c>
      <c r="Q4107" s="6">
        <f t="shared" si="258"/>
        <v>6.9696969696969702E-2</v>
      </c>
      <c r="R4107">
        <f t="shared" si="259"/>
        <v>383.33333333333331</v>
      </c>
      <c r="S4107" s="7" t="s">
        <v>8317</v>
      </c>
      <c r="T4107" t="s">
        <v>8318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>
        <f t="shared" si="256"/>
        <v>42052.841041666667</v>
      </c>
      <c r="O4108" s="11">
        <f t="shared" si="257"/>
        <v>42095.833333333336</v>
      </c>
      <c r="P4108" t="s">
        <v>8271</v>
      </c>
      <c r="Q4108" s="6">
        <f t="shared" si="258"/>
        <v>0.70599999999999996</v>
      </c>
      <c r="R4108">
        <f t="shared" si="259"/>
        <v>106.96969696969697</v>
      </c>
      <c r="S4108" s="7" t="s">
        <v>8317</v>
      </c>
      <c r="T4108" t="s">
        <v>8318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>
        <f t="shared" si="256"/>
        <v>41883.708344907405</v>
      </c>
      <c r="O4109" s="11">
        <f t="shared" si="257"/>
        <v>41906.708344907405</v>
      </c>
      <c r="P4109" t="s">
        <v>8271</v>
      </c>
      <c r="Q4109" s="6">
        <f t="shared" si="258"/>
        <v>2.0500000000000001E-2</v>
      </c>
      <c r="R4109">
        <f t="shared" si="259"/>
        <v>10.25</v>
      </c>
      <c r="S4109" s="7" t="s">
        <v>8317</v>
      </c>
      <c r="T4109" t="s">
        <v>8318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>
        <f t="shared" si="256"/>
        <v>42766.823344907411</v>
      </c>
      <c r="O4110" s="11">
        <f t="shared" si="257"/>
        <v>42796.999999999993</v>
      </c>
      <c r="P4110" t="s">
        <v>8271</v>
      </c>
      <c r="Q4110" s="6">
        <f t="shared" si="258"/>
        <v>1.9666666666666666E-2</v>
      </c>
      <c r="R4110">
        <f t="shared" si="259"/>
        <v>59</v>
      </c>
      <c r="S4110" s="7" t="s">
        <v>8317</v>
      </c>
      <c r="T4110" t="s">
        <v>8318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>
        <f t="shared" si="256"/>
        <v>42307.331064814811</v>
      </c>
      <c r="O4111" s="11">
        <f t="shared" si="257"/>
        <v>42337.372731481482</v>
      </c>
      <c r="P4111" t="s">
        <v>8271</v>
      </c>
      <c r="Q4111" s="6">
        <f t="shared" si="258"/>
        <v>0</v>
      </c>
      <c r="R4111" t="e">
        <f t="shared" si="259"/>
        <v>#DIV/0!</v>
      </c>
      <c r="S4111" s="7" t="s">
        <v>8317</v>
      </c>
      <c r="T4111" t="s">
        <v>8318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>
        <f t="shared" si="256"/>
        <v>42512.418414351843</v>
      </c>
      <c r="O4112" s="11">
        <f t="shared" si="257"/>
        <v>42572.418414351843</v>
      </c>
      <c r="P4112" t="s">
        <v>8271</v>
      </c>
      <c r="Q4112" s="6">
        <f t="shared" si="258"/>
        <v>0.28666666666666668</v>
      </c>
      <c r="R4112">
        <f t="shared" si="259"/>
        <v>14.333333333333334</v>
      </c>
      <c r="S4112" s="7" t="s">
        <v>8317</v>
      </c>
      <c r="T4112" t="s">
        <v>8318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>
        <f t="shared" si="256"/>
        <v>42028.927546296291</v>
      </c>
      <c r="O4113" s="11">
        <f t="shared" si="257"/>
        <v>42058.927546296291</v>
      </c>
      <c r="P4113" t="s">
        <v>8271</v>
      </c>
      <c r="Q4113" s="6">
        <f t="shared" si="258"/>
        <v>3.1333333333333331E-2</v>
      </c>
      <c r="R4113">
        <f t="shared" si="259"/>
        <v>15.666666666666666</v>
      </c>
      <c r="S4113" s="7" t="s">
        <v>8317</v>
      </c>
      <c r="T4113" t="s">
        <v>8318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>
        <f t="shared" si="256"/>
        <v>42400.738263888888</v>
      </c>
      <c r="O4114" s="11">
        <f t="shared" si="257"/>
        <v>42427.791666666664</v>
      </c>
      <c r="P4114" t="s">
        <v>8271</v>
      </c>
      <c r="Q4114" s="6">
        <f t="shared" si="258"/>
        <v>4.0000000000000002E-4</v>
      </c>
      <c r="R4114">
        <f t="shared" si="259"/>
        <v>1</v>
      </c>
      <c r="S4114" s="7" t="s">
        <v>8317</v>
      </c>
      <c r="T4114" t="s">
        <v>8318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>
        <f t="shared" si="256"/>
        <v>42358.364849537036</v>
      </c>
      <c r="O4115" s="11">
        <f t="shared" si="257"/>
        <v>42377.06527777778</v>
      </c>
      <c r="P4115" t="s">
        <v>8271</v>
      </c>
      <c r="Q4115" s="6">
        <f t="shared" si="258"/>
        <v>2E-3</v>
      </c>
      <c r="R4115">
        <f t="shared" si="259"/>
        <v>1</v>
      </c>
      <c r="S4115" s="7" t="s">
        <v>8317</v>
      </c>
      <c r="T4115" t="s">
        <v>8318</v>
      </c>
    </row>
  </sheetData>
  <autoFilter ref="A1:T4115" xr:uid="{53943BD4-77FC-4DE3-B424-2DA86AC20C42}">
    <filterColumn colId="5">
      <filters>
        <filter val="successful"/>
      </filters>
    </filterColumn>
  </autoFilter>
  <conditionalFormatting sqref="F1:F4115">
    <cfRule type="containsText" dxfId="11" priority="4" operator="containsText" text="successful">
      <formula>NOT(ISERROR(SEARCH("successful",F1)))</formula>
    </cfRule>
    <cfRule type="containsText" dxfId="10" priority="5" operator="containsText" text="failed">
      <formula>NOT(ISERROR(SEARCH("failed",F1)))</formula>
    </cfRule>
  </conditionalFormatting>
  <conditionalFormatting sqref="Q2:Q4115">
    <cfRule type="colorScale" priority="1">
      <colorScale>
        <cfvo type="num" val="0"/>
        <cfvo type="num" val="0"/>
        <cfvo type="num" val="200"/>
        <color rgb="FFC00000"/>
        <color rgb="FF00B050"/>
        <color rgb="FF30559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E06F0-6405-4A18-8B36-88075D29438B}">
  <sheetPr codeName="Sheet3"/>
  <dimension ref="A1:F14"/>
  <sheetViews>
    <sheetView workbookViewId="0">
      <selection activeCell="A4" sqref="A4:F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8360</v>
      </c>
    </row>
    <row r="3" spans="1:6" x14ac:dyDescent="0.3">
      <c r="A3" s="8" t="s">
        <v>8364</v>
      </c>
      <c r="B3" s="8" t="s">
        <v>8363</v>
      </c>
    </row>
    <row r="4" spans="1:6" x14ac:dyDescent="0.3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B4C7-E16F-43CA-B6E0-8F203268B6DA}">
  <sheetPr codeName="Sheet4"/>
  <dimension ref="A1:F46"/>
  <sheetViews>
    <sheetView topLeftCell="A49" workbookViewId="0">
      <selection activeCell="A4" sqref="A4:F4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8360</v>
      </c>
    </row>
    <row r="3" spans="1:6" x14ac:dyDescent="0.3">
      <c r="A3" s="8" t="s">
        <v>8364</v>
      </c>
      <c r="B3" s="8" t="s">
        <v>8363</v>
      </c>
    </row>
    <row r="4" spans="1:6" x14ac:dyDescent="0.3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9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3">
      <c r="A6" s="9" t="s">
        <v>8344</v>
      </c>
      <c r="B6" s="10">
        <v>20</v>
      </c>
      <c r="C6" s="10"/>
      <c r="D6" s="10"/>
      <c r="E6" s="10"/>
      <c r="F6" s="10">
        <v>20</v>
      </c>
    </row>
    <row r="7" spans="1:6" x14ac:dyDescent="0.3">
      <c r="A7" s="9" t="s">
        <v>8332</v>
      </c>
      <c r="B7" s="10">
        <v>24</v>
      </c>
      <c r="C7" s="10"/>
      <c r="D7" s="10"/>
      <c r="E7" s="10"/>
      <c r="F7" s="10">
        <v>24</v>
      </c>
    </row>
    <row r="8" spans="1:6" x14ac:dyDescent="0.3">
      <c r="A8" s="9" t="s">
        <v>8358</v>
      </c>
      <c r="B8" s="10"/>
      <c r="C8" s="10">
        <v>40</v>
      </c>
      <c r="D8" s="10"/>
      <c r="E8" s="10"/>
      <c r="F8" s="10">
        <v>40</v>
      </c>
    </row>
    <row r="9" spans="1:6" x14ac:dyDescent="0.3">
      <c r="A9" s="9" t="s">
        <v>8354</v>
      </c>
      <c r="B9" s="10"/>
      <c r="C9" s="10"/>
      <c r="D9" s="10"/>
      <c r="E9" s="10">
        <v>40</v>
      </c>
      <c r="F9" s="10">
        <v>40</v>
      </c>
    </row>
    <row r="10" spans="1:6" x14ac:dyDescent="0.3">
      <c r="A10" s="9" t="s">
        <v>8315</v>
      </c>
      <c r="B10" s="10"/>
      <c r="C10" s="10"/>
      <c r="D10" s="10"/>
      <c r="E10" s="10">
        <v>180</v>
      </c>
      <c r="F10" s="10">
        <v>180</v>
      </c>
    </row>
    <row r="11" spans="1:6" x14ac:dyDescent="0.3">
      <c r="A11" s="9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3">
      <c r="A12" s="9" t="s">
        <v>8330</v>
      </c>
      <c r="B12" s="10"/>
      <c r="C12" s="10"/>
      <c r="D12" s="10"/>
      <c r="E12" s="10">
        <v>40</v>
      </c>
      <c r="F12" s="10">
        <v>40</v>
      </c>
    </row>
    <row r="13" spans="1:6" x14ac:dyDescent="0.3">
      <c r="A13" s="9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3">
      <c r="A14" s="9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3">
      <c r="A15" s="9" t="s">
        <v>8337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3">
      <c r="A16" s="9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3">
      <c r="A17" s="9" t="s">
        <v>8349</v>
      </c>
      <c r="B17" s="10"/>
      <c r="C17" s="10"/>
      <c r="D17" s="10"/>
      <c r="E17" s="10">
        <v>140</v>
      </c>
      <c r="F17" s="10">
        <v>140</v>
      </c>
    </row>
    <row r="18" spans="1:6" x14ac:dyDescent="0.3">
      <c r="A18" s="9" t="s">
        <v>8329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3">
      <c r="A19" s="9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3">
      <c r="A20" s="9" t="s">
        <v>8356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3">
      <c r="A21" s="9" t="s">
        <v>8327</v>
      </c>
      <c r="B21" s="10"/>
      <c r="C21" s="10"/>
      <c r="D21" s="10"/>
      <c r="E21" s="10">
        <v>20</v>
      </c>
      <c r="F21" s="10">
        <v>20</v>
      </c>
    </row>
    <row r="22" spans="1:6" x14ac:dyDescent="0.3">
      <c r="A22" s="9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3">
      <c r="A23" s="9" t="s">
        <v>8359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3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3">
      <c r="A25" s="9" t="s">
        <v>8323</v>
      </c>
      <c r="B25" s="10"/>
      <c r="C25" s="10"/>
      <c r="D25" s="10"/>
      <c r="E25" s="10">
        <v>60</v>
      </c>
      <c r="F25" s="10">
        <v>60</v>
      </c>
    </row>
    <row r="26" spans="1:6" x14ac:dyDescent="0.3">
      <c r="A26" s="9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3">
      <c r="A27" s="9" t="s">
        <v>8339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3">
      <c r="A28" s="9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3">
      <c r="A29" s="9" t="s">
        <v>8318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3">
      <c r="A30" s="9" t="s">
        <v>8346</v>
      </c>
      <c r="B30" s="10"/>
      <c r="C30" s="10"/>
      <c r="D30" s="10"/>
      <c r="E30" s="10">
        <v>40</v>
      </c>
      <c r="F30" s="10">
        <v>40</v>
      </c>
    </row>
    <row r="31" spans="1:6" x14ac:dyDescent="0.3">
      <c r="A31" s="9" t="s">
        <v>8342</v>
      </c>
      <c r="B31" s="10"/>
      <c r="C31" s="10"/>
      <c r="D31" s="10"/>
      <c r="E31" s="10">
        <v>20</v>
      </c>
      <c r="F31" s="10">
        <v>20</v>
      </c>
    </row>
    <row r="32" spans="1:6" x14ac:dyDescent="0.3">
      <c r="A32" s="9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3">
      <c r="A33" s="9" t="s">
        <v>8326</v>
      </c>
      <c r="B33" s="10"/>
      <c r="C33" s="10"/>
      <c r="D33" s="10"/>
      <c r="E33" s="10">
        <v>260</v>
      </c>
      <c r="F33" s="10">
        <v>260</v>
      </c>
    </row>
    <row r="34" spans="1:6" x14ac:dyDescent="0.3">
      <c r="A34" s="9" t="s">
        <v>8313</v>
      </c>
      <c r="B34" s="10">
        <v>40</v>
      </c>
      <c r="C34" s="10"/>
      <c r="D34" s="10"/>
      <c r="E34" s="10"/>
      <c r="F34" s="10">
        <v>40</v>
      </c>
    </row>
    <row r="35" spans="1:6" x14ac:dyDescent="0.3">
      <c r="A35" s="9" t="s">
        <v>8312</v>
      </c>
      <c r="B35" s="10"/>
      <c r="C35" s="10"/>
      <c r="D35" s="10"/>
      <c r="E35" s="10">
        <v>60</v>
      </c>
      <c r="F35" s="10">
        <v>60</v>
      </c>
    </row>
    <row r="36" spans="1:6" x14ac:dyDescent="0.3">
      <c r="A36" s="9" t="s">
        <v>8352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3">
      <c r="A37" s="9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3">
      <c r="A38" s="9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3">
      <c r="A39" s="9" t="s">
        <v>8351</v>
      </c>
      <c r="B39" s="10"/>
      <c r="C39" s="10"/>
      <c r="D39" s="10"/>
      <c r="E39" s="10">
        <v>80</v>
      </c>
      <c r="F39" s="10">
        <v>80</v>
      </c>
    </row>
    <row r="40" spans="1:6" x14ac:dyDescent="0.3">
      <c r="A40" s="9" t="s">
        <v>8311</v>
      </c>
      <c r="B40" s="10"/>
      <c r="C40" s="10"/>
      <c r="D40" s="10"/>
      <c r="E40" s="10">
        <v>60</v>
      </c>
      <c r="F40" s="10">
        <v>60</v>
      </c>
    </row>
    <row r="41" spans="1:6" x14ac:dyDescent="0.3">
      <c r="A41" s="9" t="s">
        <v>8341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3">
      <c r="A42" s="9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3">
      <c r="A43" s="9" t="s">
        <v>8321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3">
      <c r="A44" s="9" t="s">
        <v>8320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3">
      <c r="A45" s="9" t="s">
        <v>8340</v>
      </c>
      <c r="B45" s="10">
        <v>20</v>
      </c>
      <c r="C45" s="10"/>
      <c r="D45" s="10"/>
      <c r="E45" s="10"/>
      <c r="F45" s="10">
        <v>20</v>
      </c>
    </row>
    <row r="46" spans="1:6" x14ac:dyDescent="0.3">
      <c r="A46" s="9" t="s">
        <v>8362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707B8-9D0A-4865-A11D-28F9F3D73E09}">
  <sheetPr codeName="Sheet5"/>
  <dimension ref="A1:F18"/>
  <sheetViews>
    <sheetView workbookViewId="0">
      <selection activeCell="A5" sqref="A5:F18"/>
    </sheetView>
  </sheetViews>
  <sheetFormatPr defaultRowHeight="14.4" x14ac:dyDescent="0.3"/>
  <cols>
    <col min="1" max="1" width="27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 vm="1">
        <v>8379</v>
      </c>
    </row>
    <row r="2" spans="1:6" x14ac:dyDescent="0.3">
      <c r="A2" s="8" t="s">
        <v>8380</v>
      </c>
      <c r="B2" t="s" vm="2">
        <v>8379</v>
      </c>
    </row>
    <row r="4" spans="1:6" x14ac:dyDescent="0.3">
      <c r="A4" s="8" t="s">
        <v>8364</v>
      </c>
      <c r="B4" s="8" t="s">
        <v>8363</v>
      </c>
    </row>
    <row r="5" spans="1:6" x14ac:dyDescent="0.3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9" t="s">
        <v>8373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">
      <c r="A7" s="9" t="s">
        <v>8374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">
      <c r="A8" s="9" t="s">
        <v>8375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">
      <c r="A9" s="9" t="s">
        <v>8376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">
      <c r="A10" s="9" t="s">
        <v>8367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">
      <c r="A11" s="9" t="s">
        <v>8377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">
      <c r="A12" s="9" t="s">
        <v>8368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">
      <c r="A13" s="9" t="s">
        <v>8369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">
      <c r="A14" s="9" t="s">
        <v>8370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">
      <c r="A15" s="9" t="s">
        <v>8371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">
      <c r="A16" s="9" t="s">
        <v>8372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">
      <c r="A17" s="9" t="s">
        <v>8378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">
      <c r="A18" s="9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55E8E-2F55-47BA-81BF-C66D4CAB82B0}">
  <sheetPr codeName="Sheet2"/>
  <dimension ref="A1:H12"/>
  <sheetViews>
    <sheetView workbookViewId="0">
      <selection activeCell="J6" sqref="J6"/>
    </sheetView>
  </sheetViews>
  <sheetFormatPr defaultRowHeight="14.4" x14ac:dyDescent="0.3"/>
  <cols>
    <col min="1" max="1" width="27.21875" bestFit="1" customWidth="1"/>
    <col min="2" max="2" width="16.44140625" bestFit="1" customWidth="1"/>
    <col min="3" max="3" width="12.77734375" bestFit="1" customWidth="1"/>
    <col min="4" max="4" width="15.5546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3">
      <c r="A2" t="s">
        <v>8389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SUM($B2:$D2)</f>
        <v>453</v>
      </c>
      <c r="F2" s="12">
        <f>$B2/$E2</f>
        <v>0.71081677704194257</v>
      </c>
      <c r="G2" s="12">
        <f>$C2/$E2</f>
        <v>0.24944812362030905</v>
      </c>
      <c r="H2" s="12">
        <f>$D2/$E2</f>
        <v>3.9735099337748346E-2</v>
      </c>
    </row>
    <row r="3" spans="1:8" x14ac:dyDescent="0.3">
      <c r="A3" t="s">
        <v>8390</v>
      </c>
      <c r="B3">
        <f>COUNTIFS(DATA!$D$2:$D$4115,"&lt;=4999 ", DATA!$D$2:$D$4115,"&gt;=1000", DATA!$F$2:$F$4115,"successful")</f>
        <v>932</v>
      </c>
      <c r="C3">
        <f>COUNTIFS(DATA!$D$2:$D$4115,"&lt;=4999 ", DATA!$D$2:$D$4115,"&gt;=1000", DATA!$F$2:$F$4115,"failed")</f>
        <v>420</v>
      </c>
      <c r="D3">
        <f>COUNTIFS(DATA!$D$2:$D$4115,"&lt;=4999 ", DATA!$D$2:$D$4115,"&gt;=1000", DATA!$F$2:$F$4115,"canceled")</f>
        <v>60</v>
      </c>
      <c r="E3">
        <f>SUM($B3:$D3)</f>
        <v>1412</v>
      </c>
      <c r="F3" s="12">
        <f t="shared" ref="F3:F12" si="0">$B3/$E3</f>
        <v>0.66005665722379603</v>
      </c>
      <c r="G3" s="12">
        <f t="shared" ref="G3:G12" si="1">$C3/$E3</f>
        <v>0.29745042492917845</v>
      </c>
      <c r="H3" s="12">
        <f t="shared" ref="H3:H12" si="2">$D3/$E3</f>
        <v>4.2492917847025496E-2</v>
      </c>
    </row>
    <row r="4" spans="1:8" x14ac:dyDescent="0.3">
      <c r="A4" t="s">
        <v>8391</v>
      </c>
      <c r="B4">
        <f>COUNTIFS(DATA!$D$2:$D$4115,"&lt;=9999 ", DATA!$D$2:$D$4115,"&gt;=5000", DATA!$F$2:$F$4115,"successful")</f>
        <v>381</v>
      </c>
      <c r="C4">
        <f>COUNTIFS(DATA!$D$2:$D$4115,"&lt;=9999 ", DATA!$D$2:$D$4115,"&gt;=5000", DATA!$F$2:$F$4115,"failed")</f>
        <v>283</v>
      </c>
      <c r="D4">
        <f>COUNTIFS(DATA!$D$2:$D$4115,"&lt;=9999 ", DATA!$D$2:$D$4115,"&gt;=5000", DATA!$F$2:$F$4115,"canceled")</f>
        <v>52</v>
      </c>
      <c r="E4">
        <f t="shared" ref="E4:E12" si="3">SUM($B4:$D4)</f>
        <v>716</v>
      </c>
      <c r="F4" s="12">
        <f t="shared" si="0"/>
        <v>0.53212290502793291</v>
      </c>
      <c r="G4" s="12">
        <f t="shared" si="1"/>
        <v>0.39525139664804471</v>
      </c>
      <c r="H4" s="12">
        <f t="shared" si="2"/>
        <v>7.2625698324022353E-2</v>
      </c>
    </row>
    <row r="5" spans="1:8" x14ac:dyDescent="0.3">
      <c r="A5" t="s">
        <v>8392</v>
      </c>
      <c r="B5">
        <f>COUNTIFS(DATA!$D$2:$D$4115,"&lt;=14999 ", DATA!$D$2:$D$4115,"&gt;=10000", DATA!$F$2:$F$4115,"successful")</f>
        <v>168</v>
      </c>
      <c r="C5">
        <f>COUNTIFS(DATA!$D$2:$D$4115,"&lt;=14999 ", DATA!$D$2:$D$4115,"&gt;=10000", DATA!$F$2:$F$4115,"failed")</f>
        <v>144</v>
      </c>
      <c r="D5">
        <f>COUNTIFS(DATA!$D$2:$D$4115,"&lt;=14999 ", DATA!$D$2:$D$4115,"&gt;=10000", DATA!$F$2:$F$4115,"canceled")</f>
        <v>40</v>
      </c>
      <c r="E5">
        <f t="shared" si="3"/>
        <v>352</v>
      </c>
      <c r="F5" s="12">
        <f t="shared" si="0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8" x14ac:dyDescent="0.3">
      <c r="A6" t="s">
        <v>8393</v>
      </c>
      <c r="B6">
        <f>COUNTIFS(DATA!$D$2:$D$4115,"&lt;=19999 ", DATA!$D$2:$D$4115,"&gt;=15000", DATA!$F$2:$F$4115,"successful")</f>
        <v>94</v>
      </c>
      <c r="C6">
        <f>COUNTIFS(DATA!$D$2:$D$4115,"&lt;=19999 ", DATA!$D$2:$D$4115,"&gt;=15000", DATA!$F$2:$F$4115,"failed")</f>
        <v>90</v>
      </c>
      <c r="D6">
        <f>COUNTIFS(DATA!$D$2:$D$4115,"&lt;=19999 ", DATA!$D$2:$D$4115,"&gt;=15000", DATA!$F$2:$F$4115,"canceled")</f>
        <v>17</v>
      </c>
      <c r="E6">
        <f t="shared" si="3"/>
        <v>201</v>
      </c>
      <c r="F6" s="12">
        <f t="shared" si="0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8" x14ac:dyDescent="0.3">
      <c r="A7" t="s">
        <v>8394</v>
      </c>
      <c r="B7">
        <f>COUNTIFS(DATA!$D$2:$D$4115,"&lt;=24999 ", DATA!$D$2:$D$4115,"&gt;=20000", DATA!$F$2:$F$4115,"successful")</f>
        <v>62</v>
      </c>
      <c r="C7">
        <f>COUNTIFS(DATA!$D$2:$D$4115,"&lt;=24999 ", DATA!$D$2:$D$4115,"&gt;=20000", DATA!$F$2:$F$4115,"failed")</f>
        <v>72</v>
      </c>
      <c r="D7">
        <f>COUNTIFS(DATA!$D$2:$D$4115,"&lt;=24999 ", DATA!$D$2:$D$4115,"&gt;=20000", DATA!$F$2:$F$4115,"canceled")</f>
        <v>14</v>
      </c>
      <c r="E7">
        <f t="shared" si="3"/>
        <v>148</v>
      </c>
      <c r="F7" s="12">
        <f t="shared" si="0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8" x14ac:dyDescent="0.3">
      <c r="A8" t="s">
        <v>8395</v>
      </c>
      <c r="B8">
        <f>COUNTIFS(DATA!$D$2:$D$4115,"&lt;=29999 ", DATA!$D$2:$D$4115,"&gt;=25000", DATA!$F$2:$F$4115,"successful")</f>
        <v>55</v>
      </c>
      <c r="C8">
        <f>COUNTIFS(DATA!$D$2:$D$4115,"&lt;=29999 ", DATA!$D$2:$D$4115,"&gt;=25000", DATA!$F$2:$F$4115,"failed")</f>
        <v>64</v>
      </c>
      <c r="D8">
        <f>COUNTIFS(DATA!$D$2:$D$4115,"&lt;=29999 ", DATA!$D$2:$D$4115,"&gt;=25000", DATA!$F$2:$F$4115,"canceled")</f>
        <v>18</v>
      </c>
      <c r="E8">
        <f t="shared" si="3"/>
        <v>137</v>
      </c>
      <c r="F8" s="12">
        <f t="shared" si="0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8" x14ac:dyDescent="0.3">
      <c r="A9" t="s">
        <v>8396</v>
      </c>
      <c r="B9">
        <f>COUNTIFS(DATA!$D$2:$D$4115,"&lt;=34999 ", DATA!$D$2:$D$4115,"&gt;=30000", DATA!$F$2:$F$4115,"successful")</f>
        <v>32</v>
      </c>
      <c r="C9">
        <f>COUNTIFS(DATA!$D$2:$D$4115,"&lt;=34999 ", DATA!$D$2:$D$4115,"&gt;=30000", DATA!$F$2:$F$4115,"failedl")</f>
        <v>0</v>
      </c>
      <c r="D9">
        <f>COUNTIFS(DATA!$D$2:$D$4115,"&lt;=34999 ", DATA!$D$2:$D$4115,"&gt;=30000", DATA!$F$2:$F$4115,"canceled")</f>
        <v>13</v>
      </c>
      <c r="E9">
        <f t="shared" si="3"/>
        <v>45</v>
      </c>
      <c r="F9" s="12">
        <f t="shared" si="0"/>
        <v>0.71111111111111114</v>
      </c>
      <c r="G9" s="12">
        <f t="shared" si="1"/>
        <v>0</v>
      </c>
      <c r="H9" s="12">
        <f t="shared" si="2"/>
        <v>0.28888888888888886</v>
      </c>
    </row>
    <row r="10" spans="1:8" x14ac:dyDescent="0.3">
      <c r="A10" t="s">
        <v>8397</v>
      </c>
      <c r="B10">
        <f>COUNTIFS(DATA!$D$2:$D$4115,"&lt;=44999 ", DATA!$D$2:$D$4115,"&gt;=40000", DATA!$F$2:$F$4115,"successful")</f>
        <v>21</v>
      </c>
      <c r="C10">
        <f>COUNTIFS(DATA!$D$2:$D$4115,"&lt;=44999 ", DATA!$D$2:$D$4115,"&gt;=40000", DATA!$F$2:$F$4115,"failed")</f>
        <v>16</v>
      </c>
      <c r="D10">
        <f>COUNTIFS(DATA!$D$2:$D$4115,"&lt;=44999 ", DATA!$D$2:$D$4115,"&gt;=40000", DATA!$F$2:$F$4115,"canceled")</f>
        <v>6</v>
      </c>
      <c r="E10">
        <f t="shared" si="3"/>
        <v>43</v>
      </c>
      <c r="F10" s="12">
        <f t="shared" si="0"/>
        <v>0.48837209302325579</v>
      </c>
      <c r="G10" s="12">
        <f t="shared" si="1"/>
        <v>0.37209302325581395</v>
      </c>
      <c r="H10" s="12">
        <f t="shared" si="2"/>
        <v>0.13953488372093023</v>
      </c>
    </row>
    <row r="11" spans="1:8" x14ac:dyDescent="0.3">
      <c r="A11" t="s">
        <v>8398</v>
      </c>
      <c r="B11">
        <f>COUNTIFS(DATA!$D$2:$D$4115,"&lt;=49999 ", DATA!$D$2:$D$4115,"&gt;=45000", DATA!$F$2:$F$4115,"successful")</f>
        <v>6</v>
      </c>
      <c r="C11">
        <f>COUNTIFS(DATA!$D$2:$D$4115,"&lt;=49999 ", DATA!$D$2:$D$4115,"&gt;=45000", DATA!$F$2:$F$4115,"failed")</f>
        <v>11</v>
      </c>
      <c r="D11">
        <f>COUNTIFS(DATA!$D$2:$D$4115,"&lt;=49999 ", DATA!$D$2:$D$4115,"&gt;=45000", DATA!$F$2:$F$4115,"canceled")</f>
        <v>4</v>
      </c>
      <c r="E11">
        <f t="shared" si="3"/>
        <v>21</v>
      </c>
      <c r="F11" s="12">
        <f t="shared" si="0"/>
        <v>0.2857142857142857</v>
      </c>
      <c r="G11" s="12">
        <f t="shared" si="1"/>
        <v>0.52380952380952384</v>
      </c>
      <c r="H11" s="12">
        <f t="shared" si="2"/>
        <v>0.19047619047619047</v>
      </c>
    </row>
    <row r="12" spans="1:8" x14ac:dyDescent="0.3">
      <c r="A12" t="s">
        <v>8399</v>
      </c>
      <c r="B12">
        <f>COUNTIFS(DATA!$D$2:$D$4115,"&gt;=50000",DATA!$F$2:$F$4115,"successful")</f>
        <v>86</v>
      </c>
      <c r="C12">
        <f>COUNTIFS(DATA!$D$2:$D$4115,"&gt;=50000",DATA!$F$2:$F$4115,"failed")</f>
        <v>258</v>
      </c>
      <c r="D12">
        <f>COUNTIFS(DATA!$D$2:$D$4115,"&gt;=50000",DATA!$F$2:$F$4115,"canceled")</f>
        <v>100</v>
      </c>
      <c r="E12">
        <f t="shared" si="3"/>
        <v>444</v>
      </c>
      <c r="F12" s="12">
        <f t="shared" si="0"/>
        <v>0.19369369369369369</v>
      </c>
      <c r="G12" s="12">
        <f t="shared" si="1"/>
        <v>0.58108108108108103</v>
      </c>
      <c r="H12" s="12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F184A-CEA0-4117-91E9-2EDD905BC949}">
  <dimension ref="A1:I2186"/>
  <sheetViews>
    <sheetView tabSelected="1" workbookViewId="0">
      <selection activeCell="I8" sqref="I8"/>
    </sheetView>
  </sheetViews>
  <sheetFormatPr defaultRowHeight="14.4" x14ac:dyDescent="0.3"/>
  <cols>
    <col min="1" max="1" width="9.21875" bestFit="1" customWidth="1"/>
    <col min="2" max="2" width="12.88671875" bestFit="1" customWidth="1"/>
    <col min="3" max="3" width="8.5546875" bestFit="1" customWidth="1"/>
    <col min="4" max="4" width="12.88671875" bestFit="1" customWidth="1"/>
  </cols>
  <sheetData>
    <row r="1" spans="1:9" x14ac:dyDescent="0.3">
      <c r="A1" s="5" t="s">
        <v>8400</v>
      </c>
      <c r="B1" s="5" t="s">
        <v>8262</v>
      </c>
      <c r="C1" s="5" t="s">
        <v>8400</v>
      </c>
      <c r="D1" s="5" t="s">
        <v>8262</v>
      </c>
      <c r="F1" t="s">
        <v>8219</v>
      </c>
      <c r="H1" t="s">
        <v>8221</v>
      </c>
    </row>
    <row r="2" spans="1:9" x14ac:dyDescent="0.3">
      <c r="A2" t="s">
        <v>8219</v>
      </c>
      <c r="B2">
        <v>182</v>
      </c>
      <c r="C2" t="s">
        <v>8221</v>
      </c>
      <c r="D2">
        <v>0</v>
      </c>
      <c r="F2" t="s">
        <v>8401</v>
      </c>
      <c r="G2">
        <f>AVERAGE(B2:B2186)</f>
        <v>194.42517162471395</v>
      </c>
      <c r="H2" t="s">
        <v>8401</v>
      </c>
      <c r="I2">
        <f>AVERAGE(D2:D1531)</f>
        <v>17.709803921568628</v>
      </c>
    </row>
    <row r="3" spans="1:9" x14ac:dyDescent="0.3">
      <c r="A3" t="s">
        <v>8219</v>
      </c>
      <c r="B3">
        <v>79</v>
      </c>
      <c r="C3" t="s">
        <v>8221</v>
      </c>
      <c r="D3">
        <v>1</v>
      </c>
      <c r="F3" t="s">
        <v>8402</v>
      </c>
      <c r="G3">
        <f>MEDIAN(B2:B2186)</f>
        <v>62</v>
      </c>
      <c r="H3" t="s">
        <v>8402</v>
      </c>
      <c r="I3">
        <f>MEDIAN(D2:D1531)</f>
        <v>4</v>
      </c>
    </row>
    <row r="4" spans="1:9" x14ac:dyDescent="0.3">
      <c r="A4" t="s">
        <v>8219</v>
      </c>
      <c r="B4">
        <v>35</v>
      </c>
      <c r="C4" t="s">
        <v>8221</v>
      </c>
      <c r="D4">
        <v>10</v>
      </c>
      <c r="F4" t="s">
        <v>8406</v>
      </c>
      <c r="G4">
        <f>MIN(B2:B2186)</f>
        <v>1</v>
      </c>
      <c r="H4" t="s">
        <v>8406</v>
      </c>
      <c r="I4">
        <f>MIN(D2:D1531)</f>
        <v>0</v>
      </c>
    </row>
    <row r="5" spans="1:9" x14ac:dyDescent="0.3">
      <c r="A5" t="s">
        <v>8219</v>
      </c>
      <c r="B5">
        <v>150</v>
      </c>
      <c r="C5" t="s">
        <v>8221</v>
      </c>
      <c r="D5">
        <v>0</v>
      </c>
      <c r="F5" t="s">
        <v>8403</v>
      </c>
      <c r="G5">
        <f>MAX(B2:B2186)</f>
        <v>26457</v>
      </c>
      <c r="H5" t="s">
        <v>8403</v>
      </c>
      <c r="I5">
        <f>MAX(D2:D1531)</f>
        <v>1293</v>
      </c>
    </row>
    <row r="6" spans="1:9" x14ac:dyDescent="0.3">
      <c r="A6" t="s">
        <v>8219</v>
      </c>
      <c r="B6">
        <v>284</v>
      </c>
      <c r="C6" t="s">
        <v>8221</v>
      </c>
      <c r="D6">
        <v>7</v>
      </c>
      <c r="F6" t="s">
        <v>8404</v>
      </c>
      <c r="G6">
        <f>_xlfn.VAR.P(B2:B2186)</f>
        <v>712840.9867348104</v>
      </c>
      <c r="H6" t="s">
        <v>8404</v>
      </c>
      <c r="I6">
        <f>_xlfn.VAR.P(D2:D1531)</f>
        <v>3773.2216685890044</v>
      </c>
    </row>
    <row r="7" spans="1:9" x14ac:dyDescent="0.3">
      <c r="A7" t="s">
        <v>8219</v>
      </c>
      <c r="B7">
        <v>47</v>
      </c>
      <c r="C7" t="s">
        <v>8221</v>
      </c>
      <c r="D7">
        <v>0</v>
      </c>
      <c r="F7" t="s">
        <v>8405</v>
      </c>
      <c r="G7">
        <f>_xlfn.STDEV.P(B2:B2186)</f>
        <v>844.29910975602149</v>
      </c>
      <c r="H7" t="s">
        <v>8405</v>
      </c>
      <c r="I7">
        <f>_xlfn.STDEV.P(D2:D1531)</f>
        <v>61.426555076684906</v>
      </c>
    </row>
    <row r="8" spans="1:9" x14ac:dyDescent="0.3">
      <c r="A8" t="s">
        <v>8219</v>
      </c>
      <c r="B8">
        <v>58</v>
      </c>
      <c r="C8" t="s">
        <v>8221</v>
      </c>
      <c r="D8">
        <v>1</v>
      </c>
    </row>
    <row r="9" spans="1:9" x14ac:dyDescent="0.3">
      <c r="A9" t="s">
        <v>8219</v>
      </c>
      <c r="B9">
        <v>57</v>
      </c>
      <c r="C9" t="s">
        <v>8221</v>
      </c>
      <c r="D9">
        <v>2</v>
      </c>
    </row>
    <row r="10" spans="1:9" x14ac:dyDescent="0.3">
      <c r="A10" t="s">
        <v>8219</v>
      </c>
      <c r="B10">
        <v>12</v>
      </c>
      <c r="C10" t="s">
        <v>8221</v>
      </c>
      <c r="D10">
        <v>3</v>
      </c>
    </row>
    <row r="11" spans="1:9" x14ac:dyDescent="0.3">
      <c r="A11" t="s">
        <v>8219</v>
      </c>
      <c r="B11">
        <v>20</v>
      </c>
      <c r="C11" t="s">
        <v>8221</v>
      </c>
      <c r="D11">
        <v>10</v>
      </c>
    </row>
    <row r="12" spans="1:9" x14ac:dyDescent="0.3">
      <c r="A12" t="s">
        <v>8219</v>
      </c>
      <c r="B12">
        <v>19</v>
      </c>
      <c r="C12" t="s">
        <v>8221</v>
      </c>
      <c r="D12">
        <v>10</v>
      </c>
    </row>
    <row r="13" spans="1:9" x14ac:dyDescent="0.3">
      <c r="A13" t="s">
        <v>8219</v>
      </c>
      <c r="B13">
        <v>75</v>
      </c>
      <c r="C13" t="s">
        <v>8221</v>
      </c>
      <c r="D13">
        <v>1</v>
      </c>
    </row>
    <row r="14" spans="1:9" x14ac:dyDescent="0.3">
      <c r="A14" t="s">
        <v>8219</v>
      </c>
      <c r="B14">
        <v>827</v>
      </c>
      <c r="C14" t="s">
        <v>8221</v>
      </c>
      <c r="D14">
        <v>0</v>
      </c>
    </row>
    <row r="15" spans="1:9" x14ac:dyDescent="0.3">
      <c r="A15" t="s">
        <v>8219</v>
      </c>
      <c r="B15">
        <v>51</v>
      </c>
      <c r="C15" t="s">
        <v>8221</v>
      </c>
      <c r="D15">
        <v>0</v>
      </c>
    </row>
    <row r="16" spans="1:9" x14ac:dyDescent="0.3">
      <c r="A16" t="s">
        <v>8219</v>
      </c>
      <c r="B16">
        <v>41</v>
      </c>
      <c r="C16" t="s">
        <v>8221</v>
      </c>
      <c r="D16">
        <v>0</v>
      </c>
    </row>
    <row r="17" spans="1:4" x14ac:dyDescent="0.3">
      <c r="A17" t="s">
        <v>8219</v>
      </c>
      <c r="B17">
        <v>98</v>
      </c>
      <c r="C17" t="s">
        <v>8221</v>
      </c>
      <c r="D17">
        <v>26</v>
      </c>
    </row>
    <row r="18" spans="1:4" x14ac:dyDescent="0.3">
      <c r="A18" t="s">
        <v>8219</v>
      </c>
      <c r="B18">
        <v>70</v>
      </c>
      <c r="C18" t="s">
        <v>8221</v>
      </c>
      <c r="D18">
        <v>0</v>
      </c>
    </row>
    <row r="19" spans="1:4" x14ac:dyDescent="0.3">
      <c r="A19" t="s">
        <v>8219</v>
      </c>
      <c r="B19">
        <v>36</v>
      </c>
      <c r="C19" t="s">
        <v>8221</v>
      </c>
      <c r="D19">
        <v>7</v>
      </c>
    </row>
    <row r="20" spans="1:4" x14ac:dyDescent="0.3">
      <c r="A20" t="s">
        <v>8219</v>
      </c>
      <c r="B20">
        <v>342</v>
      </c>
      <c r="C20" t="s">
        <v>8221</v>
      </c>
      <c r="D20">
        <v>0</v>
      </c>
    </row>
    <row r="21" spans="1:4" x14ac:dyDescent="0.3">
      <c r="A21" t="s">
        <v>8219</v>
      </c>
      <c r="B21">
        <v>22</v>
      </c>
      <c r="C21" t="s">
        <v>8221</v>
      </c>
      <c r="D21">
        <v>2</v>
      </c>
    </row>
    <row r="22" spans="1:4" x14ac:dyDescent="0.3">
      <c r="A22" t="s">
        <v>8219</v>
      </c>
      <c r="B22">
        <v>25</v>
      </c>
      <c r="C22" t="s">
        <v>8221</v>
      </c>
      <c r="D22">
        <v>13</v>
      </c>
    </row>
    <row r="23" spans="1:4" x14ac:dyDescent="0.3">
      <c r="A23" t="s">
        <v>8219</v>
      </c>
      <c r="B23">
        <v>101</v>
      </c>
      <c r="C23" t="s">
        <v>8221</v>
      </c>
      <c r="D23">
        <v>4</v>
      </c>
    </row>
    <row r="24" spans="1:4" x14ac:dyDescent="0.3">
      <c r="A24" t="s">
        <v>8219</v>
      </c>
      <c r="B24">
        <v>8</v>
      </c>
      <c r="C24" t="s">
        <v>8221</v>
      </c>
      <c r="D24">
        <v>0</v>
      </c>
    </row>
    <row r="25" spans="1:4" x14ac:dyDescent="0.3">
      <c r="A25" t="s">
        <v>8219</v>
      </c>
      <c r="B25">
        <v>23</v>
      </c>
      <c r="C25" t="s">
        <v>8221</v>
      </c>
      <c r="D25">
        <v>12</v>
      </c>
    </row>
    <row r="26" spans="1:4" x14ac:dyDescent="0.3">
      <c r="A26" t="s">
        <v>8219</v>
      </c>
      <c r="B26">
        <v>574</v>
      </c>
      <c r="C26" t="s">
        <v>8221</v>
      </c>
      <c r="D26">
        <v>2</v>
      </c>
    </row>
    <row r="27" spans="1:4" x14ac:dyDescent="0.3">
      <c r="A27" t="s">
        <v>8219</v>
      </c>
      <c r="B27">
        <v>14</v>
      </c>
      <c r="C27" t="s">
        <v>8221</v>
      </c>
      <c r="D27">
        <v>10</v>
      </c>
    </row>
    <row r="28" spans="1:4" x14ac:dyDescent="0.3">
      <c r="A28" t="s">
        <v>8219</v>
      </c>
      <c r="B28">
        <v>19</v>
      </c>
      <c r="C28" t="s">
        <v>8221</v>
      </c>
      <c r="D28">
        <v>0</v>
      </c>
    </row>
    <row r="29" spans="1:4" x14ac:dyDescent="0.3">
      <c r="A29" t="s">
        <v>8219</v>
      </c>
      <c r="B29">
        <v>150</v>
      </c>
      <c r="C29" t="s">
        <v>8221</v>
      </c>
      <c r="D29">
        <v>5</v>
      </c>
    </row>
    <row r="30" spans="1:4" x14ac:dyDescent="0.3">
      <c r="A30" t="s">
        <v>8219</v>
      </c>
      <c r="B30">
        <v>71</v>
      </c>
      <c r="C30" t="s">
        <v>8221</v>
      </c>
      <c r="D30">
        <v>0</v>
      </c>
    </row>
    <row r="31" spans="1:4" x14ac:dyDescent="0.3">
      <c r="A31" t="s">
        <v>8219</v>
      </c>
      <c r="B31">
        <v>117</v>
      </c>
      <c r="C31" t="s">
        <v>8221</v>
      </c>
      <c r="D31">
        <v>5</v>
      </c>
    </row>
    <row r="32" spans="1:4" x14ac:dyDescent="0.3">
      <c r="A32" t="s">
        <v>8219</v>
      </c>
      <c r="B32">
        <v>53</v>
      </c>
      <c r="C32" t="s">
        <v>8221</v>
      </c>
      <c r="D32">
        <v>1</v>
      </c>
    </row>
    <row r="33" spans="1:4" x14ac:dyDescent="0.3">
      <c r="A33" t="s">
        <v>8219</v>
      </c>
      <c r="B33">
        <v>1</v>
      </c>
      <c r="C33" t="s">
        <v>8221</v>
      </c>
      <c r="D33">
        <v>3</v>
      </c>
    </row>
    <row r="34" spans="1:4" x14ac:dyDescent="0.3">
      <c r="A34" t="s">
        <v>8219</v>
      </c>
      <c r="B34">
        <v>89</v>
      </c>
      <c r="C34" t="s">
        <v>8221</v>
      </c>
      <c r="D34">
        <v>3</v>
      </c>
    </row>
    <row r="35" spans="1:4" x14ac:dyDescent="0.3">
      <c r="A35" t="s">
        <v>8219</v>
      </c>
      <c r="B35">
        <v>64</v>
      </c>
      <c r="C35" t="s">
        <v>8221</v>
      </c>
      <c r="D35">
        <v>0</v>
      </c>
    </row>
    <row r="36" spans="1:4" x14ac:dyDescent="0.3">
      <c r="A36" t="s">
        <v>8219</v>
      </c>
      <c r="B36">
        <v>68</v>
      </c>
      <c r="C36" t="s">
        <v>8221</v>
      </c>
      <c r="D36">
        <v>3</v>
      </c>
    </row>
    <row r="37" spans="1:4" x14ac:dyDescent="0.3">
      <c r="A37" t="s">
        <v>8219</v>
      </c>
      <c r="B37">
        <v>28</v>
      </c>
      <c r="C37" t="s">
        <v>8221</v>
      </c>
      <c r="D37">
        <v>0</v>
      </c>
    </row>
    <row r="38" spans="1:4" x14ac:dyDescent="0.3">
      <c r="A38" t="s">
        <v>8219</v>
      </c>
      <c r="B38">
        <v>44</v>
      </c>
      <c r="C38" t="s">
        <v>8221</v>
      </c>
      <c r="D38">
        <v>19</v>
      </c>
    </row>
    <row r="39" spans="1:4" x14ac:dyDescent="0.3">
      <c r="A39" t="s">
        <v>8219</v>
      </c>
      <c r="B39">
        <v>253</v>
      </c>
      <c r="C39" t="s">
        <v>8221</v>
      </c>
      <c r="D39">
        <v>8</v>
      </c>
    </row>
    <row r="40" spans="1:4" x14ac:dyDescent="0.3">
      <c r="A40" t="s">
        <v>8219</v>
      </c>
      <c r="B40">
        <v>66</v>
      </c>
      <c r="C40" t="s">
        <v>8221</v>
      </c>
      <c r="D40">
        <v>6</v>
      </c>
    </row>
    <row r="41" spans="1:4" x14ac:dyDescent="0.3">
      <c r="A41" t="s">
        <v>8219</v>
      </c>
      <c r="B41">
        <v>217</v>
      </c>
      <c r="C41" t="s">
        <v>8221</v>
      </c>
      <c r="D41">
        <v>0</v>
      </c>
    </row>
    <row r="42" spans="1:4" x14ac:dyDescent="0.3">
      <c r="A42" t="s">
        <v>8219</v>
      </c>
      <c r="B42">
        <v>16</v>
      </c>
      <c r="C42" t="s">
        <v>8221</v>
      </c>
      <c r="D42">
        <v>18</v>
      </c>
    </row>
    <row r="43" spans="1:4" x14ac:dyDescent="0.3">
      <c r="A43" t="s">
        <v>8219</v>
      </c>
      <c r="B43">
        <v>19</v>
      </c>
      <c r="C43" t="s">
        <v>8221</v>
      </c>
      <c r="D43">
        <v>7</v>
      </c>
    </row>
    <row r="44" spans="1:4" x14ac:dyDescent="0.3">
      <c r="A44" t="s">
        <v>8219</v>
      </c>
      <c r="B44">
        <v>169</v>
      </c>
      <c r="C44" t="s">
        <v>8221</v>
      </c>
      <c r="D44">
        <v>0</v>
      </c>
    </row>
    <row r="45" spans="1:4" x14ac:dyDescent="0.3">
      <c r="A45" t="s">
        <v>8219</v>
      </c>
      <c r="B45">
        <v>263</v>
      </c>
      <c r="C45" t="s">
        <v>8221</v>
      </c>
      <c r="D45">
        <v>8</v>
      </c>
    </row>
    <row r="46" spans="1:4" x14ac:dyDescent="0.3">
      <c r="A46" t="s">
        <v>8219</v>
      </c>
      <c r="B46">
        <v>15</v>
      </c>
      <c r="C46" t="s">
        <v>8221</v>
      </c>
      <c r="D46">
        <v>1293</v>
      </c>
    </row>
    <row r="47" spans="1:4" x14ac:dyDescent="0.3">
      <c r="A47" t="s">
        <v>8219</v>
      </c>
      <c r="B47">
        <v>61</v>
      </c>
      <c r="C47" t="s">
        <v>8221</v>
      </c>
      <c r="D47">
        <v>17</v>
      </c>
    </row>
    <row r="48" spans="1:4" x14ac:dyDescent="0.3">
      <c r="A48" t="s">
        <v>8219</v>
      </c>
      <c r="B48">
        <v>45</v>
      </c>
      <c r="C48" t="s">
        <v>8221</v>
      </c>
      <c r="D48">
        <v>0</v>
      </c>
    </row>
    <row r="49" spans="1:4" x14ac:dyDescent="0.3">
      <c r="A49" t="s">
        <v>8219</v>
      </c>
      <c r="B49">
        <v>70</v>
      </c>
      <c r="C49" t="s">
        <v>8221</v>
      </c>
      <c r="D49">
        <v>13</v>
      </c>
    </row>
    <row r="50" spans="1:4" x14ac:dyDescent="0.3">
      <c r="A50" t="s">
        <v>8219</v>
      </c>
      <c r="B50">
        <v>38</v>
      </c>
      <c r="C50" t="s">
        <v>8221</v>
      </c>
      <c r="D50">
        <v>0</v>
      </c>
    </row>
    <row r="51" spans="1:4" x14ac:dyDescent="0.3">
      <c r="A51" t="s">
        <v>8219</v>
      </c>
      <c r="B51">
        <v>87</v>
      </c>
      <c r="C51" t="s">
        <v>8221</v>
      </c>
      <c r="D51">
        <v>0</v>
      </c>
    </row>
    <row r="52" spans="1:4" x14ac:dyDescent="0.3">
      <c r="A52" t="s">
        <v>8219</v>
      </c>
      <c r="B52">
        <v>22</v>
      </c>
      <c r="C52" t="s">
        <v>8221</v>
      </c>
      <c r="D52">
        <v>33</v>
      </c>
    </row>
    <row r="53" spans="1:4" x14ac:dyDescent="0.3">
      <c r="A53" t="s">
        <v>8219</v>
      </c>
      <c r="B53">
        <v>119</v>
      </c>
      <c r="C53" t="s">
        <v>8221</v>
      </c>
      <c r="D53">
        <v>12</v>
      </c>
    </row>
    <row r="54" spans="1:4" x14ac:dyDescent="0.3">
      <c r="A54" t="s">
        <v>8219</v>
      </c>
      <c r="B54">
        <v>52</v>
      </c>
      <c r="C54" t="s">
        <v>8221</v>
      </c>
      <c r="D54">
        <v>1</v>
      </c>
    </row>
    <row r="55" spans="1:4" x14ac:dyDescent="0.3">
      <c r="A55" t="s">
        <v>8219</v>
      </c>
      <c r="B55">
        <v>117</v>
      </c>
      <c r="C55" t="s">
        <v>8221</v>
      </c>
      <c r="D55">
        <v>1</v>
      </c>
    </row>
    <row r="56" spans="1:4" x14ac:dyDescent="0.3">
      <c r="A56" t="s">
        <v>8219</v>
      </c>
      <c r="B56">
        <v>52</v>
      </c>
      <c r="C56" t="s">
        <v>8221</v>
      </c>
      <c r="D56">
        <v>1</v>
      </c>
    </row>
    <row r="57" spans="1:4" x14ac:dyDescent="0.3">
      <c r="A57" t="s">
        <v>8219</v>
      </c>
      <c r="B57">
        <v>86</v>
      </c>
      <c r="C57" t="s">
        <v>8221</v>
      </c>
      <c r="D57">
        <v>1</v>
      </c>
    </row>
    <row r="58" spans="1:4" x14ac:dyDescent="0.3">
      <c r="A58" t="s">
        <v>8219</v>
      </c>
      <c r="B58">
        <v>174</v>
      </c>
      <c r="C58" t="s">
        <v>8221</v>
      </c>
      <c r="D58">
        <v>84</v>
      </c>
    </row>
    <row r="59" spans="1:4" x14ac:dyDescent="0.3">
      <c r="A59" t="s">
        <v>8219</v>
      </c>
      <c r="B59">
        <v>69</v>
      </c>
      <c r="C59" t="s">
        <v>8221</v>
      </c>
      <c r="D59">
        <v>38</v>
      </c>
    </row>
    <row r="60" spans="1:4" x14ac:dyDescent="0.3">
      <c r="A60" t="s">
        <v>8219</v>
      </c>
      <c r="B60">
        <v>75</v>
      </c>
      <c r="C60" t="s">
        <v>8221</v>
      </c>
      <c r="D60">
        <v>1</v>
      </c>
    </row>
    <row r="61" spans="1:4" x14ac:dyDescent="0.3">
      <c r="A61" t="s">
        <v>8219</v>
      </c>
      <c r="B61">
        <v>33</v>
      </c>
      <c r="C61" t="s">
        <v>8221</v>
      </c>
      <c r="D61">
        <v>76</v>
      </c>
    </row>
    <row r="62" spans="1:4" x14ac:dyDescent="0.3">
      <c r="A62" t="s">
        <v>8219</v>
      </c>
      <c r="B62">
        <v>108</v>
      </c>
      <c r="C62" t="s">
        <v>8221</v>
      </c>
      <c r="D62">
        <v>3</v>
      </c>
    </row>
    <row r="63" spans="1:4" x14ac:dyDescent="0.3">
      <c r="A63" t="s">
        <v>8219</v>
      </c>
      <c r="B63">
        <v>23</v>
      </c>
      <c r="C63" t="s">
        <v>8221</v>
      </c>
      <c r="D63">
        <v>0</v>
      </c>
    </row>
    <row r="64" spans="1:4" x14ac:dyDescent="0.3">
      <c r="A64" t="s">
        <v>8219</v>
      </c>
      <c r="B64">
        <v>48</v>
      </c>
      <c r="C64" t="s">
        <v>8221</v>
      </c>
      <c r="D64">
        <v>2</v>
      </c>
    </row>
    <row r="65" spans="1:4" x14ac:dyDescent="0.3">
      <c r="A65" t="s">
        <v>8219</v>
      </c>
      <c r="B65">
        <v>64</v>
      </c>
      <c r="C65" t="s">
        <v>8221</v>
      </c>
      <c r="D65">
        <v>0</v>
      </c>
    </row>
    <row r="66" spans="1:4" x14ac:dyDescent="0.3">
      <c r="A66" t="s">
        <v>8219</v>
      </c>
      <c r="B66">
        <v>24</v>
      </c>
      <c r="C66" t="s">
        <v>8221</v>
      </c>
      <c r="D66">
        <v>0</v>
      </c>
    </row>
    <row r="67" spans="1:4" x14ac:dyDescent="0.3">
      <c r="A67" t="s">
        <v>8219</v>
      </c>
      <c r="B67">
        <v>57</v>
      </c>
      <c r="C67" t="s">
        <v>8221</v>
      </c>
      <c r="D67">
        <v>0</v>
      </c>
    </row>
    <row r="68" spans="1:4" x14ac:dyDescent="0.3">
      <c r="A68" t="s">
        <v>8219</v>
      </c>
      <c r="B68">
        <v>26</v>
      </c>
      <c r="C68" t="s">
        <v>8221</v>
      </c>
      <c r="D68">
        <v>2</v>
      </c>
    </row>
    <row r="69" spans="1:4" x14ac:dyDescent="0.3">
      <c r="A69" t="s">
        <v>8219</v>
      </c>
      <c r="B69">
        <v>20</v>
      </c>
      <c r="C69" t="s">
        <v>8221</v>
      </c>
      <c r="D69">
        <v>0</v>
      </c>
    </row>
    <row r="70" spans="1:4" x14ac:dyDescent="0.3">
      <c r="A70" t="s">
        <v>8219</v>
      </c>
      <c r="B70">
        <v>36</v>
      </c>
      <c r="C70" t="s">
        <v>8221</v>
      </c>
      <c r="D70">
        <v>0</v>
      </c>
    </row>
    <row r="71" spans="1:4" x14ac:dyDescent="0.3">
      <c r="A71" t="s">
        <v>8219</v>
      </c>
      <c r="B71">
        <v>178</v>
      </c>
      <c r="C71" t="s">
        <v>8221</v>
      </c>
      <c r="D71">
        <v>0</v>
      </c>
    </row>
    <row r="72" spans="1:4" x14ac:dyDescent="0.3">
      <c r="A72" t="s">
        <v>8219</v>
      </c>
      <c r="B72">
        <v>17</v>
      </c>
      <c r="C72" t="s">
        <v>8221</v>
      </c>
      <c r="D72">
        <v>2</v>
      </c>
    </row>
    <row r="73" spans="1:4" x14ac:dyDescent="0.3">
      <c r="A73" t="s">
        <v>8219</v>
      </c>
      <c r="B73">
        <v>32</v>
      </c>
      <c r="C73" t="s">
        <v>8221</v>
      </c>
      <c r="D73">
        <v>0</v>
      </c>
    </row>
    <row r="74" spans="1:4" x14ac:dyDescent="0.3">
      <c r="A74" t="s">
        <v>8219</v>
      </c>
      <c r="B74">
        <v>41</v>
      </c>
      <c r="C74" t="s">
        <v>8221</v>
      </c>
      <c r="D74">
        <v>7</v>
      </c>
    </row>
    <row r="75" spans="1:4" x14ac:dyDescent="0.3">
      <c r="A75" t="s">
        <v>8219</v>
      </c>
      <c r="B75">
        <v>18</v>
      </c>
      <c r="C75" t="s">
        <v>8221</v>
      </c>
      <c r="D75">
        <v>0</v>
      </c>
    </row>
    <row r="76" spans="1:4" x14ac:dyDescent="0.3">
      <c r="A76" t="s">
        <v>8219</v>
      </c>
      <c r="B76">
        <v>29</v>
      </c>
      <c r="C76" t="s">
        <v>8221</v>
      </c>
      <c r="D76">
        <v>5</v>
      </c>
    </row>
    <row r="77" spans="1:4" x14ac:dyDescent="0.3">
      <c r="A77" t="s">
        <v>8219</v>
      </c>
      <c r="B77">
        <v>47</v>
      </c>
      <c r="C77" t="s">
        <v>8221</v>
      </c>
      <c r="D77">
        <v>0</v>
      </c>
    </row>
    <row r="78" spans="1:4" x14ac:dyDescent="0.3">
      <c r="A78" t="s">
        <v>8219</v>
      </c>
      <c r="B78">
        <v>15</v>
      </c>
      <c r="C78" t="s">
        <v>8221</v>
      </c>
      <c r="D78">
        <v>0</v>
      </c>
    </row>
    <row r="79" spans="1:4" x14ac:dyDescent="0.3">
      <c r="A79" t="s">
        <v>8219</v>
      </c>
      <c r="B79">
        <v>26</v>
      </c>
      <c r="C79" t="s">
        <v>8221</v>
      </c>
      <c r="D79">
        <v>1</v>
      </c>
    </row>
    <row r="80" spans="1:4" x14ac:dyDescent="0.3">
      <c r="A80" t="s">
        <v>8219</v>
      </c>
      <c r="B80">
        <v>35</v>
      </c>
      <c r="C80" t="s">
        <v>8221</v>
      </c>
      <c r="D80">
        <v>0</v>
      </c>
    </row>
    <row r="81" spans="1:4" x14ac:dyDescent="0.3">
      <c r="A81" t="s">
        <v>8219</v>
      </c>
      <c r="B81">
        <v>41</v>
      </c>
      <c r="C81" t="s">
        <v>8221</v>
      </c>
      <c r="D81">
        <v>5</v>
      </c>
    </row>
    <row r="82" spans="1:4" x14ac:dyDescent="0.3">
      <c r="A82" t="s">
        <v>8219</v>
      </c>
      <c r="B82">
        <v>47</v>
      </c>
      <c r="C82" t="s">
        <v>8221</v>
      </c>
      <c r="D82">
        <v>3</v>
      </c>
    </row>
    <row r="83" spans="1:4" x14ac:dyDescent="0.3">
      <c r="A83" t="s">
        <v>8219</v>
      </c>
      <c r="B83">
        <v>28</v>
      </c>
      <c r="C83" t="s">
        <v>8221</v>
      </c>
      <c r="D83">
        <v>6</v>
      </c>
    </row>
    <row r="84" spans="1:4" x14ac:dyDescent="0.3">
      <c r="A84" t="s">
        <v>8219</v>
      </c>
      <c r="B84">
        <v>100</v>
      </c>
      <c r="C84" t="s">
        <v>8221</v>
      </c>
      <c r="D84">
        <v>12</v>
      </c>
    </row>
    <row r="85" spans="1:4" x14ac:dyDescent="0.3">
      <c r="A85" t="s">
        <v>8219</v>
      </c>
      <c r="B85">
        <v>13</v>
      </c>
      <c r="C85" t="s">
        <v>8221</v>
      </c>
      <c r="D85">
        <v>13</v>
      </c>
    </row>
    <row r="86" spans="1:4" x14ac:dyDescent="0.3">
      <c r="A86" t="s">
        <v>8219</v>
      </c>
      <c r="B86">
        <v>7</v>
      </c>
      <c r="C86" t="s">
        <v>8221</v>
      </c>
      <c r="D86">
        <v>5</v>
      </c>
    </row>
    <row r="87" spans="1:4" x14ac:dyDescent="0.3">
      <c r="A87" t="s">
        <v>8219</v>
      </c>
      <c r="B87">
        <v>21</v>
      </c>
      <c r="C87" t="s">
        <v>8221</v>
      </c>
      <c r="D87">
        <v>2</v>
      </c>
    </row>
    <row r="88" spans="1:4" x14ac:dyDescent="0.3">
      <c r="A88" t="s">
        <v>8219</v>
      </c>
      <c r="B88">
        <v>17</v>
      </c>
      <c r="C88" t="s">
        <v>8221</v>
      </c>
      <c r="D88">
        <v>8</v>
      </c>
    </row>
    <row r="89" spans="1:4" x14ac:dyDescent="0.3">
      <c r="A89" t="s">
        <v>8219</v>
      </c>
      <c r="B89">
        <v>25</v>
      </c>
      <c r="C89" t="s">
        <v>8221</v>
      </c>
      <c r="D89">
        <v>0</v>
      </c>
    </row>
    <row r="90" spans="1:4" x14ac:dyDescent="0.3">
      <c r="A90" t="s">
        <v>8219</v>
      </c>
      <c r="B90">
        <v>60</v>
      </c>
      <c r="C90" t="s">
        <v>8221</v>
      </c>
      <c r="D90">
        <v>13</v>
      </c>
    </row>
    <row r="91" spans="1:4" x14ac:dyDescent="0.3">
      <c r="A91" t="s">
        <v>8219</v>
      </c>
      <c r="B91">
        <v>56</v>
      </c>
      <c r="C91" t="s">
        <v>8221</v>
      </c>
      <c r="D91">
        <v>0</v>
      </c>
    </row>
    <row r="92" spans="1:4" x14ac:dyDescent="0.3">
      <c r="A92" t="s">
        <v>8219</v>
      </c>
      <c r="B92">
        <v>16</v>
      </c>
      <c r="C92" t="s">
        <v>8221</v>
      </c>
      <c r="D92">
        <v>5</v>
      </c>
    </row>
    <row r="93" spans="1:4" x14ac:dyDescent="0.3">
      <c r="A93" t="s">
        <v>8219</v>
      </c>
      <c r="B93">
        <v>46</v>
      </c>
      <c r="C93" t="s">
        <v>8221</v>
      </c>
      <c r="D93">
        <v>8</v>
      </c>
    </row>
    <row r="94" spans="1:4" x14ac:dyDescent="0.3">
      <c r="A94" t="s">
        <v>8219</v>
      </c>
      <c r="B94">
        <v>43</v>
      </c>
      <c r="C94" t="s">
        <v>8221</v>
      </c>
      <c r="D94">
        <v>8</v>
      </c>
    </row>
    <row r="95" spans="1:4" x14ac:dyDescent="0.3">
      <c r="A95" t="s">
        <v>8219</v>
      </c>
      <c r="B95">
        <v>15</v>
      </c>
      <c r="C95" t="s">
        <v>8221</v>
      </c>
      <c r="D95">
        <v>0</v>
      </c>
    </row>
    <row r="96" spans="1:4" x14ac:dyDescent="0.3">
      <c r="A96" t="s">
        <v>8219</v>
      </c>
      <c r="B96">
        <v>12</v>
      </c>
      <c r="C96" t="s">
        <v>8221</v>
      </c>
      <c r="D96">
        <v>2</v>
      </c>
    </row>
    <row r="97" spans="1:4" x14ac:dyDescent="0.3">
      <c r="A97" t="s">
        <v>8219</v>
      </c>
      <c r="B97">
        <v>21</v>
      </c>
      <c r="C97" t="s">
        <v>8221</v>
      </c>
      <c r="D97">
        <v>3</v>
      </c>
    </row>
    <row r="98" spans="1:4" x14ac:dyDescent="0.3">
      <c r="A98" t="s">
        <v>8219</v>
      </c>
      <c r="B98">
        <v>34</v>
      </c>
      <c r="C98" t="s">
        <v>8221</v>
      </c>
      <c r="D98">
        <v>0</v>
      </c>
    </row>
    <row r="99" spans="1:4" x14ac:dyDescent="0.3">
      <c r="A99" t="s">
        <v>8219</v>
      </c>
      <c r="B99">
        <v>8</v>
      </c>
      <c r="C99" t="s">
        <v>8221</v>
      </c>
      <c r="D99">
        <v>0</v>
      </c>
    </row>
    <row r="100" spans="1:4" x14ac:dyDescent="0.3">
      <c r="A100" t="s">
        <v>8219</v>
      </c>
      <c r="B100">
        <v>60</v>
      </c>
      <c r="C100" t="s">
        <v>8221</v>
      </c>
      <c r="D100">
        <v>11</v>
      </c>
    </row>
    <row r="101" spans="1:4" x14ac:dyDescent="0.3">
      <c r="A101" t="s">
        <v>8219</v>
      </c>
      <c r="B101">
        <v>39</v>
      </c>
      <c r="C101" t="s">
        <v>8221</v>
      </c>
      <c r="D101">
        <v>0</v>
      </c>
    </row>
    <row r="102" spans="1:4" x14ac:dyDescent="0.3">
      <c r="A102" t="s">
        <v>8219</v>
      </c>
      <c r="B102">
        <v>26</v>
      </c>
      <c r="C102" t="s">
        <v>8221</v>
      </c>
      <c r="D102">
        <v>1</v>
      </c>
    </row>
    <row r="103" spans="1:4" x14ac:dyDescent="0.3">
      <c r="A103" t="s">
        <v>8219</v>
      </c>
      <c r="B103">
        <v>35</v>
      </c>
      <c r="C103" t="s">
        <v>8221</v>
      </c>
      <c r="D103">
        <v>0</v>
      </c>
    </row>
    <row r="104" spans="1:4" x14ac:dyDescent="0.3">
      <c r="A104" t="s">
        <v>8219</v>
      </c>
      <c r="B104">
        <v>65</v>
      </c>
      <c r="C104" t="s">
        <v>8221</v>
      </c>
      <c r="D104">
        <v>17</v>
      </c>
    </row>
    <row r="105" spans="1:4" x14ac:dyDescent="0.3">
      <c r="A105" t="s">
        <v>8219</v>
      </c>
      <c r="B105">
        <v>49</v>
      </c>
      <c r="C105" t="s">
        <v>8221</v>
      </c>
      <c r="D105">
        <v>2</v>
      </c>
    </row>
    <row r="106" spans="1:4" x14ac:dyDescent="0.3">
      <c r="A106" t="s">
        <v>8219</v>
      </c>
      <c r="B106">
        <v>10</v>
      </c>
      <c r="C106" t="s">
        <v>8221</v>
      </c>
      <c r="D106">
        <v>1</v>
      </c>
    </row>
    <row r="107" spans="1:4" x14ac:dyDescent="0.3">
      <c r="A107" t="s">
        <v>8219</v>
      </c>
      <c r="B107">
        <v>60</v>
      </c>
      <c r="C107" t="s">
        <v>8221</v>
      </c>
      <c r="D107">
        <v>2</v>
      </c>
    </row>
    <row r="108" spans="1:4" x14ac:dyDescent="0.3">
      <c r="A108" t="s">
        <v>8219</v>
      </c>
      <c r="B108">
        <v>27</v>
      </c>
      <c r="C108" t="s">
        <v>8221</v>
      </c>
      <c r="D108">
        <v>16</v>
      </c>
    </row>
    <row r="109" spans="1:4" x14ac:dyDescent="0.3">
      <c r="A109" t="s">
        <v>8219</v>
      </c>
      <c r="B109">
        <v>69</v>
      </c>
      <c r="C109" t="s">
        <v>8221</v>
      </c>
      <c r="D109">
        <v>1</v>
      </c>
    </row>
    <row r="110" spans="1:4" x14ac:dyDescent="0.3">
      <c r="A110" t="s">
        <v>8219</v>
      </c>
      <c r="B110">
        <v>47</v>
      </c>
      <c r="C110" t="s">
        <v>8221</v>
      </c>
      <c r="D110">
        <v>4</v>
      </c>
    </row>
    <row r="111" spans="1:4" x14ac:dyDescent="0.3">
      <c r="A111" t="s">
        <v>8219</v>
      </c>
      <c r="B111">
        <v>47</v>
      </c>
      <c r="C111" t="s">
        <v>8221</v>
      </c>
      <c r="D111">
        <v>5</v>
      </c>
    </row>
    <row r="112" spans="1:4" x14ac:dyDescent="0.3">
      <c r="A112" t="s">
        <v>8219</v>
      </c>
      <c r="B112">
        <v>26</v>
      </c>
      <c r="C112" t="s">
        <v>8221</v>
      </c>
      <c r="D112">
        <v>7</v>
      </c>
    </row>
    <row r="113" spans="1:4" x14ac:dyDescent="0.3">
      <c r="A113" t="s">
        <v>8219</v>
      </c>
      <c r="B113">
        <v>53</v>
      </c>
      <c r="C113" t="s">
        <v>8221</v>
      </c>
      <c r="D113">
        <v>0</v>
      </c>
    </row>
    <row r="114" spans="1:4" x14ac:dyDescent="0.3">
      <c r="A114" t="s">
        <v>8219</v>
      </c>
      <c r="B114">
        <v>81</v>
      </c>
      <c r="C114" t="s">
        <v>8221</v>
      </c>
      <c r="D114">
        <v>12</v>
      </c>
    </row>
    <row r="115" spans="1:4" x14ac:dyDescent="0.3">
      <c r="A115" t="s">
        <v>8219</v>
      </c>
      <c r="B115">
        <v>78</v>
      </c>
      <c r="C115" t="s">
        <v>8221</v>
      </c>
      <c r="D115">
        <v>2</v>
      </c>
    </row>
    <row r="116" spans="1:4" x14ac:dyDescent="0.3">
      <c r="A116" t="s">
        <v>8219</v>
      </c>
      <c r="B116">
        <v>35</v>
      </c>
      <c r="C116" t="s">
        <v>8221</v>
      </c>
      <c r="D116">
        <v>5</v>
      </c>
    </row>
    <row r="117" spans="1:4" x14ac:dyDescent="0.3">
      <c r="A117" t="s">
        <v>8219</v>
      </c>
      <c r="B117">
        <v>22</v>
      </c>
      <c r="C117" t="s">
        <v>8221</v>
      </c>
      <c r="D117">
        <v>2</v>
      </c>
    </row>
    <row r="118" spans="1:4" x14ac:dyDescent="0.3">
      <c r="A118" t="s">
        <v>8219</v>
      </c>
      <c r="B118">
        <v>57</v>
      </c>
      <c r="C118" t="s">
        <v>8221</v>
      </c>
      <c r="D118">
        <v>3</v>
      </c>
    </row>
    <row r="119" spans="1:4" x14ac:dyDescent="0.3">
      <c r="A119" t="s">
        <v>8219</v>
      </c>
      <c r="B119">
        <v>27</v>
      </c>
      <c r="C119" t="s">
        <v>8221</v>
      </c>
      <c r="D119">
        <v>0</v>
      </c>
    </row>
    <row r="120" spans="1:4" x14ac:dyDescent="0.3">
      <c r="A120" t="s">
        <v>8219</v>
      </c>
      <c r="B120">
        <v>39</v>
      </c>
      <c r="C120" t="s">
        <v>8221</v>
      </c>
      <c r="D120">
        <v>49</v>
      </c>
    </row>
    <row r="121" spans="1:4" x14ac:dyDescent="0.3">
      <c r="A121" t="s">
        <v>8219</v>
      </c>
      <c r="B121">
        <v>37</v>
      </c>
      <c r="C121" t="s">
        <v>8221</v>
      </c>
      <c r="D121">
        <v>1</v>
      </c>
    </row>
    <row r="122" spans="1:4" x14ac:dyDescent="0.3">
      <c r="A122" t="s">
        <v>8219</v>
      </c>
      <c r="B122">
        <v>137</v>
      </c>
      <c r="C122" t="s">
        <v>8221</v>
      </c>
      <c r="D122">
        <v>2</v>
      </c>
    </row>
    <row r="123" spans="1:4" x14ac:dyDescent="0.3">
      <c r="A123" t="s">
        <v>8219</v>
      </c>
      <c r="B123">
        <v>376</v>
      </c>
      <c r="C123" t="s">
        <v>8221</v>
      </c>
      <c r="D123">
        <v>0</v>
      </c>
    </row>
    <row r="124" spans="1:4" x14ac:dyDescent="0.3">
      <c r="A124" t="s">
        <v>8219</v>
      </c>
      <c r="B124">
        <v>202</v>
      </c>
      <c r="C124" t="s">
        <v>8221</v>
      </c>
      <c r="D124">
        <v>0</v>
      </c>
    </row>
    <row r="125" spans="1:4" x14ac:dyDescent="0.3">
      <c r="A125" t="s">
        <v>8219</v>
      </c>
      <c r="B125">
        <v>328</v>
      </c>
      <c r="C125" t="s">
        <v>8221</v>
      </c>
      <c r="D125">
        <v>11</v>
      </c>
    </row>
    <row r="126" spans="1:4" x14ac:dyDescent="0.3">
      <c r="A126" t="s">
        <v>8219</v>
      </c>
      <c r="B126">
        <v>84</v>
      </c>
      <c r="C126" t="s">
        <v>8221</v>
      </c>
      <c r="D126">
        <v>1</v>
      </c>
    </row>
    <row r="127" spans="1:4" x14ac:dyDescent="0.3">
      <c r="A127" t="s">
        <v>8219</v>
      </c>
      <c r="B127">
        <v>96</v>
      </c>
      <c r="C127" t="s">
        <v>8221</v>
      </c>
      <c r="D127">
        <v>8</v>
      </c>
    </row>
    <row r="128" spans="1:4" x14ac:dyDescent="0.3">
      <c r="A128" t="s">
        <v>8219</v>
      </c>
      <c r="B128">
        <v>223</v>
      </c>
      <c r="C128" t="s">
        <v>8221</v>
      </c>
      <c r="D128">
        <v>5</v>
      </c>
    </row>
    <row r="129" spans="1:4" x14ac:dyDescent="0.3">
      <c r="A129" t="s">
        <v>8219</v>
      </c>
      <c r="B129">
        <v>62</v>
      </c>
      <c r="C129" t="s">
        <v>8221</v>
      </c>
      <c r="D129">
        <v>39</v>
      </c>
    </row>
    <row r="130" spans="1:4" x14ac:dyDescent="0.3">
      <c r="A130" t="s">
        <v>8219</v>
      </c>
      <c r="B130">
        <v>146</v>
      </c>
      <c r="C130" t="s">
        <v>8221</v>
      </c>
      <c r="D130">
        <v>0</v>
      </c>
    </row>
    <row r="131" spans="1:4" x14ac:dyDescent="0.3">
      <c r="A131" t="s">
        <v>8219</v>
      </c>
      <c r="B131">
        <v>235</v>
      </c>
      <c r="C131" t="s">
        <v>8221</v>
      </c>
      <c r="D131">
        <v>0</v>
      </c>
    </row>
    <row r="132" spans="1:4" x14ac:dyDescent="0.3">
      <c r="A132" t="s">
        <v>8219</v>
      </c>
      <c r="B132">
        <v>437</v>
      </c>
      <c r="C132" t="s">
        <v>8221</v>
      </c>
      <c r="D132">
        <v>2</v>
      </c>
    </row>
    <row r="133" spans="1:4" x14ac:dyDescent="0.3">
      <c r="A133" t="s">
        <v>8219</v>
      </c>
      <c r="B133">
        <v>77</v>
      </c>
      <c r="C133" t="s">
        <v>8221</v>
      </c>
      <c r="D133">
        <v>170</v>
      </c>
    </row>
    <row r="134" spans="1:4" x14ac:dyDescent="0.3">
      <c r="A134" t="s">
        <v>8219</v>
      </c>
      <c r="B134">
        <v>108</v>
      </c>
      <c r="C134" t="s">
        <v>8221</v>
      </c>
      <c r="D134">
        <v>5</v>
      </c>
    </row>
    <row r="135" spans="1:4" x14ac:dyDescent="0.3">
      <c r="A135" t="s">
        <v>8219</v>
      </c>
      <c r="B135">
        <v>7</v>
      </c>
      <c r="C135" t="s">
        <v>8221</v>
      </c>
      <c r="D135">
        <v>14</v>
      </c>
    </row>
    <row r="136" spans="1:4" x14ac:dyDescent="0.3">
      <c r="A136" t="s">
        <v>8219</v>
      </c>
      <c r="B136">
        <v>314</v>
      </c>
      <c r="C136" t="s">
        <v>8221</v>
      </c>
      <c r="D136">
        <v>1</v>
      </c>
    </row>
    <row r="137" spans="1:4" x14ac:dyDescent="0.3">
      <c r="A137" t="s">
        <v>8219</v>
      </c>
      <c r="B137">
        <v>188</v>
      </c>
      <c r="C137" t="s">
        <v>8221</v>
      </c>
      <c r="D137">
        <v>0</v>
      </c>
    </row>
    <row r="138" spans="1:4" x14ac:dyDescent="0.3">
      <c r="A138" t="s">
        <v>8219</v>
      </c>
      <c r="B138">
        <v>275</v>
      </c>
      <c r="C138" t="s">
        <v>8221</v>
      </c>
      <c r="D138">
        <v>124</v>
      </c>
    </row>
    <row r="139" spans="1:4" x14ac:dyDescent="0.3">
      <c r="A139" t="s">
        <v>8219</v>
      </c>
      <c r="B139">
        <v>560</v>
      </c>
      <c r="C139" t="s">
        <v>8221</v>
      </c>
      <c r="D139">
        <v>0</v>
      </c>
    </row>
    <row r="140" spans="1:4" x14ac:dyDescent="0.3">
      <c r="A140" t="s">
        <v>8219</v>
      </c>
      <c r="B140">
        <v>688</v>
      </c>
      <c r="C140" t="s">
        <v>8221</v>
      </c>
      <c r="D140">
        <v>0</v>
      </c>
    </row>
    <row r="141" spans="1:4" x14ac:dyDescent="0.3">
      <c r="A141" t="s">
        <v>8219</v>
      </c>
      <c r="B141">
        <v>942</v>
      </c>
      <c r="C141" t="s">
        <v>8221</v>
      </c>
      <c r="D141">
        <v>55</v>
      </c>
    </row>
    <row r="142" spans="1:4" x14ac:dyDescent="0.3">
      <c r="A142" t="s">
        <v>8219</v>
      </c>
      <c r="B142">
        <v>88</v>
      </c>
      <c r="C142" t="s">
        <v>8221</v>
      </c>
      <c r="D142">
        <v>140</v>
      </c>
    </row>
    <row r="143" spans="1:4" x14ac:dyDescent="0.3">
      <c r="A143" t="s">
        <v>8219</v>
      </c>
      <c r="B143">
        <v>220</v>
      </c>
      <c r="C143" t="s">
        <v>8221</v>
      </c>
      <c r="D143">
        <v>21</v>
      </c>
    </row>
    <row r="144" spans="1:4" x14ac:dyDescent="0.3">
      <c r="A144" t="s">
        <v>8219</v>
      </c>
      <c r="B144">
        <v>145</v>
      </c>
      <c r="C144" t="s">
        <v>8221</v>
      </c>
      <c r="D144">
        <v>1</v>
      </c>
    </row>
    <row r="145" spans="1:4" x14ac:dyDescent="0.3">
      <c r="A145" t="s">
        <v>8219</v>
      </c>
      <c r="B145">
        <v>963</v>
      </c>
      <c r="C145" t="s">
        <v>8221</v>
      </c>
      <c r="D145">
        <v>147</v>
      </c>
    </row>
    <row r="146" spans="1:4" x14ac:dyDescent="0.3">
      <c r="A146" t="s">
        <v>8219</v>
      </c>
      <c r="B146">
        <v>91</v>
      </c>
      <c r="C146" t="s">
        <v>8221</v>
      </c>
      <c r="D146">
        <v>11</v>
      </c>
    </row>
    <row r="147" spans="1:4" x14ac:dyDescent="0.3">
      <c r="A147" t="s">
        <v>8219</v>
      </c>
      <c r="B147">
        <v>58</v>
      </c>
      <c r="C147" t="s">
        <v>8221</v>
      </c>
      <c r="D147">
        <v>125</v>
      </c>
    </row>
    <row r="148" spans="1:4" x14ac:dyDescent="0.3">
      <c r="A148" t="s">
        <v>8219</v>
      </c>
      <c r="B148">
        <v>36</v>
      </c>
      <c r="C148" t="s">
        <v>8221</v>
      </c>
      <c r="D148">
        <v>1</v>
      </c>
    </row>
    <row r="149" spans="1:4" x14ac:dyDescent="0.3">
      <c r="A149" t="s">
        <v>8219</v>
      </c>
      <c r="B149">
        <v>165</v>
      </c>
      <c r="C149" t="s">
        <v>8221</v>
      </c>
      <c r="D149">
        <v>0</v>
      </c>
    </row>
    <row r="150" spans="1:4" x14ac:dyDescent="0.3">
      <c r="A150" t="s">
        <v>8219</v>
      </c>
      <c r="B150">
        <v>111</v>
      </c>
      <c r="C150" t="s">
        <v>8221</v>
      </c>
      <c r="D150">
        <v>0</v>
      </c>
    </row>
    <row r="151" spans="1:4" x14ac:dyDescent="0.3">
      <c r="A151" t="s">
        <v>8219</v>
      </c>
      <c r="B151">
        <v>1596</v>
      </c>
      <c r="C151" t="s">
        <v>8221</v>
      </c>
      <c r="D151">
        <v>3</v>
      </c>
    </row>
    <row r="152" spans="1:4" x14ac:dyDescent="0.3">
      <c r="A152" t="s">
        <v>8219</v>
      </c>
      <c r="B152">
        <v>61</v>
      </c>
      <c r="C152" t="s">
        <v>8221</v>
      </c>
      <c r="D152">
        <v>0</v>
      </c>
    </row>
    <row r="153" spans="1:4" x14ac:dyDescent="0.3">
      <c r="A153" t="s">
        <v>8219</v>
      </c>
      <c r="B153">
        <v>287</v>
      </c>
      <c r="C153" t="s">
        <v>8221</v>
      </c>
      <c r="D153">
        <v>0</v>
      </c>
    </row>
    <row r="154" spans="1:4" x14ac:dyDescent="0.3">
      <c r="A154" t="s">
        <v>8219</v>
      </c>
      <c r="B154">
        <v>65</v>
      </c>
      <c r="C154" t="s">
        <v>8221</v>
      </c>
      <c r="D154">
        <v>0</v>
      </c>
    </row>
    <row r="155" spans="1:4" x14ac:dyDescent="0.3">
      <c r="A155" t="s">
        <v>8219</v>
      </c>
      <c r="B155">
        <v>118</v>
      </c>
      <c r="C155" t="s">
        <v>8221</v>
      </c>
      <c r="D155">
        <v>0</v>
      </c>
    </row>
    <row r="156" spans="1:4" x14ac:dyDescent="0.3">
      <c r="A156" t="s">
        <v>8219</v>
      </c>
      <c r="B156">
        <v>113</v>
      </c>
      <c r="C156" t="s">
        <v>8221</v>
      </c>
      <c r="D156">
        <v>3</v>
      </c>
    </row>
    <row r="157" spans="1:4" x14ac:dyDescent="0.3">
      <c r="A157" t="s">
        <v>8219</v>
      </c>
      <c r="B157">
        <v>332</v>
      </c>
      <c r="C157" t="s">
        <v>8221</v>
      </c>
      <c r="D157">
        <v>0</v>
      </c>
    </row>
    <row r="158" spans="1:4" x14ac:dyDescent="0.3">
      <c r="A158" t="s">
        <v>8219</v>
      </c>
      <c r="B158">
        <v>62</v>
      </c>
      <c r="C158" t="s">
        <v>8221</v>
      </c>
      <c r="D158">
        <v>1</v>
      </c>
    </row>
    <row r="159" spans="1:4" x14ac:dyDescent="0.3">
      <c r="A159" t="s">
        <v>8219</v>
      </c>
      <c r="B159">
        <v>951</v>
      </c>
      <c r="C159" t="s">
        <v>8221</v>
      </c>
      <c r="D159">
        <v>3</v>
      </c>
    </row>
    <row r="160" spans="1:4" x14ac:dyDescent="0.3">
      <c r="A160" t="s">
        <v>8219</v>
      </c>
      <c r="B160">
        <v>415</v>
      </c>
      <c r="C160" t="s">
        <v>8221</v>
      </c>
      <c r="D160">
        <v>22</v>
      </c>
    </row>
    <row r="161" spans="1:4" x14ac:dyDescent="0.3">
      <c r="A161" t="s">
        <v>8219</v>
      </c>
      <c r="B161">
        <v>305</v>
      </c>
      <c r="C161" t="s">
        <v>8221</v>
      </c>
      <c r="D161">
        <v>26</v>
      </c>
    </row>
    <row r="162" spans="1:4" x14ac:dyDescent="0.3">
      <c r="A162" t="s">
        <v>8219</v>
      </c>
      <c r="B162">
        <v>2139</v>
      </c>
      <c r="C162" t="s">
        <v>8221</v>
      </c>
      <c r="D162">
        <v>4</v>
      </c>
    </row>
    <row r="163" spans="1:4" x14ac:dyDescent="0.3">
      <c r="A163" t="s">
        <v>8219</v>
      </c>
      <c r="B163">
        <v>79</v>
      </c>
      <c r="C163" t="s">
        <v>8221</v>
      </c>
      <c r="D163">
        <v>0</v>
      </c>
    </row>
    <row r="164" spans="1:4" x14ac:dyDescent="0.3">
      <c r="A164" t="s">
        <v>8219</v>
      </c>
      <c r="B164">
        <v>179</v>
      </c>
      <c r="C164" t="s">
        <v>8221</v>
      </c>
      <c r="D164">
        <v>4</v>
      </c>
    </row>
    <row r="165" spans="1:4" x14ac:dyDescent="0.3">
      <c r="A165" t="s">
        <v>8219</v>
      </c>
      <c r="B165">
        <v>202</v>
      </c>
      <c r="C165" t="s">
        <v>8221</v>
      </c>
      <c r="D165">
        <v>9</v>
      </c>
    </row>
    <row r="166" spans="1:4" x14ac:dyDescent="0.3">
      <c r="A166" t="s">
        <v>8219</v>
      </c>
      <c r="B166">
        <v>760</v>
      </c>
      <c r="C166" t="s">
        <v>8221</v>
      </c>
      <c r="D166">
        <v>5</v>
      </c>
    </row>
    <row r="167" spans="1:4" x14ac:dyDescent="0.3">
      <c r="A167" t="s">
        <v>8219</v>
      </c>
      <c r="B167">
        <v>563</v>
      </c>
      <c r="C167" t="s">
        <v>8221</v>
      </c>
      <c r="D167">
        <v>14</v>
      </c>
    </row>
    <row r="168" spans="1:4" x14ac:dyDescent="0.3">
      <c r="A168" t="s">
        <v>8219</v>
      </c>
      <c r="B168">
        <v>135</v>
      </c>
      <c r="C168" t="s">
        <v>8221</v>
      </c>
      <c r="D168">
        <v>1</v>
      </c>
    </row>
    <row r="169" spans="1:4" x14ac:dyDescent="0.3">
      <c r="A169" t="s">
        <v>8219</v>
      </c>
      <c r="B169">
        <v>290</v>
      </c>
      <c r="C169" t="s">
        <v>8221</v>
      </c>
      <c r="D169">
        <v>10</v>
      </c>
    </row>
    <row r="170" spans="1:4" x14ac:dyDescent="0.3">
      <c r="A170" t="s">
        <v>8219</v>
      </c>
      <c r="B170">
        <v>447</v>
      </c>
      <c r="C170" t="s">
        <v>8221</v>
      </c>
      <c r="D170">
        <v>3</v>
      </c>
    </row>
    <row r="171" spans="1:4" x14ac:dyDescent="0.3">
      <c r="A171" t="s">
        <v>8219</v>
      </c>
      <c r="B171">
        <v>232</v>
      </c>
      <c r="C171" t="s">
        <v>8221</v>
      </c>
      <c r="D171">
        <v>1</v>
      </c>
    </row>
    <row r="172" spans="1:4" x14ac:dyDescent="0.3">
      <c r="A172" t="s">
        <v>8219</v>
      </c>
      <c r="B172">
        <v>168</v>
      </c>
      <c r="C172" t="s">
        <v>8221</v>
      </c>
      <c r="D172">
        <v>0</v>
      </c>
    </row>
    <row r="173" spans="1:4" x14ac:dyDescent="0.3">
      <c r="A173" t="s">
        <v>8219</v>
      </c>
      <c r="B173">
        <v>128</v>
      </c>
      <c r="C173" t="s">
        <v>8221</v>
      </c>
      <c r="D173">
        <v>5</v>
      </c>
    </row>
    <row r="174" spans="1:4" x14ac:dyDescent="0.3">
      <c r="A174" t="s">
        <v>8219</v>
      </c>
      <c r="B174">
        <v>493</v>
      </c>
      <c r="C174" t="s">
        <v>8221</v>
      </c>
      <c r="D174">
        <v>2</v>
      </c>
    </row>
    <row r="175" spans="1:4" x14ac:dyDescent="0.3">
      <c r="A175" t="s">
        <v>8219</v>
      </c>
      <c r="B175">
        <v>131</v>
      </c>
      <c r="C175" t="s">
        <v>8221</v>
      </c>
      <c r="D175">
        <v>68</v>
      </c>
    </row>
    <row r="176" spans="1:4" x14ac:dyDescent="0.3">
      <c r="A176" t="s">
        <v>8219</v>
      </c>
      <c r="B176">
        <v>50</v>
      </c>
      <c r="C176" t="s">
        <v>8221</v>
      </c>
      <c r="D176">
        <v>3</v>
      </c>
    </row>
    <row r="177" spans="1:4" x14ac:dyDescent="0.3">
      <c r="A177" t="s">
        <v>8219</v>
      </c>
      <c r="B177">
        <v>665</v>
      </c>
      <c r="C177" t="s">
        <v>8221</v>
      </c>
      <c r="D177">
        <v>34</v>
      </c>
    </row>
    <row r="178" spans="1:4" x14ac:dyDescent="0.3">
      <c r="A178" t="s">
        <v>8219</v>
      </c>
      <c r="B178">
        <v>129</v>
      </c>
      <c r="C178" t="s">
        <v>8221</v>
      </c>
      <c r="D178">
        <v>0</v>
      </c>
    </row>
    <row r="179" spans="1:4" x14ac:dyDescent="0.3">
      <c r="A179" t="s">
        <v>8219</v>
      </c>
      <c r="B179">
        <v>142</v>
      </c>
      <c r="C179" t="s">
        <v>8221</v>
      </c>
      <c r="D179">
        <v>3</v>
      </c>
    </row>
    <row r="180" spans="1:4" x14ac:dyDescent="0.3">
      <c r="A180" t="s">
        <v>8219</v>
      </c>
      <c r="B180">
        <v>2436</v>
      </c>
      <c r="C180" t="s">
        <v>8221</v>
      </c>
      <c r="D180">
        <v>0</v>
      </c>
    </row>
    <row r="181" spans="1:4" x14ac:dyDescent="0.3">
      <c r="A181" t="s">
        <v>8219</v>
      </c>
      <c r="B181">
        <v>244</v>
      </c>
      <c r="C181" t="s">
        <v>8221</v>
      </c>
      <c r="D181">
        <v>70</v>
      </c>
    </row>
    <row r="182" spans="1:4" x14ac:dyDescent="0.3">
      <c r="A182" t="s">
        <v>8219</v>
      </c>
      <c r="B182">
        <v>298</v>
      </c>
      <c r="C182" t="s">
        <v>8221</v>
      </c>
      <c r="D182">
        <v>1</v>
      </c>
    </row>
    <row r="183" spans="1:4" x14ac:dyDescent="0.3">
      <c r="A183" t="s">
        <v>8219</v>
      </c>
      <c r="B183">
        <v>251</v>
      </c>
      <c r="C183" t="s">
        <v>8221</v>
      </c>
      <c r="D183">
        <v>1</v>
      </c>
    </row>
    <row r="184" spans="1:4" x14ac:dyDescent="0.3">
      <c r="A184" t="s">
        <v>8219</v>
      </c>
      <c r="B184">
        <v>108</v>
      </c>
      <c r="C184" t="s">
        <v>8221</v>
      </c>
      <c r="D184">
        <v>1</v>
      </c>
    </row>
    <row r="185" spans="1:4" x14ac:dyDescent="0.3">
      <c r="A185" t="s">
        <v>8219</v>
      </c>
      <c r="B185">
        <v>82</v>
      </c>
      <c r="C185" t="s">
        <v>8221</v>
      </c>
      <c r="D185">
        <v>2</v>
      </c>
    </row>
    <row r="186" spans="1:4" x14ac:dyDescent="0.3">
      <c r="A186" t="s">
        <v>8219</v>
      </c>
      <c r="B186">
        <v>74</v>
      </c>
      <c r="C186" t="s">
        <v>8221</v>
      </c>
      <c r="D186">
        <v>2</v>
      </c>
    </row>
    <row r="187" spans="1:4" x14ac:dyDescent="0.3">
      <c r="A187" t="s">
        <v>8219</v>
      </c>
      <c r="B187">
        <v>189</v>
      </c>
      <c r="C187" t="s">
        <v>8221</v>
      </c>
      <c r="D187">
        <v>34</v>
      </c>
    </row>
    <row r="188" spans="1:4" x14ac:dyDescent="0.3">
      <c r="A188" t="s">
        <v>8219</v>
      </c>
      <c r="B188">
        <v>80</v>
      </c>
      <c r="C188" t="s">
        <v>8221</v>
      </c>
      <c r="D188">
        <v>2</v>
      </c>
    </row>
    <row r="189" spans="1:4" x14ac:dyDescent="0.3">
      <c r="A189" t="s">
        <v>8219</v>
      </c>
      <c r="B189">
        <v>576</v>
      </c>
      <c r="C189" t="s">
        <v>8221</v>
      </c>
      <c r="D189">
        <v>0</v>
      </c>
    </row>
    <row r="190" spans="1:4" x14ac:dyDescent="0.3">
      <c r="A190" t="s">
        <v>8219</v>
      </c>
      <c r="B190">
        <v>202</v>
      </c>
      <c r="C190" t="s">
        <v>8221</v>
      </c>
      <c r="D190">
        <v>1</v>
      </c>
    </row>
    <row r="191" spans="1:4" x14ac:dyDescent="0.3">
      <c r="A191" t="s">
        <v>8219</v>
      </c>
      <c r="B191">
        <v>238</v>
      </c>
      <c r="C191" t="s">
        <v>8221</v>
      </c>
      <c r="D191">
        <v>8</v>
      </c>
    </row>
    <row r="192" spans="1:4" x14ac:dyDescent="0.3">
      <c r="A192" t="s">
        <v>8219</v>
      </c>
      <c r="B192">
        <v>36</v>
      </c>
      <c r="C192" t="s">
        <v>8221</v>
      </c>
      <c r="D192">
        <v>4</v>
      </c>
    </row>
    <row r="193" spans="1:4" x14ac:dyDescent="0.3">
      <c r="A193" t="s">
        <v>8219</v>
      </c>
      <c r="B193">
        <v>150</v>
      </c>
      <c r="C193" t="s">
        <v>8221</v>
      </c>
      <c r="D193">
        <v>28</v>
      </c>
    </row>
    <row r="194" spans="1:4" x14ac:dyDescent="0.3">
      <c r="A194" t="s">
        <v>8219</v>
      </c>
      <c r="B194">
        <v>146</v>
      </c>
      <c r="C194" t="s">
        <v>8221</v>
      </c>
      <c r="D194">
        <v>0</v>
      </c>
    </row>
    <row r="195" spans="1:4" x14ac:dyDescent="0.3">
      <c r="A195" t="s">
        <v>8219</v>
      </c>
      <c r="B195">
        <v>222</v>
      </c>
      <c r="C195" t="s">
        <v>8221</v>
      </c>
      <c r="D195">
        <v>6</v>
      </c>
    </row>
    <row r="196" spans="1:4" x14ac:dyDescent="0.3">
      <c r="A196" t="s">
        <v>8219</v>
      </c>
      <c r="B196">
        <v>120</v>
      </c>
      <c r="C196" t="s">
        <v>8221</v>
      </c>
      <c r="D196">
        <v>22</v>
      </c>
    </row>
    <row r="197" spans="1:4" x14ac:dyDescent="0.3">
      <c r="A197" t="s">
        <v>8219</v>
      </c>
      <c r="B197">
        <v>126</v>
      </c>
      <c r="C197" t="s">
        <v>8221</v>
      </c>
      <c r="D197">
        <v>0</v>
      </c>
    </row>
    <row r="198" spans="1:4" x14ac:dyDescent="0.3">
      <c r="A198" t="s">
        <v>8219</v>
      </c>
      <c r="B198">
        <v>158</v>
      </c>
      <c r="C198" t="s">
        <v>8221</v>
      </c>
      <c r="D198">
        <v>1</v>
      </c>
    </row>
    <row r="199" spans="1:4" x14ac:dyDescent="0.3">
      <c r="A199" t="s">
        <v>8219</v>
      </c>
      <c r="B199">
        <v>316</v>
      </c>
      <c r="C199" t="s">
        <v>8221</v>
      </c>
      <c r="D199">
        <v>20</v>
      </c>
    </row>
    <row r="200" spans="1:4" x14ac:dyDescent="0.3">
      <c r="A200" t="s">
        <v>8219</v>
      </c>
      <c r="B200">
        <v>284</v>
      </c>
      <c r="C200" t="s">
        <v>8221</v>
      </c>
      <c r="D200">
        <v>0</v>
      </c>
    </row>
    <row r="201" spans="1:4" x14ac:dyDescent="0.3">
      <c r="A201" t="s">
        <v>8219</v>
      </c>
      <c r="B201">
        <v>51</v>
      </c>
      <c r="C201" t="s">
        <v>8221</v>
      </c>
      <c r="D201">
        <v>1</v>
      </c>
    </row>
    <row r="202" spans="1:4" x14ac:dyDescent="0.3">
      <c r="A202" t="s">
        <v>8219</v>
      </c>
      <c r="B202">
        <v>158</v>
      </c>
      <c r="C202" t="s">
        <v>8221</v>
      </c>
      <c r="D202">
        <v>3</v>
      </c>
    </row>
    <row r="203" spans="1:4" x14ac:dyDescent="0.3">
      <c r="A203" t="s">
        <v>8219</v>
      </c>
      <c r="B203">
        <v>337</v>
      </c>
      <c r="C203" t="s">
        <v>8221</v>
      </c>
      <c r="D203">
        <v>2</v>
      </c>
    </row>
    <row r="204" spans="1:4" x14ac:dyDescent="0.3">
      <c r="A204" t="s">
        <v>8219</v>
      </c>
      <c r="B204">
        <v>186</v>
      </c>
      <c r="C204" t="s">
        <v>8221</v>
      </c>
      <c r="D204">
        <v>0</v>
      </c>
    </row>
    <row r="205" spans="1:4" x14ac:dyDescent="0.3">
      <c r="A205" t="s">
        <v>8219</v>
      </c>
      <c r="B205">
        <v>58</v>
      </c>
      <c r="C205" t="s">
        <v>8221</v>
      </c>
      <c r="D205">
        <v>2</v>
      </c>
    </row>
    <row r="206" spans="1:4" x14ac:dyDescent="0.3">
      <c r="A206" t="s">
        <v>8219</v>
      </c>
      <c r="B206">
        <v>82</v>
      </c>
      <c r="C206" t="s">
        <v>8221</v>
      </c>
      <c r="D206">
        <v>1</v>
      </c>
    </row>
    <row r="207" spans="1:4" x14ac:dyDescent="0.3">
      <c r="A207" t="s">
        <v>8219</v>
      </c>
      <c r="B207">
        <v>736</v>
      </c>
      <c r="C207" t="s">
        <v>8221</v>
      </c>
      <c r="D207">
        <v>0</v>
      </c>
    </row>
    <row r="208" spans="1:4" x14ac:dyDescent="0.3">
      <c r="A208" t="s">
        <v>8219</v>
      </c>
      <c r="B208">
        <v>1151</v>
      </c>
      <c r="C208" t="s">
        <v>8221</v>
      </c>
      <c r="D208">
        <v>1</v>
      </c>
    </row>
    <row r="209" spans="1:4" x14ac:dyDescent="0.3">
      <c r="A209" t="s">
        <v>8219</v>
      </c>
      <c r="B209">
        <v>34</v>
      </c>
      <c r="C209" t="s">
        <v>8221</v>
      </c>
      <c r="D209">
        <v>0</v>
      </c>
    </row>
    <row r="210" spans="1:4" x14ac:dyDescent="0.3">
      <c r="A210" t="s">
        <v>8219</v>
      </c>
      <c r="B210">
        <v>498</v>
      </c>
      <c r="C210" t="s">
        <v>8221</v>
      </c>
      <c r="D210">
        <v>5</v>
      </c>
    </row>
    <row r="211" spans="1:4" x14ac:dyDescent="0.3">
      <c r="A211" t="s">
        <v>8219</v>
      </c>
      <c r="B211">
        <v>167</v>
      </c>
      <c r="C211" t="s">
        <v>8221</v>
      </c>
      <c r="D211">
        <v>1</v>
      </c>
    </row>
    <row r="212" spans="1:4" x14ac:dyDescent="0.3">
      <c r="A212" t="s">
        <v>8219</v>
      </c>
      <c r="B212">
        <v>340</v>
      </c>
      <c r="C212" t="s">
        <v>8221</v>
      </c>
      <c r="D212">
        <v>1</v>
      </c>
    </row>
    <row r="213" spans="1:4" x14ac:dyDescent="0.3">
      <c r="A213" t="s">
        <v>8219</v>
      </c>
      <c r="B213">
        <v>438</v>
      </c>
      <c r="C213" t="s">
        <v>8221</v>
      </c>
      <c r="D213">
        <v>2</v>
      </c>
    </row>
    <row r="214" spans="1:4" x14ac:dyDescent="0.3">
      <c r="A214" t="s">
        <v>8219</v>
      </c>
      <c r="B214">
        <v>555</v>
      </c>
      <c r="C214" t="s">
        <v>8221</v>
      </c>
      <c r="D214">
        <v>0</v>
      </c>
    </row>
    <row r="215" spans="1:4" x14ac:dyDescent="0.3">
      <c r="A215" t="s">
        <v>8219</v>
      </c>
      <c r="B215">
        <v>266</v>
      </c>
      <c r="C215" t="s">
        <v>8221</v>
      </c>
      <c r="D215">
        <v>9</v>
      </c>
    </row>
    <row r="216" spans="1:4" x14ac:dyDescent="0.3">
      <c r="A216" t="s">
        <v>8219</v>
      </c>
      <c r="B216">
        <v>69</v>
      </c>
      <c r="C216" t="s">
        <v>8221</v>
      </c>
      <c r="D216">
        <v>4</v>
      </c>
    </row>
    <row r="217" spans="1:4" x14ac:dyDescent="0.3">
      <c r="A217" t="s">
        <v>8219</v>
      </c>
      <c r="B217">
        <v>80</v>
      </c>
      <c r="C217" t="s">
        <v>8221</v>
      </c>
      <c r="D217">
        <v>4</v>
      </c>
    </row>
    <row r="218" spans="1:4" x14ac:dyDescent="0.3">
      <c r="A218" t="s">
        <v>8219</v>
      </c>
      <c r="B218">
        <v>493</v>
      </c>
      <c r="C218" t="s">
        <v>8221</v>
      </c>
      <c r="D218">
        <v>1</v>
      </c>
    </row>
    <row r="219" spans="1:4" x14ac:dyDescent="0.3">
      <c r="A219" t="s">
        <v>8219</v>
      </c>
      <c r="B219">
        <v>31</v>
      </c>
      <c r="C219" t="s">
        <v>8221</v>
      </c>
      <c r="D219">
        <v>1</v>
      </c>
    </row>
    <row r="220" spans="1:4" x14ac:dyDescent="0.3">
      <c r="A220" t="s">
        <v>8219</v>
      </c>
      <c r="B220">
        <v>236</v>
      </c>
      <c r="C220" t="s">
        <v>8221</v>
      </c>
      <c r="D220">
        <v>7</v>
      </c>
    </row>
    <row r="221" spans="1:4" x14ac:dyDescent="0.3">
      <c r="A221" t="s">
        <v>8219</v>
      </c>
      <c r="B221">
        <v>89</v>
      </c>
      <c r="C221" t="s">
        <v>8221</v>
      </c>
      <c r="D221">
        <v>5</v>
      </c>
    </row>
    <row r="222" spans="1:4" x14ac:dyDescent="0.3">
      <c r="A222" t="s">
        <v>8219</v>
      </c>
      <c r="B222">
        <v>299</v>
      </c>
      <c r="C222" t="s">
        <v>8221</v>
      </c>
      <c r="D222">
        <v>1</v>
      </c>
    </row>
    <row r="223" spans="1:4" x14ac:dyDescent="0.3">
      <c r="A223" t="s">
        <v>8219</v>
      </c>
      <c r="B223">
        <v>55</v>
      </c>
      <c r="C223" t="s">
        <v>8221</v>
      </c>
      <c r="D223">
        <v>0</v>
      </c>
    </row>
    <row r="224" spans="1:4" x14ac:dyDescent="0.3">
      <c r="A224" t="s">
        <v>8219</v>
      </c>
      <c r="B224">
        <v>325</v>
      </c>
      <c r="C224" t="s">
        <v>8221</v>
      </c>
      <c r="D224">
        <v>0</v>
      </c>
    </row>
    <row r="225" spans="1:4" x14ac:dyDescent="0.3">
      <c r="A225" t="s">
        <v>8219</v>
      </c>
      <c r="B225">
        <v>524</v>
      </c>
      <c r="C225" t="s">
        <v>8221</v>
      </c>
      <c r="D225">
        <v>1</v>
      </c>
    </row>
    <row r="226" spans="1:4" x14ac:dyDescent="0.3">
      <c r="A226" t="s">
        <v>8219</v>
      </c>
      <c r="B226">
        <v>285</v>
      </c>
      <c r="C226" t="s">
        <v>8221</v>
      </c>
      <c r="D226">
        <v>2</v>
      </c>
    </row>
    <row r="227" spans="1:4" x14ac:dyDescent="0.3">
      <c r="A227" t="s">
        <v>8219</v>
      </c>
      <c r="B227">
        <v>179</v>
      </c>
      <c r="C227" t="s">
        <v>8221</v>
      </c>
      <c r="D227">
        <v>0</v>
      </c>
    </row>
    <row r="228" spans="1:4" x14ac:dyDescent="0.3">
      <c r="A228" t="s">
        <v>8219</v>
      </c>
      <c r="B228">
        <v>188</v>
      </c>
      <c r="C228" t="s">
        <v>8221</v>
      </c>
      <c r="D228">
        <v>4</v>
      </c>
    </row>
    <row r="229" spans="1:4" x14ac:dyDescent="0.3">
      <c r="A229" t="s">
        <v>8219</v>
      </c>
      <c r="B229">
        <v>379</v>
      </c>
      <c r="C229" t="s">
        <v>8221</v>
      </c>
      <c r="D229">
        <v>7</v>
      </c>
    </row>
    <row r="230" spans="1:4" x14ac:dyDescent="0.3">
      <c r="A230" t="s">
        <v>8219</v>
      </c>
      <c r="B230">
        <v>119</v>
      </c>
      <c r="C230" t="s">
        <v>8221</v>
      </c>
      <c r="D230">
        <v>2</v>
      </c>
    </row>
    <row r="231" spans="1:4" x14ac:dyDescent="0.3">
      <c r="A231" t="s">
        <v>8219</v>
      </c>
      <c r="B231">
        <v>167</v>
      </c>
      <c r="C231" t="s">
        <v>8221</v>
      </c>
      <c r="D231">
        <v>1</v>
      </c>
    </row>
    <row r="232" spans="1:4" x14ac:dyDescent="0.3">
      <c r="A232" t="s">
        <v>8219</v>
      </c>
      <c r="B232">
        <v>221</v>
      </c>
      <c r="C232" t="s">
        <v>8221</v>
      </c>
      <c r="D232">
        <v>9</v>
      </c>
    </row>
    <row r="233" spans="1:4" x14ac:dyDescent="0.3">
      <c r="A233" t="s">
        <v>8219</v>
      </c>
      <c r="B233">
        <v>964</v>
      </c>
      <c r="C233" t="s">
        <v>8221</v>
      </c>
      <c r="D233">
        <v>2</v>
      </c>
    </row>
    <row r="234" spans="1:4" x14ac:dyDescent="0.3">
      <c r="A234" t="s">
        <v>8219</v>
      </c>
      <c r="B234">
        <v>286</v>
      </c>
      <c r="C234" t="s">
        <v>8221</v>
      </c>
      <c r="D234">
        <v>1</v>
      </c>
    </row>
    <row r="235" spans="1:4" x14ac:dyDescent="0.3">
      <c r="A235" t="s">
        <v>8219</v>
      </c>
      <c r="B235">
        <v>613</v>
      </c>
      <c r="C235" t="s">
        <v>8221</v>
      </c>
      <c r="D235">
        <v>7</v>
      </c>
    </row>
    <row r="236" spans="1:4" x14ac:dyDescent="0.3">
      <c r="A236" t="s">
        <v>8219</v>
      </c>
      <c r="B236">
        <v>29</v>
      </c>
      <c r="C236" t="s">
        <v>8221</v>
      </c>
      <c r="D236">
        <v>2</v>
      </c>
    </row>
    <row r="237" spans="1:4" x14ac:dyDescent="0.3">
      <c r="A237" t="s">
        <v>8219</v>
      </c>
      <c r="B237">
        <v>165</v>
      </c>
      <c r="C237" t="s">
        <v>8221</v>
      </c>
      <c r="D237">
        <v>8</v>
      </c>
    </row>
    <row r="238" spans="1:4" x14ac:dyDescent="0.3">
      <c r="A238" t="s">
        <v>8219</v>
      </c>
      <c r="B238">
        <v>97</v>
      </c>
      <c r="C238" t="s">
        <v>8221</v>
      </c>
      <c r="D238">
        <v>2</v>
      </c>
    </row>
    <row r="239" spans="1:4" x14ac:dyDescent="0.3">
      <c r="A239" t="s">
        <v>8219</v>
      </c>
      <c r="B239">
        <v>303</v>
      </c>
      <c r="C239" t="s">
        <v>8221</v>
      </c>
      <c r="D239">
        <v>2</v>
      </c>
    </row>
    <row r="240" spans="1:4" x14ac:dyDescent="0.3">
      <c r="A240" t="s">
        <v>8219</v>
      </c>
      <c r="B240">
        <v>267</v>
      </c>
      <c r="C240" t="s">
        <v>8221</v>
      </c>
      <c r="D240">
        <v>7</v>
      </c>
    </row>
    <row r="241" spans="1:4" x14ac:dyDescent="0.3">
      <c r="A241" t="s">
        <v>8219</v>
      </c>
      <c r="B241">
        <v>302</v>
      </c>
      <c r="C241" t="s">
        <v>8221</v>
      </c>
      <c r="D241">
        <v>2</v>
      </c>
    </row>
    <row r="242" spans="1:4" x14ac:dyDescent="0.3">
      <c r="A242" t="s">
        <v>8219</v>
      </c>
      <c r="B242">
        <v>87</v>
      </c>
      <c r="C242" t="s">
        <v>8221</v>
      </c>
      <c r="D242">
        <v>18</v>
      </c>
    </row>
    <row r="243" spans="1:4" x14ac:dyDescent="0.3">
      <c r="A243" t="s">
        <v>8219</v>
      </c>
      <c r="B243">
        <v>354</v>
      </c>
      <c r="C243" t="s">
        <v>8221</v>
      </c>
      <c r="D243">
        <v>9</v>
      </c>
    </row>
    <row r="244" spans="1:4" x14ac:dyDescent="0.3">
      <c r="A244" t="s">
        <v>8219</v>
      </c>
      <c r="B244">
        <v>86</v>
      </c>
      <c r="C244" t="s">
        <v>8221</v>
      </c>
      <c r="D244">
        <v>4</v>
      </c>
    </row>
    <row r="245" spans="1:4" x14ac:dyDescent="0.3">
      <c r="A245" t="s">
        <v>8219</v>
      </c>
      <c r="B245">
        <v>26</v>
      </c>
      <c r="C245" t="s">
        <v>8221</v>
      </c>
      <c r="D245">
        <v>7</v>
      </c>
    </row>
    <row r="246" spans="1:4" x14ac:dyDescent="0.3">
      <c r="A246" t="s">
        <v>8219</v>
      </c>
      <c r="B246">
        <v>113</v>
      </c>
      <c r="C246" t="s">
        <v>8221</v>
      </c>
      <c r="D246">
        <v>29</v>
      </c>
    </row>
    <row r="247" spans="1:4" x14ac:dyDescent="0.3">
      <c r="A247" t="s">
        <v>8219</v>
      </c>
      <c r="B247">
        <v>65</v>
      </c>
      <c r="C247" t="s">
        <v>8221</v>
      </c>
      <c r="D247">
        <v>12</v>
      </c>
    </row>
    <row r="248" spans="1:4" x14ac:dyDescent="0.3">
      <c r="A248" t="s">
        <v>8219</v>
      </c>
      <c r="B248">
        <v>134</v>
      </c>
      <c r="C248" t="s">
        <v>8221</v>
      </c>
      <c r="D248">
        <v>4</v>
      </c>
    </row>
    <row r="249" spans="1:4" x14ac:dyDescent="0.3">
      <c r="A249" t="s">
        <v>8219</v>
      </c>
      <c r="B249">
        <v>119</v>
      </c>
      <c r="C249" t="s">
        <v>8221</v>
      </c>
      <c r="D249">
        <v>28</v>
      </c>
    </row>
    <row r="250" spans="1:4" x14ac:dyDescent="0.3">
      <c r="A250" t="s">
        <v>8219</v>
      </c>
      <c r="B250">
        <v>159</v>
      </c>
      <c r="C250" t="s">
        <v>8221</v>
      </c>
      <c r="D250">
        <v>25</v>
      </c>
    </row>
    <row r="251" spans="1:4" x14ac:dyDescent="0.3">
      <c r="A251" t="s">
        <v>8219</v>
      </c>
      <c r="B251">
        <v>167</v>
      </c>
      <c r="C251" t="s">
        <v>8221</v>
      </c>
      <c r="D251">
        <v>28</v>
      </c>
    </row>
    <row r="252" spans="1:4" x14ac:dyDescent="0.3">
      <c r="A252" t="s">
        <v>8219</v>
      </c>
      <c r="B252">
        <v>43</v>
      </c>
      <c r="C252" t="s">
        <v>8221</v>
      </c>
      <c r="D252">
        <v>310</v>
      </c>
    </row>
    <row r="253" spans="1:4" x14ac:dyDescent="0.3">
      <c r="A253" t="s">
        <v>8219</v>
      </c>
      <c r="B253">
        <v>1062</v>
      </c>
      <c r="C253" t="s">
        <v>8221</v>
      </c>
      <c r="D253">
        <v>15</v>
      </c>
    </row>
    <row r="254" spans="1:4" x14ac:dyDescent="0.3">
      <c r="A254" t="s">
        <v>8219</v>
      </c>
      <c r="B254">
        <v>9</v>
      </c>
      <c r="C254" t="s">
        <v>8221</v>
      </c>
      <c r="D254">
        <v>215</v>
      </c>
    </row>
    <row r="255" spans="1:4" x14ac:dyDescent="0.3">
      <c r="A255" t="s">
        <v>8219</v>
      </c>
      <c r="B255">
        <v>89</v>
      </c>
      <c r="C255" t="s">
        <v>8221</v>
      </c>
      <c r="D255">
        <v>3</v>
      </c>
    </row>
    <row r="256" spans="1:4" x14ac:dyDescent="0.3">
      <c r="A256" t="s">
        <v>8219</v>
      </c>
      <c r="B256">
        <v>174</v>
      </c>
      <c r="C256" t="s">
        <v>8221</v>
      </c>
      <c r="D256">
        <v>2</v>
      </c>
    </row>
    <row r="257" spans="1:4" x14ac:dyDescent="0.3">
      <c r="A257" t="s">
        <v>8219</v>
      </c>
      <c r="B257">
        <v>14</v>
      </c>
      <c r="C257" t="s">
        <v>8221</v>
      </c>
      <c r="D257">
        <v>26</v>
      </c>
    </row>
    <row r="258" spans="1:4" x14ac:dyDescent="0.3">
      <c r="A258" t="s">
        <v>8219</v>
      </c>
      <c r="B258">
        <v>48</v>
      </c>
      <c r="C258" t="s">
        <v>8221</v>
      </c>
      <c r="D258">
        <v>24</v>
      </c>
    </row>
    <row r="259" spans="1:4" x14ac:dyDescent="0.3">
      <c r="A259" t="s">
        <v>8219</v>
      </c>
      <c r="B259">
        <v>133</v>
      </c>
      <c r="C259" t="s">
        <v>8221</v>
      </c>
      <c r="D259">
        <v>96</v>
      </c>
    </row>
    <row r="260" spans="1:4" x14ac:dyDescent="0.3">
      <c r="A260" t="s">
        <v>8219</v>
      </c>
      <c r="B260">
        <v>83</v>
      </c>
      <c r="C260" t="s">
        <v>8221</v>
      </c>
      <c r="D260">
        <v>17</v>
      </c>
    </row>
    <row r="261" spans="1:4" x14ac:dyDescent="0.3">
      <c r="A261" t="s">
        <v>8219</v>
      </c>
      <c r="B261">
        <v>149</v>
      </c>
      <c r="C261" t="s">
        <v>8221</v>
      </c>
      <c r="D261">
        <v>94</v>
      </c>
    </row>
    <row r="262" spans="1:4" x14ac:dyDescent="0.3">
      <c r="A262" t="s">
        <v>8219</v>
      </c>
      <c r="B262">
        <v>49</v>
      </c>
      <c r="C262" t="s">
        <v>8221</v>
      </c>
      <c r="D262">
        <v>129</v>
      </c>
    </row>
    <row r="263" spans="1:4" x14ac:dyDescent="0.3">
      <c r="A263" t="s">
        <v>8219</v>
      </c>
      <c r="B263">
        <v>251</v>
      </c>
      <c r="C263" t="s">
        <v>8221</v>
      </c>
      <c r="D263">
        <v>1</v>
      </c>
    </row>
    <row r="264" spans="1:4" x14ac:dyDescent="0.3">
      <c r="A264" t="s">
        <v>8219</v>
      </c>
      <c r="B264">
        <v>22</v>
      </c>
      <c r="C264" t="s">
        <v>8221</v>
      </c>
      <c r="D264">
        <v>4</v>
      </c>
    </row>
    <row r="265" spans="1:4" x14ac:dyDescent="0.3">
      <c r="A265" t="s">
        <v>8219</v>
      </c>
      <c r="B265">
        <v>48</v>
      </c>
      <c r="C265" t="s">
        <v>8221</v>
      </c>
      <c r="D265">
        <v>3</v>
      </c>
    </row>
    <row r="266" spans="1:4" x14ac:dyDescent="0.3">
      <c r="A266" t="s">
        <v>8219</v>
      </c>
      <c r="B266">
        <v>383</v>
      </c>
      <c r="C266" t="s">
        <v>8221</v>
      </c>
      <c r="D266">
        <v>135</v>
      </c>
    </row>
    <row r="267" spans="1:4" x14ac:dyDescent="0.3">
      <c r="A267" t="s">
        <v>8219</v>
      </c>
      <c r="B267">
        <v>237</v>
      </c>
      <c r="C267" t="s">
        <v>8221</v>
      </c>
      <c r="D267">
        <v>10</v>
      </c>
    </row>
    <row r="268" spans="1:4" x14ac:dyDescent="0.3">
      <c r="A268" t="s">
        <v>8219</v>
      </c>
      <c r="B268">
        <v>13</v>
      </c>
      <c r="C268" t="s">
        <v>8221</v>
      </c>
      <c r="D268">
        <v>0</v>
      </c>
    </row>
    <row r="269" spans="1:4" x14ac:dyDescent="0.3">
      <c r="A269" t="s">
        <v>8219</v>
      </c>
      <c r="B269">
        <v>562</v>
      </c>
      <c r="C269" t="s">
        <v>8221</v>
      </c>
      <c r="D269">
        <v>6</v>
      </c>
    </row>
    <row r="270" spans="1:4" x14ac:dyDescent="0.3">
      <c r="A270" t="s">
        <v>8219</v>
      </c>
      <c r="B270">
        <v>71</v>
      </c>
      <c r="C270" t="s">
        <v>8221</v>
      </c>
      <c r="D270">
        <v>36</v>
      </c>
    </row>
    <row r="271" spans="1:4" x14ac:dyDescent="0.3">
      <c r="A271" t="s">
        <v>8219</v>
      </c>
      <c r="B271">
        <v>1510</v>
      </c>
      <c r="C271" t="s">
        <v>8221</v>
      </c>
      <c r="D271">
        <v>336</v>
      </c>
    </row>
    <row r="272" spans="1:4" x14ac:dyDescent="0.3">
      <c r="A272" t="s">
        <v>8219</v>
      </c>
      <c r="B272">
        <v>14</v>
      </c>
      <c r="C272" t="s">
        <v>8221</v>
      </c>
      <c r="D272">
        <v>34</v>
      </c>
    </row>
    <row r="273" spans="1:4" x14ac:dyDescent="0.3">
      <c r="A273" t="s">
        <v>8219</v>
      </c>
      <c r="B273">
        <v>193</v>
      </c>
      <c r="C273" t="s">
        <v>8221</v>
      </c>
      <c r="D273">
        <v>10</v>
      </c>
    </row>
    <row r="274" spans="1:4" x14ac:dyDescent="0.3">
      <c r="A274" t="s">
        <v>8219</v>
      </c>
      <c r="B274">
        <v>206</v>
      </c>
      <c r="C274" t="s">
        <v>8221</v>
      </c>
      <c r="D274">
        <v>201</v>
      </c>
    </row>
    <row r="275" spans="1:4" x14ac:dyDescent="0.3">
      <c r="A275" t="s">
        <v>8219</v>
      </c>
      <c r="B275">
        <v>351</v>
      </c>
      <c r="C275" t="s">
        <v>8221</v>
      </c>
      <c r="D275">
        <v>296</v>
      </c>
    </row>
    <row r="276" spans="1:4" x14ac:dyDescent="0.3">
      <c r="A276" t="s">
        <v>8219</v>
      </c>
      <c r="B276">
        <v>50</v>
      </c>
      <c r="C276" t="s">
        <v>8221</v>
      </c>
      <c r="D276">
        <v>7</v>
      </c>
    </row>
    <row r="277" spans="1:4" x14ac:dyDescent="0.3">
      <c r="A277" t="s">
        <v>8219</v>
      </c>
      <c r="B277">
        <v>184</v>
      </c>
      <c r="C277" t="s">
        <v>8221</v>
      </c>
      <c r="D277">
        <v>7</v>
      </c>
    </row>
    <row r="278" spans="1:4" x14ac:dyDescent="0.3">
      <c r="A278" t="s">
        <v>8219</v>
      </c>
      <c r="B278">
        <v>196</v>
      </c>
      <c r="C278" t="s">
        <v>8221</v>
      </c>
      <c r="D278">
        <v>1</v>
      </c>
    </row>
    <row r="279" spans="1:4" x14ac:dyDescent="0.3">
      <c r="A279" t="s">
        <v>8219</v>
      </c>
      <c r="B279">
        <v>229</v>
      </c>
      <c r="C279" t="s">
        <v>8221</v>
      </c>
      <c r="D279">
        <v>114</v>
      </c>
    </row>
    <row r="280" spans="1:4" x14ac:dyDescent="0.3">
      <c r="A280" t="s">
        <v>8219</v>
      </c>
      <c r="B280">
        <v>67</v>
      </c>
      <c r="C280" t="s">
        <v>8221</v>
      </c>
      <c r="D280">
        <v>29</v>
      </c>
    </row>
    <row r="281" spans="1:4" x14ac:dyDescent="0.3">
      <c r="A281" t="s">
        <v>8219</v>
      </c>
      <c r="B281">
        <v>95</v>
      </c>
      <c r="C281" t="s">
        <v>8221</v>
      </c>
      <c r="D281">
        <v>890</v>
      </c>
    </row>
    <row r="282" spans="1:4" x14ac:dyDescent="0.3">
      <c r="A282" t="s">
        <v>8219</v>
      </c>
      <c r="B282">
        <v>62</v>
      </c>
      <c r="C282" t="s">
        <v>8221</v>
      </c>
      <c r="D282">
        <v>31</v>
      </c>
    </row>
    <row r="283" spans="1:4" x14ac:dyDescent="0.3">
      <c r="A283" t="s">
        <v>8219</v>
      </c>
      <c r="B283">
        <v>73</v>
      </c>
      <c r="C283" t="s">
        <v>8221</v>
      </c>
      <c r="D283">
        <v>21</v>
      </c>
    </row>
    <row r="284" spans="1:4" x14ac:dyDescent="0.3">
      <c r="A284" t="s">
        <v>8219</v>
      </c>
      <c r="B284">
        <v>43</v>
      </c>
      <c r="C284" t="s">
        <v>8221</v>
      </c>
      <c r="D284">
        <v>37</v>
      </c>
    </row>
    <row r="285" spans="1:4" x14ac:dyDescent="0.3">
      <c r="A285" t="s">
        <v>8219</v>
      </c>
      <c r="B285">
        <v>70</v>
      </c>
      <c r="C285" t="s">
        <v>8221</v>
      </c>
      <c r="D285">
        <v>7</v>
      </c>
    </row>
    <row r="286" spans="1:4" x14ac:dyDescent="0.3">
      <c r="A286" t="s">
        <v>8219</v>
      </c>
      <c r="B286">
        <v>271</v>
      </c>
      <c r="C286" t="s">
        <v>8221</v>
      </c>
      <c r="D286">
        <v>4</v>
      </c>
    </row>
    <row r="287" spans="1:4" x14ac:dyDescent="0.3">
      <c r="A287" t="s">
        <v>8219</v>
      </c>
      <c r="B287">
        <v>55</v>
      </c>
      <c r="C287" t="s">
        <v>8221</v>
      </c>
      <c r="D287">
        <v>5</v>
      </c>
    </row>
    <row r="288" spans="1:4" x14ac:dyDescent="0.3">
      <c r="A288" t="s">
        <v>8219</v>
      </c>
      <c r="B288">
        <v>35</v>
      </c>
      <c r="C288" t="s">
        <v>8221</v>
      </c>
      <c r="D288">
        <v>0</v>
      </c>
    </row>
    <row r="289" spans="1:4" x14ac:dyDescent="0.3">
      <c r="A289" t="s">
        <v>8219</v>
      </c>
      <c r="B289">
        <v>22</v>
      </c>
      <c r="C289" t="s">
        <v>8221</v>
      </c>
      <c r="D289">
        <v>456</v>
      </c>
    </row>
    <row r="290" spans="1:4" x14ac:dyDescent="0.3">
      <c r="A290" t="s">
        <v>8219</v>
      </c>
      <c r="B290">
        <v>38</v>
      </c>
      <c r="C290" t="s">
        <v>8221</v>
      </c>
      <c r="D290">
        <v>369</v>
      </c>
    </row>
    <row r="291" spans="1:4" x14ac:dyDescent="0.3">
      <c r="A291" t="s">
        <v>8219</v>
      </c>
      <c r="B291">
        <v>15</v>
      </c>
      <c r="C291" t="s">
        <v>8221</v>
      </c>
      <c r="D291">
        <v>2</v>
      </c>
    </row>
    <row r="292" spans="1:4" x14ac:dyDescent="0.3">
      <c r="A292" t="s">
        <v>8219</v>
      </c>
      <c r="B292">
        <v>7</v>
      </c>
      <c r="C292" t="s">
        <v>8221</v>
      </c>
      <c r="D292">
        <v>0</v>
      </c>
    </row>
    <row r="293" spans="1:4" x14ac:dyDescent="0.3">
      <c r="A293" t="s">
        <v>8219</v>
      </c>
      <c r="B293">
        <v>241</v>
      </c>
      <c r="C293" t="s">
        <v>8221</v>
      </c>
      <c r="D293">
        <v>338</v>
      </c>
    </row>
    <row r="294" spans="1:4" x14ac:dyDescent="0.3">
      <c r="A294" t="s">
        <v>8219</v>
      </c>
      <c r="B294">
        <v>55</v>
      </c>
      <c r="C294" t="s">
        <v>8221</v>
      </c>
      <c r="D294">
        <v>4</v>
      </c>
    </row>
    <row r="295" spans="1:4" x14ac:dyDescent="0.3">
      <c r="A295" t="s">
        <v>8219</v>
      </c>
      <c r="B295">
        <v>171</v>
      </c>
      <c r="C295" t="s">
        <v>8221</v>
      </c>
      <c r="D295">
        <v>1</v>
      </c>
    </row>
    <row r="296" spans="1:4" x14ac:dyDescent="0.3">
      <c r="A296" t="s">
        <v>8219</v>
      </c>
      <c r="B296">
        <v>208</v>
      </c>
      <c r="C296" t="s">
        <v>8221</v>
      </c>
      <c r="D296">
        <v>28</v>
      </c>
    </row>
    <row r="297" spans="1:4" x14ac:dyDescent="0.3">
      <c r="A297" t="s">
        <v>8219</v>
      </c>
      <c r="B297">
        <v>21</v>
      </c>
      <c r="C297" t="s">
        <v>8221</v>
      </c>
      <c r="D297">
        <v>12</v>
      </c>
    </row>
    <row r="298" spans="1:4" x14ac:dyDescent="0.3">
      <c r="A298" t="s">
        <v>8219</v>
      </c>
      <c r="B298">
        <v>25</v>
      </c>
      <c r="C298" t="s">
        <v>8221</v>
      </c>
      <c r="D298">
        <v>16</v>
      </c>
    </row>
    <row r="299" spans="1:4" x14ac:dyDescent="0.3">
      <c r="A299" t="s">
        <v>8219</v>
      </c>
      <c r="B299">
        <v>52</v>
      </c>
      <c r="C299" t="s">
        <v>8221</v>
      </c>
      <c r="D299">
        <v>4</v>
      </c>
    </row>
    <row r="300" spans="1:4" x14ac:dyDescent="0.3">
      <c r="A300" t="s">
        <v>8219</v>
      </c>
      <c r="B300">
        <v>104</v>
      </c>
      <c r="C300" t="s">
        <v>8221</v>
      </c>
      <c r="D300">
        <v>4</v>
      </c>
    </row>
    <row r="301" spans="1:4" x14ac:dyDescent="0.3">
      <c r="A301" t="s">
        <v>8219</v>
      </c>
      <c r="B301">
        <v>73</v>
      </c>
      <c r="C301" t="s">
        <v>8221</v>
      </c>
      <c r="D301">
        <v>10</v>
      </c>
    </row>
    <row r="302" spans="1:4" x14ac:dyDescent="0.3">
      <c r="A302" t="s">
        <v>8219</v>
      </c>
      <c r="B302">
        <v>34</v>
      </c>
      <c r="C302" t="s">
        <v>8221</v>
      </c>
      <c r="D302">
        <v>0</v>
      </c>
    </row>
    <row r="303" spans="1:4" x14ac:dyDescent="0.3">
      <c r="A303" t="s">
        <v>8219</v>
      </c>
      <c r="B303">
        <v>56</v>
      </c>
      <c r="C303" t="s">
        <v>8221</v>
      </c>
      <c r="D303">
        <v>6</v>
      </c>
    </row>
    <row r="304" spans="1:4" x14ac:dyDescent="0.3">
      <c r="A304" t="s">
        <v>8219</v>
      </c>
      <c r="B304">
        <v>31</v>
      </c>
      <c r="C304" t="s">
        <v>8221</v>
      </c>
      <c r="D304">
        <v>0</v>
      </c>
    </row>
    <row r="305" spans="1:4" x14ac:dyDescent="0.3">
      <c r="A305" t="s">
        <v>8219</v>
      </c>
      <c r="B305">
        <v>84</v>
      </c>
      <c r="C305" t="s">
        <v>8221</v>
      </c>
      <c r="D305">
        <v>1</v>
      </c>
    </row>
    <row r="306" spans="1:4" x14ac:dyDescent="0.3">
      <c r="A306" t="s">
        <v>8219</v>
      </c>
      <c r="B306">
        <v>130</v>
      </c>
      <c r="C306" t="s">
        <v>8221</v>
      </c>
      <c r="D306">
        <v>0</v>
      </c>
    </row>
    <row r="307" spans="1:4" x14ac:dyDescent="0.3">
      <c r="A307" t="s">
        <v>8219</v>
      </c>
      <c r="B307">
        <v>12</v>
      </c>
      <c r="C307" t="s">
        <v>8221</v>
      </c>
      <c r="D307">
        <v>44</v>
      </c>
    </row>
    <row r="308" spans="1:4" x14ac:dyDescent="0.3">
      <c r="A308" t="s">
        <v>8219</v>
      </c>
      <c r="B308">
        <v>23</v>
      </c>
      <c r="C308" t="s">
        <v>8221</v>
      </c>
      <c r="D308">
        <v>0</v>
      </c>
    </row>
    <row r="309" spans="1:4" x14ac:dyDescent="0.3">
      <c r="A309" t="s">
        <v>8219</v>
      </c>
      <c r="B309">
        <v>158</v>
      </c>
      <c r="C309" t="s">
        <v>8221</v>
      </c>
      <c r="D309">
        <v>3</v>
      </c>
    </row>
    <row r="310" spans="1:4" x14ac:dyDescent="0.3">
      <c r="A310" t="s">
        <v>8219</v>
      </c>
      <c r="B310">
        <v>30</v>
      </c>
      <c r="C310" t="s">
        <v>8221</v>
      </c>
      <c r="D310">
        <v>0</v>
      </c>
    </row>
    <row r="311" spans="1:4" x14ac:dyDescent="0.3">
      <c r="A311" t="s">
        <v>8219</v>
      </c>
      <c r="B311">
        <v>18</v>
      </c>
      <c r="C311" t="s">
        <v>8221</v>
      </c>
      <c r="D311">
        <v>52</v>
      </c>
    </row>
    <row r="312" spans="1:4" x14ac:dyDescent="0.3">
      <c r="A312" t="s">
        <v>8219</v>
      </c>
      <c r="B312">
        <v>29</v>
      </c>
      <c r="C312" t="s">
        <v>8221</v>
      </c>
      <c r="D312">
        <v>0</v>
      </c>
    </row>
    <row r="313" spans="1:4" x14ac:dyDescent="0.3">
      <c r="A313" t="s">
        <v>8219</v>
      </c>
      <c r="B313">
        <v>31</v>
      </c>
      <c r="C313" t="s">
        <v>8221</v>
      </c>
      <c r="D313">
        <v>1</v>
      </c>
    </row>
    <row r="314" spans="1:4" x14ac:dyDescent="0.3">
      <c r="A314" t="s">
        <v>8219</v>
      </c>
      <c r="B314">
        <v>173</v>
      </c>
      <c r="C314" t="s">
        <v>8221</v>
      </c>
      <c r="D314">
        <v>1</v>
      </c>
    </row>
    <row r="315" spans="1:4" x14ac:dyDescent="0.3">
      <c r="A315" t="s">
        <v>8219</v>
      </c>
      <c r="B315">
        <v>17</v>
      </c>
      <c r="C315" t="s">
        <v>8221</v>
      </c>
      <c r="D315">
        <v>2</v>
      </c>
    </row>
    <row r="316" spans="1:4" x14ac:dyDescent="0.3">
      <c r="A316" t="s">
        <v>8219</v>
      </c>
      <c r="B316">
        <v>48</v>
      </c>
      <c r="C316" t="s">
        <v>8221</v>
      </c>
      <c r="D316">
        <v>9</v>
      </c>
    </row>
    <row r="317" spans="1:4" x14ac:dyDescent="0.3">
      <c r="A317" t="s">
        <v>8219</v>
      </c>
      <c r="B317">
        <v>59</v>
      </c>
      <c r="C317" t="s">
        <v>8221</v>
      </c>
      <c r="D317">
        <v>5</v>
      </c>
    </row>
    <row r="318" spans="1:4" x14ac:dyDescent="0.3">
      <c r="A318" t="s">
        <v>8219</v>
      </c>
      <c r="B318">
        <v>39</v>
      </c>
      <c r="C318" t="s">
        <v>8221</v>
      </c>
      <c r="D318">
        <v>57</v>
      </c>
    </row>
    <row r="319" spans="1:4" x14ac:dyDescent="0.3">
      <c r="A319" t="s">
        <v>8219</v>
      </c>
      <c r="B319">
        <v>59</v>
      </c>
      <c r="C319" t="s">
        <v>8221</v>
      </c>
      <c r="D319">
        <v>3</v>
      </c>
    </row>
    <row r="320" spans="1:4" x14ac:dyDescent="0.3">
      <c r="A320" t="s">
        <v>8219</v>
      </c>
      <c r="B320">
        <v>60</v>
      </c>
      <c r="C320" t="s">
        <v>8221</v>
      </c>
      <c r="D320">
        <v>1</v>
      </c>
    </row>
    <row r="321" spans="1:4" x14ac:dyDescent="0.3">
      <c r="A321" t="s">
        <v>8219</v>
      </c>
      <c r="B321">
        <v>20</v>
      </c>
      <c r="C321" t="s">
        <v>8221</v>
      </c>
      <c r="D321">
        <v>6</v>
      </c>
    </row>
    <row r="322" spans="1:4" x14ac:dyDescent="0.3">
      <c r="A322" t="s">
        <v>8219</v>
      </c>
      <c r="B322">
        <v>2</v>
      </c>
      <c r="C322" t="s">
        <v>8221</v>
      </c>
      <c r="D322">
        <v>48</v>
      </c>
    </row>
    <row r="323" spans="1:4" x14ac:dyDescent="0.3">
      <c r="A323" t="s">
        <v>8219</v>
      </c>
      <c r="B323">
        <v>315</v>
      </c>
      <c r="C323" t="s">
        <v>8221</v>
      </c>
      <c r="D323">
        <v>2</v>
      </c>
    </row>
    <row r="324" spans="1:4" x14ac:dyDescent="0.3">
      <c r="A324" t="s">
        <v>8219</v>
      </c>
      <c r="B324">
        <v>2174</v>
      </c>
      <c r="C324" t="s">
        <v>8221</v>
      </c>
      <c r="D324">
        <v>4</v>
      </c>
    </row>
    <row r="325" spans="1:4" x14ac:dyDescent="0.3">
      <c r="A325" t="s">
        <v>8219</v>
      </c>
      <c r="B325">
        <v>152</v>
      </c>
      <c r="C325" t="s">
        <v>8221</v>
      </c>
      <c r="D325">
        <v>5</v>
      </c>
    </row>
    <row r="326" spans="1:4" x14ac:dyDescent="0.3">
      <c r="A326" t="s">
        <v>8219</v>
      </c>
      <c r="B326">
        <v>1021</v>
      </c>
      <c r="C326" t="s">
        <v>8221</v>
      </c>
      <c r="D326">
        <v>79</v>
      </c>
    </row>
    <row r="327" spans="1:4" x14ac:dyDescent="0.3">
      <c r="A327" t="s">
        <v>8219</v>
      </c>
      <c r="B327">
        <v>237</v>
      </c>
      <c r="C327" t="s">
        <v>8221</v>
      </c>
      <c r="D327">
        <v>2</v>
      </c>
    </row>
    <row r="328" spans="1:4" x14ac:dyDescent="0.3">
      <c r="A328" t="s">
        <v>8219</v>
      </c>
      <c r="B328">
        <v>27</v>
      </c>
      <c r="C328" t="s">
        <v>8221</v>
      </c>
      <c r="D328">
        <v>11</v>
      </c>
    </row>
    <row r="329" spans="1:4" x14ac:dyDescent="0.3">
      <c r="A329" t="s">
        <v>8219</v>
      </c>
      <c r="B329">
        <v>17</v>
      </c>
      <c r="C329" t="s">
        <v>8221</v>
      </c>
      <c r="D329">
        <v>11</v>
      </c>
    </row>
    <row r="330" spans="1:4" x14ac:dyDescent="0.3">
      <c r="A330" t="s">
        <v>8219</v>
      </c>
      <c r="B330">
        <v>27</v>
      </c>
      <c r="C330" t="s">
        <v>8221</v>
      </c>
      <c r="D330">
        <v>1</v>
      </c>
    </row>
    <row r="331" spans="1:4" x14ac:dyDescent="0.3">
      <c r="A331" t="s">
        <v>8219</v>
      </c>
      <c r="B331">
        <v>82</v>
      </c>
      <c r="C331" t="s">
        <v>8221</v>
      </c>
      <c r="D331">
        <v>3</v>
      </c>
    </row>
    <row r="332" spans="1:4" x14ac:dyDescent="0.3">
      <c r="A332" t="s">
        <v>8219</v>
      </c>
      <c r="B332">
        <v>48</v>
      </c>
      <c r="C332" t="s">
        <v>8221</v>
      </c>
      <c r="D332">
        <v>5</v>
      </c>
    </row>
    <row r="333" spans="1:4" x14ac:dyDescent="0.3">
      <c r="A333" t="s">
        <v>8219</v>
      </c>
      <c r="B333">
        <v>105</v>
      </c>
      <c r="C333" t="s">
        <v>8221</v>
      </c>
      <c r="D333">
        <v>12</v>
      </c>
    </row>
    <row r="334" spans="1:4" x14ac:dyDescent="0.3">
      <c r="A334" t="s">
        <v>8219</v>
      </c>
      <c r="B334">
        <v>28</v>
      </c>
      <c r="C334" t="s">
        <v>8221</v>
      </c>
      <c r="D334">
        <v>2</v>
      </c>
    </row>
    <row r="335" spans="1:4" x14ac:dyDescent="0.3">
      <c r="A335" t="s">
        <v>8219</v>
      </c>
      <c r="B335">
        <v>1107</v>
      </c>
      <c r="C335" t="s">
        <v>8221</v>
      </c>
      <c r="D335">
        <v>5</v>
      </c>
    </row>
    <row r="336" spans="1:4" x14ac:dyDescent="0.3">
      <c r="A336" t="s">
        <v>8219</v>
      </c>
      <c r="B336">
        <v>1013</v>
      </c>
      <c r="C336" t="s">
        <v>8221</v>
      </c>
      <c r="D336">
        <v>21</v>
      </c>
    </row>
    <row r="337" spans="1:4" x14ac:dyDescent="0.3">
      <c r="A337" t="s">
        <v>8219</v>
      </c>
      <c r="B337">
        <v>274</v>
      </c>
      <c r="C337" t="s">
        <v>8221</v>
      </c>
      <c r="D337">
        <v>0</v>
      </c>
    </row>
    <row r="338" spans="1:4" x14ac:dyDescent="0.3">
      <c r="A338" t="s">
        <v>8219</v>
      </c>
      <c r="B338">
        <v>87</v>
      </c>
      <c r="C338" t="s">
        <v>8221</v>
      </c>
      <c r="D338">
        <v>45</v>
      </c>
    </row>
    <row r="339" spans="1:4" x14ac:dyDescent="0.3">
      <c r="A339" t="s">
        <v>8219</v>
      </c>
      <c r="B339">
        <v>99</v>
      </c>
      <c r="C339" t="s">
        <v>8221</v>
      </c>
      <c r="D339">
        <v>29</v>
      </c>
    </row>
    <row r="340" spans="1:4" x14ac:dyDescent="0.3">
      <c r="A340" t="s">
        <v>8219</v>
      </c>
      <c r="B340">
        <v>276</v>
      </c>
      <c r="C340" t="s">
        <v>8221</v>
      </c>
      <c r="D340">
        <v>2</v>
      </c>
    </row>
    <row r="341" spans="1:4" x14ac:dyDescent="0.3">
      <c r="A341" t="s">
        <v>8219</v>
      </c>
      <c r="B341">
        <v>21</v>
      </c>
      <c r="C341" t="s">
        <v>8221</v>
      </c>
      <c r="D341">
        <v>30</v>
      </c>
    </row>
    <row r="342" spans="1:4" x14ac:dyDescent="0.3">
      <c r="A342" t="s">
        <v>8219</v>
      </c>
      <c r="B342">
        <v>41</v>
      </c>
      <c r="C342" t="s">
        <v>8221</v>
      </c>
      <c r="D342">
        <v>8</v>
      </c>
    </row>
    <row r="343" spans="1:4" x14ac:dyDescent="0.3">
      <c r="A343" t="s">
        <v>8219</v>
      </c>
      <c r="B343">
        <v>119</v>
      </c>
      <c r="C343" t="s">
        <v>8221</v>
      </c>
      <c r="D343">
        <v>1</v>
      </c>
    </row>
    <row r="344" spans="1:4" x14ac:dyDescent="0.3">
      <c r="A344" t="s">
        <v>8219</v>
      </c>
      <c r="B344">
        <v>153</v>
      </c>
      <c r="C344" t="s">
        <v>8221</v>
      </c>
      <c r="D344">
        <v>14</v>
      </c>
    </row>
    <row r="345" spans="1:4" x14ac:dyDescent="0.3">
      <c r="A345" t="s">
        <v>8219</v>
      </c>
      <c r="B345">
        <v>100</v>
      </c>
      <c r="C345" t="s">
        <v>8221</v>
      </c>
      <c r="D345">
        <v>24</v>
      </c>
    </row>
    <row r="346" spans="1:4" x14ac:dyDescent="0.3">
      <c r="A346" t="s">
        <v>8219</v>
      </c>
      <c r="B346">
        <v>143</v>
      </c>
      <c r="C346" t="s">
        <v>8221</v>
      </c>
      <c r="D346">
        <v>2</v>
      </c>
    </row>
    <row r="347" spans="1:4" x14ac:dyDescent="0.3">
      <c r="A347" t="s">
        <v>8219</v>
      </c>
      <c r="B347">
        <v>140</v>
      </c>
      <c r="C347" t="s">
        <v>8221</v>
      </c>
      <c r="D347">
        <v>21</v>
      </c>
    </row>
    <row r="348" spans="1:4" x14ac:dyDescent="0.3">
      <c r="A348" t="s">
        <v>8219</v>
      </c>
      <c r="B348">
        <v>35</v>
      </c>
      <c r="C348" t="s">
        <v>8221</v>
      </c>
      <c r="D348">
        <v>7</v>
      </c>
    </row>
    <row r="349" spans="1:4" x14ac:dyDescent="0.3">
      <c r="A349" t="s">
        <v>8219</v>
      </c>
      <c r="B349">
        <v>149</v>
      </c>
      <c r="C349" t="s">
        <v>8221</v>
      </c>
      <c r="D349">
        <v>0</v>
      </c>
    </row>
    <row r="350" spans="1:4" x14ac:dyDescent="0.3">
      <c r="A350" t="s">
        <v>8219</v>
      </c>
      <c r="B350">
        <v>130</v>
      </c>
      <c r="C350" t="s">
        <v>8221</v>
      </c>
      <c r="D350">
        <v>4</v>
      </c>
    </row>
    <row r="351" spans="1:4" x14ac:dyDescent="0.3">
      <c r="A351" t="s">
        <v>8219</v>
      </c>
      <c r="B351">
        <v>120</v>
      </c>
      <c r="C351" t="s">
        <v>8221</v>
      </c>
      <c r="D351">
        <v>32</v>
      </c>
    </row>
    <row r="352" spans="1:4" x14ac:dyDescent="0.3">
      <c r="A352" t="s">
        <v>8219</v>
      </c>
      <c r="B352">
        <v>265</v>
      </c>
      <c r="C352" t="s">
        <v>8221</v>
      </c>
      <c r="D352">
        <v>4</v>
      </c>
    </row>
    <row r="353" spans="1:4" x14ac:dyDescent="0.3">
      <c r="A353" t="s">
        <v>8219</v>
      </c>
      <c r="B353">
        <v>71</v>
      </c>
      <c r="C353" t="s">
        <v>8221</v>
      </c>
      <c r="D353">
        <v>9</v>
      </c>
    </row>
    <row r="354" spans="1:4" x14ac:dyDescent="0.3">
      <c r="A354" t="s">
        <v>8219</v>
      </c>
      <c r="B354">
        <v>13</v>
      </c>
      <c r="C354" t="s">
        <v>8221</v>
      </c>
      <c r="D354">
        <v>17</v>
      </c>
    </row>
    <row r="355" spans="1:4" x14ac:dyDescent="0.3">
      <c r="A355" t="s">
        <v>8219</v>
      </c>
      <c r="B355">
        <v>169</v>
      </c>
      <c r="C355" t="s">
        <v>8221</v>
      </c>
      <c r="D355">
        <v>5</v>
      </c>
    </row>
    <row r="356" spans="1:4" x14ac:dyDescent="0.3">
      <c r="A356" t="s">
        <v>8219</v>
      </c>
      <c r="B356">
        <v>57</v>
      </c>
      <c r="C356" t="s">
        <v>8221</v>
      </c>
      <c r="D356">
        <v>53</v>
      </c>
    </row>
    <row r="357" spans="1:4" x14ac:dyDescent="0.3">
      <c r="A357" t="s">
        <v>8219</v>
      </c>
      <c r="B357">
        <v>229</v>
      </c>
      <c r="C357" t="s">
        <v>8221</v>
      </c>
      <c r="D357">
        <v>7</v>
      </c>
    </row>
    <row r="358" spans="1:4" x14ac:dyDescent="0.3">
      <c r="A358" t="s">
        <v>8219</v>
      </c>
      <c r="B358">
        <v>108</v>
      </c>
      <c r="C358" t="s">
        <v>8221</v>
      </c>
      <c r="D358">
        <v>72</v>
      </c>
    </row>
    <row r="359" spans="1:4" x14ac:dyDescent="0.3">
      <c r="A359" t="s">
        <v>8219</v>
      </c>
      <c r="B359">
        <v>108</v>
      </c>
      <c r="C359" t="s">
        <v>8221</v>
      </c>
      <c r="D359">
        <v>0</v>
      </c>
    </row>
    <row r="360" spans="1:4" x14ac:dyDescent="0.3">
      <c r="A360" t="s">
        <v>8219</v>
      </c>
      <c r="B360">
        <v>41</v>
      </c>
      <c r="C360" t="s">
        <v>8221</v>
      </c>
      <c r="D360">
        <v>2</v>
      </c>
    </row>
    <row r="361" spans="1:4" x14ac:dyDescent="0.3">
      <c r="A361" t="s">
        <v>8219</v>
      </c>
      <c r="B361">
        <v>139</v>
      </c>
      <c r="C361" t="s">
        <v>8221</v>
      </c>
      <c r="D361">
        <v>8</v>
      </c>
    </row>
    <row r="362" spans="1:4" x14ac:dyDescent="0.3">
      <c r="A362" t="s">
        <v>8219</v>
      </c>
      <c r="B362">
        <v>19</v>
      </c>
      <c r="C362" t="s">
        <v>8221</v>
      </c>
      <c r="D362">
        <v>2</v>
      </c>
    </row>
    <row r="363" spans="1:4" x14ac:dyDescent="0.3">
      <c r="A363" t="s">
        <v>8219</v>
      </c>
      <c r="B363">
        <v>94</v>
      </c>
      <c r="C363" t="s">
        <v>8221</v>
      </c>
      <c r="D363">
        <v>0</v>
      </c>
    </row>
    <row r="364" spans="1:4" x14ac:dyDescent="0.3">
      <c r="A364" t="s">
        <v>8219</v>
      </c>
      <c r="B364">
        <v>23</v>
      </c>
      <c r="C364" t="s">
        <v>8221</v>
      </c>
      <c r="D364">
        <v>3</v>
      </c>
    </row>
    <row r="365" spans="1:4" x14ac:dyDescent="0.3">
      <c r="A365" t="s">
        <v>8219</v>
      </c>
      <c r="B365">
        <v>15</v>
      </c>
      <c r="C365" t="s">
        <v>8221</v>
      </c>
      <c r="D365">
        <v>4</v>
      </c>
    </row>
    <row r="366" spans="1:4" x14ac:dyDescent="0.3">
      <c r="A366" t="s">
        <v>8219</v>
      </c>
      <c r="B366">
        <v>62</v>
      </c>
      <c r="C366" t="s">
        <v>8221</v>
      </c>
      <c r="D366">
        <v>3</v>
      </c>
    </row>
    <row r="367" spans="1:4" x14ac:dyDescent="0.3">
      <c r="A367" t="s">
        <v>8219</v>
      </c>
      <c r="B367">
        <v>74</v>
      </c>
      <c r="C367" t="s">
        <v>8221</v>
      </c>
      <c r="D367">
        <v>6</v>
      </c>
    </row>
    <row r="368" spans="1:4" x14ac:dyDescent="0.3">
      <c r="A368" t="s">
        <v>8219</v>
      </c>
      <c r="B368">
        <v>97</v>
      </c>
      <c r="C368" t="s">
        <v>8221</v>
      </c>
      <c r="D368">
        <v>0</v>
      </c>
    </row>
    <row r="369" spans="1:4" x14ac:dyDescent="0.3">
      <c r="A369" t="s">
        <v>8219</v>
      </c>
      <c r="B369">
        <v>55</v>
      </c>
      <c r="C369" t="s">
        <v>8221</v>
      </c>
      <c r="D369">
        <v>0</v>
      </c>
    </row>
    <row r="370" spans="1:4" x14ac:dyDescent="0.3">
      <c r="A370" t="s">
        <v>8219</v>
      </c>
      <c r="B370">
        <v>44</v>
      </c>
      <c r="C370" t="s">
        <v>8221</v>
      </c>
      <c r="D370">
        <v>0</v>
      </c>
    </row>
    <row r="371" spans="1:4" x14ac:dyDescent="0.3">
      <c r="A371" t="s">
        <v>8219</v>
      </c>
      <c r="B371">
        <v>110</v>
      </c>
      <c r="C371" t="s">
        <v>8221</v>
      </c>
      <c r="D371">
        <v>8</v>
      </c>
    </row>
    <row r="372" spans="1:4" x14ac:dyDescent="0.3">
      <c r="A372" t="s">
        <v>8219</v>
      </c>
      <c r="B372">
        <v>59</v>
      </c>
      <c r="C372" t="s">
        <v>8221</v>
      </c>
      <c r="D372">
        <v>5</v>
      </c>
    </row>
    <row r="373" spans="1:4" x14ac:dyDescent="0.3">
      <c r="A373" t="s">
        <v>8219</v>
      </c>
      <c r="B373">
        <v>62</v>
      </c>
      <c r="C373" t="s">
        <v>8221</v>
      </c>
      <c r="D373">
        <v>0</v>
      </c>
    </row>
    <row r="374" spans="1:4" x14ac:dyDescent="0.3">
      <c r="A374" t="s">
        <v>8219</v>
      </c>
      <c r="B374">
        <v>105</v>
      </c>
      <c r="C374" t="s">
        <v>8221</v>
      </c>
      <c r="D374">
        <v>2</v>
      </c>
    </row>
    <row r="375" spans="1:4" x14ac:dyDescent="0.3">
      <c r="A375" t="s">
        <v>8219</v>
      </c>
      <c r="B375">
        <v>26</v>
      </c>
      <c r="C375" t="s">
        <v>8221</v>
      </c>
      <c r="D375">
        <v>24</v>
      </c>
    </row>
    <row r="376" spans="1:4" x14ac:dyDescent="0.3">
      <c r="A376" t="s">
        <v>8219</v>
      </c>
      <c r="B376">
        <v>49</v>
      </c>
      <c r="C376" t="s">
        <v>8221</v>
      </c>
      <c r="D376">
        <v>0</v>
      </c>
    </row>
    <row r="377" spans="1:4" x14ac:dyDescent="0.3">
      <c r="A377" t="s">
        <v>8219</v>
      </c>
      <c r="B377">
        <v>68</v>
      </c>
      <c r="C377" t="s">
        <v>8221</v>
      </c>
      <c r="D377">
        <v>9</v>
      </c>
    </row>
    <row r="378" spans="1:4" x14ac:dyDescent="0.3">
      <c r="A378" t="s">
        <v>8219</v>
      </c>
      <c r="B378">
        <v>22</v>
      </c>
      <c r="C378" t="s">
        <v>8221</v>
      </c>
      <c r="D378">
        <v>0</v>
      </c>
    </row>
    <row r="379" spans="1:4" x14ac:dyDescent="0.3">
      <c r="A379" t="s">
        <v>8219</v>
      </c>
      <c r="B379">
        <v>18</v>
      </c>
      <c r="C379" t="s">
        <v>8221</v>
      </c>
      <c r="D379">
        <v>1</v>
      </c>
    </row>
    <row r="380" spans="1:4" x14ac:dyDescent="0.3">
      <c r="A380" t="s">
        <v>8219</v>
      </c>
      <c r="B380">
        <v>19</v>
      </c>
      <c r="C380" t="s">
        <v>8221</v>
      </c>
      <c r="D380">
        <v>10</v>
      </c>
    </row>
    <row r="381" spans="1:4" x14ac:dyDescent="0.3">
      <c r="A381" t="s">
        <v>8219</v>
      </c>
      <c r="B381">
        <v>99</v>
      </c>
      <c r="C381" t="s">
        <v>8221</v>
      </c>
      <c r="D381">
        <v>1</v>
      </c>
    </row>
    <row r="382" spans="1:4" x14ac:dyDescent="0.3">
      <c r="A382" t="s">
        <v>8219</v>
      </c>
      <c r="B382">
        <v>27</v>
      </c>
      <c r="C382" t="s">
        <v>8221</v>
      </c>
      <c r="D382">
        <v>0</v>
      </c>
    </row>
    <row r="383" spans="1:4" x14ac:dyDescent="0.3">
      <c r="A383" t="s">
        <v>8219</v>
      </c>
      <c r="B383">
        <v>25</v>
      </c>
      <c r="C383" t="s">
        <v>8221</v>
      </c>
      <c r="D383">
        <v>20</v>
      </c>
    </row>
    <row r="384" spans="1:4" x14ac:dyDescent="0.3">
      <c r="A384" t="s">
        <v>8219</v>
      </c>
      <c r="B384">
        <v>14</v>
      </c>
      <c r="C384" t="s">
        <v>8221</v>
      </c>
      <c r="D384">
        <v>30</v>
      </c>
    </row>
    <row r="385" spans="1:4" x14ac:dyDescent="0.3">
      <c r="A385" t="s">
        <v>8219</v>
      </c>
      <c r="B385">
        <v>35</v>
      </c>
      <c r="C385" t="s">
        <v>8221</v>
      </c>
      <c r="D385">
        <v>6</v>
      </c>
    </row>
    <row r="386" spans="1:4" x14ac:dyDescent="0.3">
      <c r="A386" t="s">
        <v>8219</v>
      </c>
      <c r="B386">
        <v>10</v>
      </c>
      <c r="C386" t="s">
        <v>8221</v>
      </c>
      <c r="D386">
        <v>15</v>
      </c>
    </row>
    <row r="387" spans="1:4" x14ac:dyDescent="0.3">
      <c r="A387" t="s">
        <v>8219</v>
      </c>
      <c r="B387">
        <v>29</v>
      </c>
      <c r="C387" t="s">
        <v>8221</v>
      </c>
      <c r="D387">
        <v>5</v>
      </c>
    </row>
    <row r="388" spans="1:4" x14ac:dyDescent="0.3">
      <c r="A388" t="s">
        <v>8219</v>
      </c>
      <c r="B388">
        <v>44</v>
      </c>
      <c r="C388" t="s">
        <v>8221</v>
      </c>
      <c r="D388">
        <v>0</v>
      </c>
    </row>
    <row r="389" spans="1:4" x14ac:dyDescent="0.3">
      <c r="A389" t="s">
        <v>8219</v>
      </c>
      <c r="B389">
        <v>17</v>
      </c>
      <c r="C389" t="s">
        <v>8221</v>
      </c>
      <c r="D389">
        <v>0</v>
      </c>
    </row>
    <row r="390" spans="1:4" x14ac:dyDescent="0.3">
      <c r="A390" t="s">
        <v>8219</v>
      </c>
      <c r="B390">
        <v>34</v>
      </c>
      <c r="C390" t="s">
        <v>8221</v>
      </c>
      <c r="D390">
        <v>28</v>
      </c>
    </row>
    <row r="391" spans="1:4" x14ac:dyDescent="0.3">
      <c r="A391" t="s">
        <v>8219</v>
      </c>
      <c r="B391">
        <v>14</v>
      </c>
      <c r="C391" t="s">
        <v>8221</v>
      </c>
      <c r="D391">
        <v>0</v>
      </c>
    </row>
    <row r="392" spans="1:4" x14ac:dyDescent="0.3">
      <c r="A392" t="s">
        <v>8219</v>
      </c>
      <c r="B392">
        <v>156</v>
      </c>
      <c r="C392" t="s">
        <v>8221</v>
      </c>
      <c r="D392">
        <v>5</v>
      </c>
    </row>
    <row r="393" spans="1:4" x14ac:dyDescent="0.3">
      <c r="A393" t="s">
        <v>8219</v>
      </c>
      <c r="B393">
        <v>128</v>
      </c>
      <c r="C393" t="s">
        <v>8221</v>
      </c>
      <c r="D393">
        <v>7</v>
      </c>
    </row>
    <row r="394" spans="1:4" x14ac:dyDescent="0.3">
      <c r="A394" t="s">
        <v>8219</v>
      </c>
      <c r="B394">
        <v>60</v>
      </c>
      <c r="C394" t="s">
        <v>8221</v>
      </c>
      <c r="D394">
        <v>30</v>
      </c>
    </row>
    <row r="395" spans="1:4" x14ac:dyDescent="0.3">
      <c r="A395" t="s">
        <v>8219</v>
      </c>
      <c r="B395">
        <v>32</v>
      </c>
      <c r="C395" t="s">
        <v>8221</v>
      </c>
      <c r="D395">
        <v>2</v>
      </c>
    </row>
    <row r="396" spans="1:4" x14ac:dyDescent="0.3">
      <c r="A396" t="s">
        <v>8219</v>
      </c>
      <c r="B396">
        <v>53</v>
      </c>
      <c r="C396" t="s">
        <v>8221</v>
      </c>
      <c r="D396">
        <v>30</v>
      </c>
    </row>
    <row r="397" spans="1:4" x14ac:dyDescent="0.3">
      <c r="A397" t="s">
        <v>8219</v>
      </c>
      <c r="B397">
        <v>184</v>
      </c>
      <c r="C397" t="s">
        <v>8221</v>
      </c>
      <c r="D397">
        <v>2</v>
      </c>
    </row>
    <row r="398" spans="1:4" x14ac:dyDescent="0.3">
      <c r="A398" t="s">
        <v>8219</v>
      </c>
      <c r="B398">
        <v>90</v>
      </c>
      <c r="C398" t="s">
        <v>8221</v>
      </c>
      <c r="D398">
        <v>0</v>
      </c>
    </row>
    <row r="399" spans="1:4" x14ac:dyDescent="0.3">
      <c r="A399" t="s">
        <v>8219</v>
      </c>
      <c r="B399">
        <v>71</v>
      </c>
      <c r="C399" t="s">
        <v>8221</v>
      </c>
      <c r="D399">
        <v>2</v>
      </c>
    </row>
    <row r="400" spans="1:4" x14ac:dyDescent="0.3">
      <c r="A400" t="s">
        <v>8219</v>
      </c>
      <c r="B400">
        <v>87</v>
      </c>
      <c r="C400" t="s">
        <v>8221</v>
      </c>
      <c r="D400">
        <v>1</v>
      </c>
    </row>
    <row r="401" spans="1:4" x14ac:dyDescent="0.3">
      <c r="A401" t="s">
        <v>8219</v>
      </c>
      <c r="B401">
        <v>28</v>
      </c>
      <c r="C401" t="s">
        <v>8221</v>
      </c>
      <c r="D401">
        <v>2</v>
      </c>
    </row>
    <row r="402" spans="1:4" x14ac:dyDescent="0.3">
      <c r="A402" t="s">
        <v>8219</v>
      </c>
      <c r="B402">
        <v>56</v>
      </c>
      <c r="C402" t="s">
        <v>8221</v>
      </c>
      <c r="D402">
        <v>14</v>
      </c>
    </row>
    <row r="403" spans="1:4" x14ac:dyDescent="0.3">
      <c r="A403" t="s">
        <v>8219</v>
      </c>
      <c r="B403">
        <v>51</v>
      </c>
      <c r="C403" t="s">
        <v>8221</v>
      </c>
      <c r="D403">
        <v>31</v>
      </c>
    </row>
    <row r="404" spans="1:4" x14ac:dyDescent="0.3">
      <c r="A404" t="s">
        <v>8219</v>
      </c>
      <c r="B404">
        <v>75</v>
      </c>
      <c r="C404" t="s">
        <v>8221</v>
      </c>
      <c r="D404">
        <v>16</v>
      </c>
    </row>
    <row r="405" spans="1:4" x14ac:dyDescent="0.3">
      <c r="A405" t="s">
        <v>8219</v>
      </c>
      <c r="B405">
        <v>38</v>
      </c>
      <c r="C405" t="s">
        <v>8221</v>
      </c>
      <c r="D405">
        <v>12</v>
      </c>
    </row>
    <row r="406" spans="1:4" x14ac:dyDescent="0.3">
      <c r="A406" t="s">
        <v>8219</v>
      </c>
      <c r="B406">
        <v>18</v>
      </c>
      <c r="C406" t="s">
        <v>8221</v>
      </c>
      <c r="D406">
        <v>96</v>
      </c>
    </row>
    <row r="407" spans="1:4" x14ac:dyDescent="0.3">
      <c r="A407" t="s">
        <v>8219</v>
      </c>
      <c r="B407">
        <v>54</v>
      </c>
      <c r="C407" t="s">
        <v>8221</v>
      </c>
      <c r="D407">
        <v>16</v>
      </c>
    </row>
    <row r="408" spans="1:4" x14ac:dyDescent="0.3">
      <c r="A408" t="s">
        <v>8219</v>
      </c>
      <c r="B408">
        <v>71</v>
      </c>
      <c r="C408" t="s">
        <v>8221</v>
      </c>
      <c r="D408">
        <v>5</v>
      </c>
    </row>
    <row r="409" spans="1:4" x14ac:dyDescent="0.3">
      <c r="A409" t="s">
        <v>8219</v>
      </c>
      <c r="B409">
        <v>57</v>
      </c>
      <c r="C409" t="s">
        <v>8221</v>
      </c>
      <c r="D409">
        <v>0</v>
      </c>
    </row>
    <row r="410" spans="1:4" x14ac:dyDescent="0.3">
      <c r="A410" t="s">
        <v>8219</v>
      </c>
      <c r="B410">
        <v>43</v>
      </c>
      <c r="C410" t="s">
        <v>8221</v>
      </c>
      <c r="D410">
        <v>8</v>
      </c>
    </row>
    <row r="411" spans="1:4" x14ac:dyDescent="0.3">
      <c r="A411" t="s">
        <v>8219</v>
      </c>
      <c r="B411">
        <v>52</v>
      </c>
      <c r="C411" t="s">
        <v>8221</v>
      </c>
      <c r="D411">
        <v>7</v>
      </c>
    </row>
    <row r="412" spans="1:4" x14ac:dyDescent="0.3">
      <c r="A412" t="s">
        <v>8219</v>
      </c>
      <c r="B412">
        <v>27</v>
      </c>
      <c r="C412" t="s">
        <v>8221</v>
      </c>
      <c r="D412">
        <v>24</v>
      </c>
    </row>
    <row r="413" spans="1:4" x14ac:dyDescent="0.3">
      <c r="A413" t="s">
        <v>8219</v>
      </c>
      <c r="B413">
        <v>12</v>
      </c>
      <c r="C413" t="s">
        <v>8221</v>
      </c>
      <c r="D413">
        <v>121</v>
      </c>
    </row>
    <row r="414" spans="1:4" x14ac:dyDescent="0.3">
      <c r="A414" t="s">
        <v>8219</v>
      </c>
      <c r="B414">
        <v>33</v>
      </c>
      <c r="C414" t="s">
        <v>8221</v>
      </c>
      <c r="D414">
        <v>196</v>
      </c>
    </row>
    <row r="415" spans="1:4" x14ac:dyDescent="0.3">
      <c r="A415" t="s">
        <v>8219</v>
      </c>
      <c r="B415">
        <v>96</v>
      </c>
      <c r="C415" t="s">
        <v>8221</v>
      </c>
      <c r="D415">
        <v>5</v>
      </c>
    </row>
    <row r="416" spans="1:4" x14ac:dyDescent="0.3">
      <c r="A416" t="s">
        <v>8219</v>
      </c>
      <c r="B416">
        <v>28</v>
      </c>
      <c r="C416" t="s">
        <v>8221</v>
      </c>
      <c r="D416">
        <v>73</v>
      </c>
    </row>
    <row r="417" spans="1:4" x14ac:dyDescent="0.3">
      <c r="A417" t="s">
        <v>8219</v>
      </c>
      <c r="B417">
        <v>43</v>
      </c>
      <c r="C417" t="s">
        <v>8221</v>
      </c>
      <c r="D417">
        <v>93</v>
      </c>
    </row>
    <row r="418" spans="1:4" x14ac:dyDescent="0.3">
      <c r="A418" t="s">
        <v>8219</v>
      </c>
      <c r="B418">
        <v>205</v>
      </c>
      <c r="C418" t="s">
        <v>8221</v>
      </c>
      <c r="D418">
        <v>17</v>
      </c>
    </row>
    <row r="419" spans="1:4" x14ac:dyDescent="0.3">
      <c r="A419" t="s">
        <v>8219</v>
      </c>
      <c r="B419">
        <v>23</v>
      </c>
      <c r="C419" t="s">
        <v>8221</v>
      </c>
      <c r="D419">
        <v>7</v>
      </c>
    </row>
    <row r="420" spans="1:4" x14ac:dyDescent="0.3">
      <c r="A420" t="s">
        <v>8219</v>
      </c>
      <c r="B420">
        <v>19</v>
      </c>
      <c r="C420" t="s">
        <v>8221</v>
      </c>
      <c r="D420">
        <v>17</v>
      </c>
    </row>
    <row r="421" spans="1:4" x14ac:dyDescent="0.3">
      <c r="A421" t="s">
        <v>8219</v>
      </c>
      <c r="B421">
        <v>14</v>
      </c>
      <c r="C421" t="s">
        <v>8221</v>
      </c>
      <c r="D421">
        <v>171</v>
      </c>
    </row>
    <row r="422" spans="1:4" x14ac:dyDescent="0.3">
      <c r="A422" t="s">
        <v>8219</v>
      </c>
      <c r="B422">
        <v>38</v>
      </c>
      <c r="C422" t="s">
        <v>8221</v>
      </c>
      <c r="D422">
        <v>188</v>
      </c>
    </row>
    <row r="423" spans="1:4" x14ac:dyDescent="0.3">
      <c r="A423" t="s">
        <v>8219</v>
      </c>
      <c r="B423">
        <v>78</v>
      </c>
      <c r="C423" t="s">
        <v>8221</v>
      </c>
      <c r="D423">
        <v>110</v>
      </c>
    </row>
    <row r="424" spans="1:4" x14ac:dyDescent="0.3">
      <c r="A424" t="s">
        <v>8219</v>
      </c>
      <c r="B424">
        <v>69</v>
      </c>
      <c r="C424" t="s">
        <v>8221</v>
      </c>
      <c r="D424">
        <v>37</v>
      </c>
    </row>
    <row r="425" spans="1:4" x14ac:dyDescent="0.3">
      <c r="A425" t="s">
        <v>8219</v>
      </c>
      <c r="B425">
        <v>33</v>
      </c>
      <c r="C425" t="s">
        <v>8221</v>
      </c>
      <c r="D425">
        <v>9</v>
      </c>
    </row>
    <row r="426" spans="1:4" x14ac:dyDescent="0.3">
      <c r="A426" t="s">
        <v>8219</v>
      </c>
      <c r="B426">
        <v>54</v>
      </c>
      <c r="C426" t="s">
        <v>8221</v>
      </c>
      <c r="D426">
        <v>29</v>
      </c>
    </row>
    <row r="427" spans="1:4" x14ac:dyDescent="0.3">
      <c r="A427" t="s">
        <v>8219</v>
      </c>
      <c r="B427">
        <v>99</v>
      </c>
      <c r="C427" t="s">
        <v>8221</v>
      </c>
      <c r="D427">
        <v>6</v>
      </c>
    </row>
    <row r="428" spans="1:4" x14ac:dyDescent="0.3">
      <c r="A428" t="s">
        <v>8219</v>
      </c>
      <c r="B428">
        <v>49</v>
      </c>
      <c r="C428" t="s">
        <v>8221</v>
      </c>
      <c r="D428">
        <v>30</v>
      </c>
    </row>
    <row r="429" spans="1:4" x14ac:dyDescent="0.3">
      <c r="A429" t="s">
        <v>8219</v>
      </c>
      <c r="B429">
        <v>11</v>
      </c>
      <c r="C429" t="s">
        <v>8221</v>
      </c>
      <c r="D429">
        <v>81</v>
      </c>
    </row>
    <row r="430" spans="1:4" x14ac:dyDescent="0.3">
      <c r="A430" t="s">
        <v>8219</v>
      </c>
      <c r="B430">
        <v>38</v>
      </c>
      <c r="C430" t="s">
        <v>8221</v>
      </c>
      <c r="D430">
        <v>4</v>
      </c>
    </row>
    <row r="431" spans="1:4" x14ac:dyDescent="0.3">
      <c r="A431" t="s">
        <v>8219</v>
      </c>
      <c r="B431">
        <v>16</v>
      </c>
      <c r="C431" t="s">
        <v>8221</v>
      </c>
      <c r="D431">
        <v>11</v>
      </c>
    </row>
    <row r="432" spans="1:4" x14ac:dyDescent="0.3">
      <c r="A432" t="s">
        <v>8219</v>
      </c>
      <c r="B432">
        <v>32</v>
      </c>
      <c r="C432" t="s">
        <v>8221</v>
      </c>
      <c r="D432">
        <v>14</v>
      </c>
    </row>
    <row r="433" spans="1:4" x14ac:dyDescent="0.3">
      <c r="A433" t="s">
        <v>8219</v>
      </c>
      <c r="B433">
        <v>20</v>
      </c>
      <c r="C433" t="s">
        <v>8221</v>
      </c>
      <c r="D433">
        <v>5</v>
      </c>
    </row>
    <row r="434" spans="1:4" x14ac:dyDescent="0.3">
      <c r="A434" t="s">
        <v>8219</v>
      </c>
      <c r="B434">
        <v>154</v>
      </c>
      <c r="C434" t="s">
        <v>8221</v>
      </c>
      <c r="D434">
        <v>45</v>
      </c>
    </row>
    <row r="435" spans="1:4" x14ac:dyDescent="0.3">
      <c r="A435" t="s">
        <v>8219</v>
      </c>
      <c r="B435">
        <v>41</v>
      </c>
      <c r="C435" t="s">
        <v>8221</v>
      </c>
      <c r="D435">
        <v>8</v>
      </c>
    </row>
    <row r="436" spans="1:4" x14ac:dyDescent="0.3">
      <c r="A436" t="s">
        <v>8219</v>
      </c>
      <c r="B436">
        <v>75</v>
      </c>
      <c r="C436" t="s">
        <v>8221</v>
      </c>
      <c r="D436">
        <v>3</v>
      </c>
    </row>
    <row r="437" spans="1:4" x14ac:dyDescent="0.3">
      <c r="A437" t="s">
        <v>8219</v>
      </c>
      <c r="B437">
        <v>40</v>
      </c>
      <c r="C437" t="s">
        <v>8221</v>
      </c>
      <c r="D437">
        <v>24</v>
      </c>
    </row>
    <row r="438" spans="1:4" x14ac:dyDescent="0.3">
      <c r="A438" t="s">
        <v>8219</v>
      </c>
      <c r="B438">
        <v>46</v>
      </c>
      <c r="C438" t="s">
        <v>8221</v>
      </c>
      <c r="D438">
        <v>18</v>
      </c>
    </row>
    <row r="439" spans="1:4" x14ac:dyDescent="0.3">
      <c r="A439" t="s">
        <v>8219</v>
      </c>
      <c r="B439">
        <v>62</v>
      </c>
      <c r="C439" t="s">
        <v>8221</v>
      </c>
      <c r="D439">
        <v>12</v>
      </c>
    </row>
    <row r="440" spans="1:4" x14ac:dyDescent="0.3">
      <c r="A440" t="s">
        <v>8219</v>
      </c>
      <c r="B440">
        <v>61</v>
      </c>
      <c r="C440" t="s">
        <v>8221</v>
      </c>
      <c r="D440">
        <v>123</v>
      </c>
    </row>
    <row r="441" spans="1:4" x14ac:dyDescent="0.3">
      <c r="A441" t="s">
        <v>8219</v>
      </c>
      <c r="B441">
        <v>96</v>
      </c>
      <c r="C441" t="s">
        <v>8221</v>
      </c>
      <c r="D441">
        <v>96</v>
      </c>
    </row>
    <row r="442" spans="1:4" x14ac:dyDescent="0.3">
      <c r="A442" t="s">
        <v>8219</v>
      </c>
      <c r="B442">
        <v>190</v>
      </c>
      <c r="C442" t="s">
        <v>8221</v>
      </c>
      <c r="D442">
        <v>31</v>
      </c>
    </row>
    <row r="443" spans="1:4" x14ac:dyDescent="0.3">
      <c r="A443" t="s">
        <v>8219</v>
      </c>
      <c r="B443">
        <v>94</v>
      </c>
      <c r="C443" t="s">
        <v>8221</v>
      </c>
      <c r="D443">
        <v>4</v>
      </c>
    </row>
    <row r="444" spans="1:4" x14ac:dyDescent="0.3">
      <c r="A444" t="s">
        <v>8219</v>
      </c>
      <c r="B444">
        <v>39</v>
      </c>
      <c r="C444" t="s">
        <v>8221</v>
      </c>
      <c r="D444">
        <v>3</v>
      </c>
    </row>
    <row r="445" spans="1:4" x14ac:dyDescent="0.3">
      <c r="A445" t="s">
        <v>8219</v>
      </c>
      <c r="B445">
        <v>127</v>
      </c>
      <c r="C445" t="s">
        <v>8221</v>
      </c>
      <c r="D445">
        <v>179</v>
      </c>
    </row>
    <row r="446" spans="1:4" x14ac:dyDescent="0.3">
      <c r="A446" t="s">
        <v>8219</v>
      </c>
      <c r="B446">
        <v>159</v>
      </c>
      <c r="C446" t="s">
        <v>8221</v>
      </c>
      <c r="D446">
        <v>3</v>
      </c>
    </row>
    <row r="447" spans="1:4" x14ac:dyDescent="0.3">
      <c r="A447" t="s">
        <v>8219</v>
      </c>
      <c r="B447">
        <v>177</v>
      </c>
      <c r="C447" t="s">
        <v>8221</v>
      </c>
      <c r="D447">
        <v>23</v>
      </c>
    </row>
    <row r="448" spans="1:4" x14ac:dyDescent="0.3">
      <c r="A448" t="s">
        <v>8219</v>
      </c>
      <c r="B448">
        <v>47</v>
      </c>
      <c r="C448" t="s">
        <v>8221</v>
      </c>
      <c r="D448">
        <v>23</v>
      </c>
    </row>
    <row r="449" spans="1:4" x14ac:dyDescent="0.3">
      <c r="A449" t="s">
        <v>8219</v>
      </c>
      <c r="B449">
        <v>1</v>
      </c>
      <c r="C449" t="s">
        <v>8221</v>
      </c>
      <c r="D449">
        <v>41</v>
      </c>
    </row>
    <row r="450" spans="1:4" x14ac:dyDescent="0.3">
      <c r="A450" t="s">
        <v>8219</v>
      </c>
      <c r="B450">
        <v>16</v>
      </c>
      <c r="C450" t="s">
        <v>8221</v>
      </c>
      <c r="D450">
        <v>0</v>
      </c>
    </row>
    <row r="451" spans="1:4" x14ac:dyDescent="0.3">
      <c r="A451" t="s">
        <v>8219</v>
      </c>
      <c r="B451">
        <v>115</v>
      </c>
      <c r="C451" t="s">
        <v>8221</v>
      </c>
      <c r="D451">
        <v>32</v>
      </c>
    </row>
    <row r="452" spans="1:4" x14ac:dyDescent="0.3">
      <c r="A452" t="s">
        <v>8219</v>
      </c>
      <c r="B452">
        <v>133</v>
      </c>
      <c r="C452" t="s">
        <v>8221</v>
      </c>
      <c r="D452">
        <v>2</v>
      </c>
    </row>
    <row r="453" spans="1:4" x14ac:dyDescent="0.3">
      <c r="A453" t="s">
        <v>8219</v>
      </c>
      <c r="B453">
        <v>70</v>
      </c>
      <c r="C453" t="s">
        <v>8221</v>
      </c>
      <c r="D453">
        <v>7</v>
      </c>
    </row>
    <row r="454" spans="1:4" x14ac:dyDescent="0.3">
      <c r="A454" t="s">
        <v>8219</v>
      </c>
      <c r="B454">
        <v>62</v>
      </c>
      <c r="C454" t="s">
        <v>8221</v>
      </c>
      <c r="D454">
        <v>4</v>
      </c>
    </row>
    <row r="455" spans="1:4" x14ac:dyDescent="0.3">
      <c r="A455" t="s">
        <v>8219</v>
      </c>
      <c r="B455">
        <v>10</v>
      </c>
      <c r="C455" t="s">
        <v>8221</v>
      </c>
      <c r="D455">
        <v>196</v>
      </c>
    </row>
    <row r="456" spans="1:4" x14ac:dyDescent="0.3">
      <c r="A456" t="s">
        <v>8219</v>
      </c>
      <c r="B456">
        <v>499</v>
      </c>
      <c r="C456" t="s">
        <v>8221</v>
      </c>
      <c r="D456">
        <v>11</v>
      </c>
    </row>
    <row r="457" spans="1:4" x14ac:dyDescent="0.3">
      <c r="A457" t="s">
        <v>8219</v>
      </c>
      <c r="B457">
        <v>47</v>
      </c>
      <c r="C457" t="s">
        <v>8221</v>
      </c>
      <c r="D457">
        <v>9</v>
      </c>
    </row>
    <row r="458" spans="1:4" x14ac:dyDescent="0.3">
      <c r="A458" t="s">
        <v>8219</v>
      </c>
      <c r="B458">
        <v>28</v>
      </c>
      <c r="C458" t="s">
        <v>8221</v>
      </c>
      <c r="D458">
        <v>5</v>
      </c>
    </row>
    <row r="459" spans="1:4" x14ac:dyDescent="0.3">
      <c r="A459" t="s">
        <v>8219</v>
      </c>
      <c r="B459">
        <v>24</v>
      </c>
      <c r="C459" t="s">
        <v>8221</v>
      </c>
      <c r="D459">
        <v>8</v>
      </c>
    </row>
    <row r="460" spans="1:4" x14ac:dyDescent="0.3">
      <c r="A460" t="s">
        <v>8219</v>
      </c>
      <c r="B460">
        <v>76</v>
      </c>
      <c r="C460" t="s">
        <v>8221</v>
      </c>
      <c r="D460">
        <v>229</v>
      </c>
    </row>
    <row r="461" spans="1:4" x14ac:dyDescent="0.3">
      <c r="A461" t="s">
        <v>8219</v>
      </c>
      <c r="B461">
        <v>98</v>
      </c>
      <c r="C461" t="s">
        <v>8221</v>
      </c>
      <c r="D461">
        <v>40</v>
      </c>
    </row>
    <row r="462" spans="1:4" x14ac:dyDescent="0.3">
      <c r="A462" t="s">
        <v>8219</v>
      </c>
      <c r="B462">
        <v>30</v>
      </c>
      <c r="C462" t="s">
        <v>8221</v>
      </c>
      <c r="D462">
        <v>123</v>
      </c>
    </row>
    <row r="463" spans="1:4" x14ac:dyDescent="0.3">
      <c r="A463" t="s">
        <v>8219</v>
      </c>
      <c r="B463">
        <v>478</v>
      </c>
      <c r="C463" t="s">
        <v>8221</v>
      </c>
      <c r="D463">
        <v>5</v>
      </c>
    </row>
    <row r="464" spans="1:4" x14ac:dyDescent="0.3">
      <c r="A464" t="s">
        <v>8219</v>
      </c>
      <c r="B464">
        <v>74</v>
      </c>
      <c r="C464" t="s">
        <v>8221</v>
      </c>
      <c r="D464">
        <v>148</v>
      </c>
    </row>
    <row r="465" spans="1:4" x14ac:dyDescent="0.3">
      <c r="A465" t="s">
        <v>8219</v>
      </c>
      <c r="B465">
        <v>131</v>
      </c>
      <c r="C465" t="s">
        <v>8221</v>
      </c>
      <c r="D465">
        <v>10</v>
      </c>
    </row>
    <row r="466" spans="1:4" x14ac:dyDescent="0.3">
      <c r="A466" t="s">
        <v>8219</v>
      </c>
      <c r="B466">
        <v>61</v>
      </c>
      <c r="C466" t="s">
        <v>8221</v>
      </c>
      <c r="D466">
        <v>4</v>
      </c>
    </row>
    <row r="467" spans="1:4" x14ac:dyDescent="0.3">
      <c r="A467" t="s">
        <v>8219</v>
      </c>
      <c r="B467">
        <v>1071</v>
      </c>
      <c r="C467" t="s">
        <v>8221</v>
      </c>
      <c r="D467">
        <v>21</v>
      </c>
    </row>
    <row r="468" spans="1:4" x14ac:dyDescent="0.3">
      <c r="A468" t="s">
        <v>8219</v>
      </c>
      <c r="B468">
        <v>122</v>
      </c>
      <c r="C468" t="s">
        <v>8221</v>
      </c>
      <c r="D468">
        <v>2</v>
      </c>
    </row>
    <row r="469" spans="1:4" x14ac:dyDescent="0.3">
      <c r="A469" t="s">
        <v>8219</v>
      </c>
      <c r="B469">
        <v>111</v>
      </c>
      <c r="C469" t="s">
        <v>8221</v>
      </c>
      <c r="D469">
        <v>0</v>
      </c>
    </row>
    <row r="470" spans="1:4" x14ac:dyDescent="0.3">
      <c r="A470" t="s">
        <v>8219</v>
      </c>
      <c r="B470">
        <v>255</v>
      </c>
      <c r="C470" t="s">
        <v>8221</v>
      </c>
      <c r="D470">
        <v>4</v>
      </c>
    </row>
    <row r="471" spans="1:4" x14ac:dyDescent="0.3">
      <c r="A471" t="s">
        <v>8219</v>
      </c>
      <c r="B471">
        <v>141</v>
      </c>
      <c r="C471" t="s">
        <v>8221</v>
      </c>
      <c r="D471">
        <v>1</v>
      </c>
    </row>
    <row r="472" spans="1:4" x14ac:dyDescent="0.3">
      <c r="A472" t="s">
        <v>8219</v>
      </c>
      <c r="B472">
        <v>159</v>
      </c>
      <c r="C472" t="s">
        <v>8221</v>
      </c>
      <c r="D472">
        <v>30</v>
      </c>
    </row>
    <row r="473" spans="1:4" x14ac:dyDescent="0.3">
      <c r="A473" t="s">
        <v>8219</v>
      </c>
      <c r="B473">
        <v>99</v>
      </c>
      <c r="C473" t="s">
        <v>8221</v>
      </c>
      <c r="D473">
        <v>3</v>
      </c>
    </row>
    <row r="474" spans="1:4" x14ac:dyDescent="0.3">
      <c r="A474" t="s">
        <v>8219</v>
      </c>
      <c r="B474">
        <v>96</v>
      </c>
      <c r="C474" t="s">
        <v>8221</v>
      </c>
      <c r="D474">
        <v>975</v>
      </c>
    </row>
    <row r="475" spans="1:4" x14ac:dyDescent="0.3">
      <c r="A475" t="s">
        <v>8219</v>
      </c>
      <c r="B475">
        <v>27</v>
      </c>
      <c r="C475" t="s">
        <v>8221</v>
      </c>
      <c r="D475">
        <v>167</v>
      </c>
    </row>
    <row r="476" spans="1:4" x14ac:dyDescent="0.3">
      <c r="A476" t="s">
        <v>8219</v>
      </c>
      <c r="B476">
        <v>166</v>
      </c>
      <c r="C476" t="s">
        <v>8221</v>
      </c>
      <c r="D476">
        <v>5</v>
      </c>
    </row>
    <row r="477" spans="1:4" x14ac:dyDescent="0.3">
      <c r="A477" t="s">
        <v>8219</v>
      </c>
      <c r="B477">
        <v>76</v>
      </c>
      <c r="C477" t="s">
        <v>8221</v>
      </c>
      <c r="D477">
        <v>18</v>
      </c>
    </row>
    <row r="478" spans="1:4" x14ac:dyDescent="0.3">
      <c r="A478" t="s">
        <v>8219</v>
      </c>
      <c r="B478">
        <v>211</v>
      </c>
      <c r="C478" t="s">
        <v>8221</v>
      </c>
      <c r="D478">
        <v>98</v>
      </c>
    </row>
    <row r="479" spans="1:4" x14ac:dyDescent="0.3">
      <c r="A479" t="s">
        <v>8219</v>
      </c>
      <c r="B479">
        <v>21</v>
      </c>
      <c r="C479" t="s">
        <v>8221</v>
      </c>
      <c r="D479">
        <v>4</v>
      </c>
    </row>
    <row r="480" spans="1:4" x14ac:dyDescent="0.3">
      <c r="A480" t="s">
        <v>8219</v>
      </c>
      <c r="B480">
        <v>61</v>
      </c>
      <c r="C480" t="s">
        <v>8221</v>
      </c>
      <c r="D480">
        <v>3</v>
      </c>
    </row>
    <row r="481" spans="1:4" x14ac:dyDescent="0.3">
      <c r="A481" t="s">
        <v>8219</v>
      </c>
      <c r="B481">
        <v>30</v>
      </c>
      <c r="C481" t="s">
        <v>8221</v>
      </c>
      <c r="D481">
        <v>1</v>
      </c>
    </row>
    <row r="482" spans="1:4" x14ac:dyDescent="0.3">
      <c r="A482" t="s">
        <v>8219</v>
      </c>
      <c r="B482">
        <v>375</v>
      </c>
      <c r="C482" t="s">
        <v>8221</v>
      </c>
      <c r="D482">
        <v>0</v>
      </c>
    </row>
    <row r="483" spans="1:4" x14ac:dyDescent="0.3">
      <c r="A483" t="s">
        <v>8219</v>
      </c>
      <c r="B483">
        <v>111</v>
      </c>
      <c r="C483" t="s">
        <v>8221</v>
      </c>
      <c r="D483">
        <v>9</v>
      </c>
    </row>
    <row r="484" spans="1:4" x14ac:dyDescent="0.3">
      <c r="A484" t="s">
        <v>8219</v>
      </c>
      <c r="B484">
        <v>123</v>
      </c>
      <c r="C484" t="s">
        <v>8221</v>
      </c>
      <c r="D484">
        <v>2</v>
      </c>
    </row>
    <row r="485" spans="1:4" x14ac:dyDescent="0.3">
      <c r="A485" t="s">
        <v>8219</v>
      </c>
      <c r="B485">
        <v>70</v>
      </c>
      <c r="C485" t="s">
        <v>8221</v>
      </c>
      <c r="D485">
        <v>0</v>
      </c>
    </row>
    <row r="486" spans="1:4" x14ac:dyDescent="0.3">
      <c r="A486" t="s">
        <v>8219</v>
      </c>
      <c r="B486">
        <v>85</v>
      </c>
      <c r="C486" t="s">
        <v>8221</v>
      </c>
      <c r="D486">
        <v>147</v>
      </c>
    </row>
    <row r="487" spans="1:4" x14ac:dyDescent="0.3">
      <c r="A487" t="s">
        <v>8219</v>
      </c>
      <c r="B487">
        <v>86</v>
      </c>
      <c r="C487" t="s">
        <v>8221</v>
      </c>
      <c r="D487">
        <v>49</v>
      </c>
    </row>
    <row r="488" spans="1:4" x14ac:dyDescent="0.3">
      <c r="A488" t="s">
        <v>8219</v>
      </c>
      <c r="B488">
        <v>13</v>
      </c>
      <c r="C488" t="s">
        <v>8221</v>
      </c>
      <c r="D488">
        <v>1</v>
      </c>
    </row>
    <row r="489" spans="1:4" x14ac:dyDescent="0.3">
      <c r="A489" t="s">
        <v>8219</v>
      </c>
      <c r="B489">
        <v>33</v>
      </c>
      <c r="C489" t="s">
        <v>8221</v>
      </c>
      <c r="D489">
        <v>2</v>
      </c>
    </row>
    <row r="490" spans="1:4" x14ac:dyDescent="0.3">
      <c r="A490" t="s">
        <v>8219</v>
      </c>
      <c r="B490">
        <v>15</v>
      </c>
      <c r="C490" t="s">
        <v>8221</v>
      </c>
      <c r="D490">
        <v>7</v>
      </c>
    </row>
    <row r="491" spans="1:4" x14ac:dyDescent="0.3">
      <c r="A491" t="s">
        <v>8219</v>
      </c>
      <c r="B491">
        <v>273</v>
      </c>
      <c r="C491" t="s">
        <v>8221</v>
      </c>
      <c r="D491">
        <v>4</v>
      </c>
    </row>
    <row r="492" spans="1:4" x14ac:dyDescent="0.3">
      <c r="A492" t="s">
        <v>8219</v>
      </c>
      <c r="B492">
        <v>714</v>
      </c>
      <c r="C492" t="s">
        <v>8221</v>
      </c>
      <c r="D492">
        <v>27</v>
      </c>
    </row>
    <row r="493" spans="1:4" x14ac:dyDescent="0.3">
      <c r="A493" t="s">
        <v>8219</v>
      </c>
      <c r="B493">
        <v>170</v>
      </c>
      <c r="C493" t="s">
        <v>8221</v>
      </c>
      <c r="D493">
        <v>94</v>
      </c>
    </row>
    <row r="494" spans="1:4" x14ac:dyDescent="0.3">
      <c r="A494" t="s">
        <v>8219</v>
      </c>
      <c r="B494">
        <v>512</v>
      </c>
      <c r="C494" t="s">
        <v>8221</v>
      </c>
      <c r="D494">
        <v>29</v>
      </c>
    </row>
    <row r="495" spans="1:4" x14ac:dyDescent="0.3">
      <c r="A495" t="s">
        <v>8219</v>
      </c>
      <c r="B495">
        <v>314</v>
      </c>
      <c r="C495" t="s">
        <v>8221</v>
      </c>
      <c r="D495">
        <v>7</v>
      </c>
    </row>
    <row r="496" spans="1:4" x14ac:dyDescent="0.3">
      <c r="A496" t="s">
        <v>8219</v>
      </c>
      <c r="B496">
        <v>167</v>
      </c>
      <c r="C496" t="s">
        <v>8221</v>
      </c>
      <c r="D496">
        <v>22</v>
      </c>
    </row>
    <row r="497" spans="1:4" x14ac:dyDescent="0.3">
      <c r="A497" t="s">
        <v>8219</v>
      </c>
      <c r="B497">
        <v>9</v>
      </c>
      <c r="C497" t="s">
        <v>8221</v>
      </c>
      <c r="D497">
        <v>1</v>
      </c>
    </row>
    <row r="498" spans="1:4" x14ac:dyDescent="0.3">
      <c r="A498" t="s">
        <v>8219</v>
      </c>
      <c r="B498">
        <v>103</v>
      </c>
      <c r="C498" t="s">
        <v>8221</v>
      </c>
      <c r="D498">
        <v>10</v>
      </c>
    </row>
    <row r="499" spans="1:4" x14ac:dyDescent="0.3">
      <c r="A499" t="s">
        <v>8219</v>
      </c>
      <c r="B499">
        <v>111</v>
      </c>
      <c r="C499" t="s">
        <v>8221</v>
      </c>
      <c r="D499">
        <v>6</v>
      </c>
    </row>
    <row r="500" spans="1:4" x14ac:dyDescent="0.3">
      <c r="A500" t="s">
        <v>8219</v>
      </c>
      <c r="B500">
        <v>271</v>
      </c>
      <c r="C500" t="s">
        <v>8221</v>
      </c>
      <c r="D500">
        <v>24</v>
      </c>
    </row>
    <row r="501" spans="1:4" x14ac:dyDescent="0.3">
      <c r="A501" t="s">
        <v>8219</v>
      </c>
      <c r="B501">
        <v>101</v>
      </c>
      <c r="C501" t="s">
        <v>8221</v>
      </c>
      <c r="D501">
        <v>15</v>
      </c>
    </row>
    <row r="502" spans="1:4" x14ac:dyDescent="0.3">
      <c r="A502" t="s">
        <v>8219</v>
      </c>
      <c r="B502">
        <v>57</v>
      </c>
      <c r="C502" t="s">
        <v>8221</v>
      </c>
      <c r="D502">
        <v>37</v>
      </c>
    </row>
    <row r="503" spans="1:4" x14ac:dyDescent="0.3">
      <c r="A503" t="s">
        <v>8219</v>
      </c>
      <c r="B503">
        <v>62</v>
      </c>
      <c r="C503" t="s">
        <v>8221</v>
      </c>
      <c r="D503">
        <v>20</v>
      </c>
    </row>
    <row r="504" spans="1:4" x14ac:dyDescent="0.3">
      <c r="A504" t="s">
        <v>8219</v>
      </c>
      <c r="B504">
        <v>32</v>
      </c>
      <c r="C504" t="s">
        <v>8221</v>
      </c>
      <c r="D504">
        <v>7</v>
      </c>
    </row>
    <row r="505" spans="1:4" x14ac:dyDescent="0.3">
      <c r="A505" t="s">
        <v>8219</v>
      </c>
      <c r="B505">
        <v>141</v>
      </c>
      <c r="C505" t="s">
        <v>8221</v>
      </c>
      <c r="D505">
        <v>0</v>
      </c>
    </row>
    <row r="506" spans="1:4" x14ac:dyDescent="0.3">
      <c r="A506" t="s">
        <v>8219</v>
      </c>
      <c r="B506">
        <v>75</v>
      </c>
      <c r="C506" t="s">
        <v>8221</v>
      </c>
      <c r="D506">
        <v>21</v>
      </c>
    </row>
    <row r="507" spans="1:4" x14ac:dyDescent="0.3">
      <c r="A507" t="s">
        <v>8219</v>
      </c>
      <c r="B507">
        <v>46</v>
      </c>
      <c r="C507" t="s">
        <v>8221</v>
      </c>
      <c r="D507">
        <v>3</v>
      </c>
    </row>
    <row r="508" spans="1:4" x14ac:dyDescent="0.3">
      <c r="A508" t="s">
        <v>8219</v>
      </c>
      <c r="B508">
        <v>103</v>
      </c>
      <c r="C508" t="s">
        <v>8221</v>
      </c>
      <c r="D508">
        <v>11</v>
      </c>
    </row>
    <row r="509" spans="1:4" x14ac:dyDescent="0.3">
      <c r="A509" t="s">
        <v>8219</v>
      </c>
      <c r="B509">
        <v>6</v>
      </c>
      <c r="C509" t="s">
        <v>8221</v>
      </c>
      <c r="D509">
        <v>1</v>
      </c>
    </row>
    <row r="510" spans="1:4" x14ac:dyDescent="0.3">
      <c r="A510" t="s">
        <v>8219</v>
      </c>
      <c r="B510">
        <v>83</v>
      </c>
      <c r="C510" t="s">
        <v>8221</v>
      </c>
      <c r="D510">
        <v>312</v>
      </c>
    </row>
    <row r="511" spans="1:4" x14ac:dyDescent="0.3">
      <c r="A511" t="s">
        <v>8219</v>
      </c>
      <c r="B511">
        <v>108</v>
      </c>
      <c r="C511" t="s">
        <v>8221</v>
      </c>
      <c r="D511">
        <v>1</v>
      </c>
    </row>
    <row r="512" spans="1:4" x14ac:dyDescent="0.3">
      <c r="A512" t="s">
        <v>8219</v>
      </c>
      <c r="B512">
        <v>25</v>
      </c>
      <c r="C512" t="s">
        <v>8221</v>
      </c>
      <c r="D512">
        <v>3</v>
      </c>
    </row>
    <row r="513" spans="1:4" x14ac:dyDescent="0.3">
      <c r="A513" t="s">
        <v>8219</v>
      </c>
      <c r="B513">
        <v>549</v>
      </c>
      <c r="C513" t="s">
        <v>8221</v>
      </c>
      <c r="D513">
        <v>4</v>
      </c>
    </row>
    <row r="514" spans="1:4" x14ac:dyDescent="0.3">
      <c r="A514" t="s">
        <v>8219</v>
      </c>
      <c r="B514">
        <v>222</v>
      </c>
      <c r="C514" t="s">
        <v>8221</v>
      </c>
      <c r="D514">
        <v>10</v>
      </c>
    </row>
    <row r="515" spans="1:4" x14ac:dyDescent="0.3">
      <c r="A515" t="s">
        <v>8219</v>
      </c>
      <c r="B515">
        <v>183</v>
      </c>
      <c r="C515" t="s">
        <v>8221</v>
      </c>
      <c r="D515">
        <v>8</v>
      </c>
    </row>
    <row r="516" spans="1:4" x14ac:dyDescent="0.3">
      <c r="A516" t="s">
        <v>8219</v>
      </c>
      <c r="B516">
        <v>89</v>
      </c>
      <c r="C516" t="s">
        <v>8221</v>
      </c>
      <c r="D516">
        <v>3</v>
      </c>
    </row>
    <row r="517" spans="1:4" x14ac:dyDescent="0.3">
      <c r="A517" t="s">
        <v>8219</v>
      </c>
      <c r="B517">
        <v>253</v>
      </c>
      <c r="C517" t="s">
        <v>8221</v>
      </c>
      <c r="D517">
        <v>1</v>
      </c>
    </row>
    <row r="518" spans="1:4" x14ac:dyDescent="0.3">
      <c r="A518" t="s">
        <v>8219</v>
      </c>
      <c r="B518">
        <v>140</v>
      </c>
      <c r="C518" t="s">
        <v>8221</v>
      </c>
      <c r="D518">
        <v>0</v>
      </c>
    </row>
    <row r="519" spans="1:4" x14ac:dyDescent="0.3">
      <c r="A519" t="s">
        <v>8219</v>
      </c>
      <c r="B519">
        <v>103</v>
      </c>
      <c r="C519" t="s">
        <v>8221</v>
      </c>
      <c r="D519">
        <v>5</v>
      </c>
    </row>
    <row r="520" spans="1:4" x14ac:dyDescent="0.3">
      <c r="A520" t="s">
        <v>8219</v>
      </c>
      <c r="B520">
        <v>138</v>
      </c>
      <c r="C520" t="s">
        <v>8221</v>
      </c>
      <c r="D520">
        <v>0</v>
      </c>
    </row>
    <row r="521" spans="1:4" x14ac:dyDescent="0.3">
      <c r="A521" t="s">
        <v>8219</v>
      </c>
      <c r="B521">
        <v>191</v>
      </c>
      <c r="C521" t="s">
        <v>8221</v>
      </c>
      <c r="D521">
        <v>3</v>
      </c>
    </row>
    <row r="522" spans="1:4" x14ac:dyDescent="0.3">
      <c r="A522" t="s">
        <v>8219</v>
      </c>
      <c r="B522">
        <v>45</v>
      </c>
      <c r="C522" t="s">
        <v>8221</v>
      </c>
      <c r="D522">
        <v>7</v>
      </c>
    </row>
    <row r="523" spans="1:4" x14ac:dyDescent="0.3">
      <c r="A523" t="s">
        <v>8219</v>
      </c>
      <c r="B523">
        <v>17</v>
      </c>
      <c r="C523" t="s">
        <v>8221</v>
      </c>
      <c r="D523">
        <v>0</v>
      </c>
    </row>
    <row r="524" spans="1:4" x14ac:dyDescent="0.3">
      <c r="A524" t="s">
        <v>8219</v>
      </c>
      <c r="B524">
        <v>31</v>
      </c>
      <c r="C524" t="s">
        <v>8221</v>
      </c>
      <c r="D524">
        <v>2</v>
      </c>
    </row>
    <row r="525" spans="1:4" x14ac:dyDescent="0.3">
      <c r="A525" t="s">
        <v>8219</v>
      </c>
      <c r="B525">
        <v>50</v>
      </c>
      <c r="C525" t="s">
        <v>8221</v>
      </c>
      <c r="D525">
        <v>23</v>
      </c>
    </row>
    <row r="526" spans="1:4" x14ac:dyDescent="0.3">
      <c r="A526" t="s">
        <v>8219</v>
      </c>
      <c r="B526">
        <v>59</v>
      </c>
      <c r="C526" t="s">
        <v>8221</v>
      </c>
      <c r="D526">
        <v>1</v>
      </c>
    </row>
    <row r="527" spans="1:4" x14ac:dyDescent="0.3">
      <c r="A527" t="s">
        <v>8219</v>
      </c>
      <c r="B527">
        <v>81</v>
      </c>
      <c r="C527" t="s">
        <v>8221</v>
      </c>
      <c r="D527">
        <v>2</v>
      </c>
    </row>
    <row r="528" spans="1:4" x14ac:dyDescent="0.3">
      <c r="A528" t="s">
        <v>8219</v>
      </c>
      <c r="B528">
        <v>508</v>
      </c>
      <c r="C528" t="s">
        <v>8221</v>
      </c>
      <c r="D528">
        <v>3</v>
      </c>
    </row>
    <row r="529" spans="1:4" x14ac:dyDescent="0.3">
      <c r="A529" t="s">
        <v>8219</v>
      </c>
      <c r="B529">
        <v>74</v>
      </c>
      <c r="C529" t="s">
        <v>8221</v>
      </c>
      <c r="D529">
        <v>0</v>
      </c>
    </row>
    <row r="530" spans="1:4" x14ac:dyDescent="0.3">
      <c r="A530" t="s">
        <v>8219</v>
      </c>
      <c r="B530">
        <v>141</v>
      </c>
      <c r="C530" t="s">
        <v>8221</v>
      </c>
      <c r="D530">
        <v>13</v>
      </c>
    </row>
    <row r="531" spans="1:4" x14ac:dyDescent="0.3">
      <c r="A531" t="s">
        <v>8219</v>
      </c>
      <c r="B531">
        <v>711</v>
      </c>
      <c r="C531" t="s">
        <v>8221</v>
      </c>
      <c r="D531">
        <v>1</v>
      </c>
    </row>
    <row r="532" spans="1:4" x14ac:dyDescent="0.3">
      <c r="A532" t="s">
        <v>8219</v>
      </c>
      <c r="B532">
        <v>141</v>
      </c>
      <c r="C532" t="s">
        <v>8221</v>
      </c>
      <c r="D532">
        <v>1</v>
      </c>
    </row>
    <row r="533" spans="1:4" x14ac:dyDescent="0.3">
      <c r="A533" t="s">
        <v>8219</v>
      </c>
      <c r="B533">
        <v>109</v>
      </c>
      <c r="C533" t="s">
        <v>8221</v>
      </c>
      <c r="D533">
        <v>1</v>
      </c>
    </row>
    <row r="534" spans="1:4" x14ac:dyDescent="0.3">
      <c r="A534" t="s">
        <v>8219</v>
      </c>
      <c r="B534">
        <v>361</v>
      </c>
      <c r="C534" t="s">
        <v>8221</v>
      </c>
      <c r="D534">
        <v>6</v>
      </c>
    </row>
    <row r="535" spans="1:4" x14ac:dyDescent="0.3">
      <c r="A535" t="s">
        <v>8219</v>
      </c>
      <c r="B535">
        <v>176</v>
      </c>
      <c r="C535" t="s">
        <v>8221</v>
      </c>
      <c r="D535">
        <v>39</v>
      </c>
    </row>
    <row r="536" spans="1:4" x14ac:dyDescent="0.3">
      <c r="A536" t="s">
        <v>8219</v>
      </c>
      <c r="B536">
        <v>670</v>
      </c>
      <c r="C536" t="s">
        <v>8221</v>
      </c>
      <c r="D536">
        <v>4</v>
      </c>
    </row>
    <row r="537" spans="1:4" x14ac:dyDescent="0.3">
      <c r="A537" t="s">
        <v>8219</v>
      </c>
      <c r="B537">
        <v>96</v>
      </c>
      <c r="C537" t="s">
        <v>8221</v>
      </c>
      <c r="D537">
        <v>1</v>
      </c>
    </row>
    <row r="538" spans="1:4" x14ac:dyDescent="0.3">
      <c r="A538" t="s">
        <v>8219</v>
      </c>
      <c r="B538">
        <v>74</v>
      </c>
      <c r="C538" t="s">
        <v>8221</v>
      </c>
      <c r="D538">
        <v>0</v>
      </c>
    </row>
    <row r="539" spans="1:4" x14ac:dyDescent="0.3">
      <c r="A539" t="s">
        <v>8219</v>
      </c>
      <c r="B539">
        <v>52</v>
      </c>
      <c r="C539" t="s">
        <v>8221</v>
      </c>
      <c r="D539">
        <v>0</v>
      </c>
    </row>
    <row r="540" spans="1:4" x14ac:dyDescent="0.3">
      <c r="A540" t="s">
        <v>8219</v>
      </c>
      <c r="B540">
        <v>105</v>
      </c>
      <c r="C540" t="s">
        <v>8221</v>
      </c>
      <c r="D540">
        <v>0</v>
      </c>
    </row>
    <row r="541" spans="1:4" x14ac:dyDescent="0.3">
      <c r="A541" t="s">
        <v>8219</v>
      </c>
      <c r="B541">
        <v>41</v>
      </c>
      <c r="C541" t="s">
        <v>8221</v>
      </c>
      <c r="D541">
        <v>8</v>
      </c>
    </row>
    <row r="542" spans="1:4" x14ac:dyDescent="0.3">
      <c r="A542" t="s">
        <v>8219</v>
      </c>
      <c r="B542">
        <v>34</v>
      </c>
      <c r="C542" t="s">
        <v>8221</v>
      </c>
      <c r="D542">
        <v>0</v>
      </c>
    </row>
    <row r="543" spans="1:4" x14ac:dyDescent="0.3">
      <c r="A543" t="s">
        <v>8219</v>
      </c>
      <c r="B543">
        <v>66</v>
      </c>
      <c r="C543" t="s">
        <v>8221</v>
      </c>
      <c r="D543">
        <v>1</v>
      </c>
    </row>
    <row r="544" spans="1:4" x14ac:dyDescent="0.3">
      <c r="A544" t="s">
        <v>8219</v>
      </c>
      <c r="B544">
        <v>50</v>
      </c>
      <c r="C544" t="s">
        <v>8221</v>
      </c>
      <c r="D544">
        <v>12</v>
      </c>
    </row>
    <row r="545" spans="1:4" x14ac:dyDescent="0.3">
      <c r="A545" t="s">
        <v>8219</v>
      </c>
      <c r="B545">
        <v>159</v>
      </c>
      <c r="C545" t="s">
        <v>8221</v>
      </c>
      <c r="D545">
        <v>0</v>
      </c>
    </row>
    <row r="546" spans="1:4" x14ac:dyDescent="0.3">
      <c r="A546" t="s">
        <v>8219</v>
      </c>
      <c r="B546">
        <v>182</v>
      </c>
      <c r="C546" t="s">
        <v>8221</v>
      </c>
      <c r="D546">
        <v>3</v>
      </c>
    </row>
    <row r="547" spans="1:4" x14ac:dyDescent="0.3">
      <c r="A547" t="s">
        <v>8219</v>
      </c>
      <c r="B547">
        <v>206</v>
      </c>
      <c r="C547" t="s">
        <v>8221</v>
      </c>
      <c r="D547">
        <v>2</v>
      </c>
    </row>
    <row r="548" spans="1:4" x14ac:dyDescent="0.3">
      <c r="A548" t="s">
        <v>8219</v>
      </c>
      <c r="B548">
        <v>169</v>
      </c>
      <c r="C548" t="s">
        <v>8221</v>
      </c>
      <c r="D548">
        <v>6</v>
      </c>
    </row>
    <row r="549" spans="1:4" x14ac:dyDescent="0.3">
      <c r="A549" t="s">
        <v>8219</v>
      </c>
      <c r="B549">
        <v>31</v>
      </c>
      <c r="C549" t="s">
        <v>8221</v>
      </c>
      <c r="D549">
        <v>0</v>
      </c>
    </row>
    <row r="550" spans="1:4" x14ac:dyDescent="0.3">
      <c r="A550" t="s">
        <v>8219</v>
      </c>
      <c r="B550">
        <v>28</v>
      </c>
      <c r="C550" t="s">
        <v>8221</v>
      </c>
      <c r="D550">
        <v>15</v>
      </c>
    </row>
    <row r="551" spans="1:4" x14ac:dyDescent="0.3">
      <c r="A551" t="s">
        <v>8219</v>
      </c>
      <c r="B551">
        <v>54</v>
      </c>
      <c r="C551" t="s">
        <v>8221</v>
      </c>
      <c r="D551">
        <v>1</v>
      </c>
    </row>
    <row r="552" spans="1:4" x14ac:dyDescent="0.3">
      <c r="A552" t="s">
        <v>8219</v>
      </c>
      <c r="B552">
        <v>467</v>
      </c>
      <c r="C552" t="s">
        <v>8221</v>
      </c>
      <c r="D552">
        <v>3</v>
      </c>
    </row>
    <row r="553" spans="1:4" x14ac:dyDescent="0.3">
      <c r="A553" t="s">
        <v>8219</v>
      </c>
      <c r="B553">
        <v>389</v>
      </c>
      <c r="C553" t="s">
        <v>8221</v>
      </c>
      <c r="D553">
        <v>8</v>
      </c>
    </row>
    <row r="554" spans="1:4" x14ac:dyDescent="0.3">
      <c r="A554" t="s">
        <v>8219</v>
      </c>
      <c r="B554">
        <v>68</v>
      </c>
      <c r="C554" t="s">
        <v>8221</v>
      </c>
      <c r="D554">
        <v>0</v>
      </c>
    </row>
    <row r="555" spans="1:4" x14ac:dyDescent="0.3">
      <c r="A555" t="s">
        <v>8219</v>
      </c>
      <c r="B555">
        <v>413</v>
      </c>
      <c r="C555" t="s">
        <v>8221</v>
      </c>
      <c r="D555">
        <v>3</v>
      </c>
    </row>
    <row r="556" spans="1:4" x14ac:dyDescent="0.3">
      <c r="A556" t="s">
        <v>8219</v>
      </c>
      <c r="B556">
        <v>190</v>
      </c>
      <c r="C556" t="s">
        <v>8221</v>
      </c>
      <c r="D556">
        <v>3</v>
      </c>
    </row>
    <row r="557" spans="1:4" x14ac:dyDescent="0.3">
      <c r="A557" t="s">
        <v>8219</v>
      </c>
      <c r="B557">
        <v>189</v>
      </c>
      <c r="C557" t="s">
        <v>8221</v>
      </c>
      <c r="D557">
        <v>0</v>
      </c>
    </row>
    <row r="558" spans="1:4" x14ac:dyDescent="0.3">
      <c r="A558" t="s">
        <v>8219</v>
      </c>
      <c r="B558">
        <v>130</v>
      </c>
      <c r="C558" t="s">
        <v>8221</v>
      </c>
      <c r="D558">
        <v>19</v>
      </c>
    </row>
    <row r="559" spans="1:4" x14ac:dyDescent="0.3">
      <c r="A559" t="s">
        <v>8219</v>
      </c>
      <c r="B559">
        <v>74</v>
      </c>
      <c r="C559" t="s">
        <v>8221</v>
      </c>
      <c r="D559">
        <v>0</v>
      </c>
    </row>
    <row r="560" spans="1:4" x14ac:dyDescent="0.3">
      <c r="A560" t="s">
        <v>8219</v>
      </c>
      <c r="B560">
        <v>274</v>
      </c>
      <c r="C560" t="s">
        <v>8221</v>
      </c>
      <c r="D560">
        <v>2</v>
      </c>
    </row>
    <row r="561" spans="1:4" x14ac:dyDescent="0.3">
      <c r="A561" t="s">
        <v>8219</v>
      </c>
      <c r="B561">
        <v>22</v>
      </c>
      <c r="C561" t="s">
        <v>8221</v>
      </c>
      <c r="D561">
        <v>0</v>
      </c>
    </row>
    <row r="562" spans="1:4" x14ac:dyDescent="0.3">
      <c r="A562" t="s">
        <v>8219</v>
      </c>
      <c r="B562">
        <v>31</v>
      </c>
      <c r="C562" t="s">
        <v>8221</v>
      </c>
      <c r="D562">
        <v>0</v>
      </c>
    </row>
    <row r="563" spans="1:4" x14ac:dyDescent="0.3">
      <c r="A563" t="s">
        <v>8219</v>
      </c>
      <c r="B563">
        <v>63</v>
      </c>
      <c r="C563" t="s">
        <v>8221</v>
      </c>
      <c r="D563">
        <v>25</v>
      </c>
    </row>
    <row r="564" spans="1:4" x14ac:dyDescent="0.3">
      <c r="A564" t="s">
        <v>8219</v>
      </c>
      <c r="B564">
        <v>20</v>
      </c>
      <c r="C564" t="s">
        <v>8221</v>
      </c>
      <c r="D564">
        <v>8</v>
      </c>
    </row>
    <row r="565" spans="1:4" x14ac:dyDescent="0.3">
      <c r="A565" t="s">
        <v>8219</v>
      </c>
      <c r="B565">
        <v>25</v>
      </c>
      <c r="C565" t="s">
        <v>8221</v>
      </c>
      <c r="D565">
        <v>16</v>
      </c>
    </row>
    <row r="566" spans="1:4" x14ac:dyDescent="0.3">
      <c r="A566" t="s">
        <v>8219</v>
      </c>
      <c r="B566">
        <v>61</v>
      </c>
      <c r="C566" t="s">
        <v>8221</v>
      </c>
      <c r="D566">
        <v>3</v>
      </c>
    </row>
    <row r="567" spans="1:4" x14ac:dyDescent="0.3">
      <c r="A567" t="s">
        <v>8219</v>
      </c>
      <c r="B567">
        <v>52</v>
      </c>
      <c r="C567" t="s">
        <v>8221</v>
      </c>
      <c r="D567">
        <v>3</v>
      </c>
    </row>
    <row r="568" spans="1:4" x14ac:dyDescent="0.3">
      <c r="A568" t="s">
        <v>8219</v>
      </c>
      <c r="B568">
        <v>86</v>
      </c>
      <c r="C568" t="s">
        <v>8221</v>
      </c>
      <c r="D568">
        <v>2</v>
      </c>
    </row>
    <row r="569" spans="1:4" x14ac:dyDescent="0.3">
      <c r="A569" t="s">
        <v>8219</v>
      </c>
      <c r="B569">
        <v>42</v>
      </c>
      <c r="C569" t="s">
        <v>8221</v>
      </c>
      <c r="D569">
        <v>1</v>
      </c>
    </row>
    <row r="570" spans="1:4" x14ac:dyDescent="0.3">
      <c r="A570" t="s">
        <v>8219</v>
      </c>
      <c r="B570">
        <v>52</v>
      </c>
      <c r="C570" t="s">
        <v>8221</v>
      </c>
      <c r="D570">
        <v>0</v>
      </c>
    </row>
    <row r="571" spans="1:4" x14ac:dyDescent="0.3">
      <c r="A571" t="s">
        <v>8219</v>
      </c>
      <c r="B571">
        <v>120</v>
      </c>
      <c r="C571" t="s">
        <v>8221</v>
      </c>
      <c r="D571">
        <v>1</v>
      </c>
    </row>
    <row r="572" spans="1:4" x14ac:dyDescent="0.3">
      <c r="A572" t="s">
        <v>8219</v>
      </c>
      <c r="B572">
        <v>22</v>
      </c>
      <c r="C572" t="s">
        <v>8221</v>
      </c>
      <c r="D572">
        <v>19</v>
      </c>
    </row>
    <row r="573" spans="1:4" x14ac:dyDescent="0.3">
      <c r="A573" t="s">
        <v>8219</v>
      </c>
      <c r="B573">
        <v>64</v>
      </c>
      <c r="C573" t="s">
        <v>8221</v>
      </c>
      <c r="D573">
        <v>9</v>
      </c>
    </row>
    <row r="574" spans="1:4" x14ac:dyDescent="0.3">
      <c r="A574" t="s">
        <v>8219</v>
      </c>
      <c r="B574">
        <v>23</v>
      </c>
      <c r="C574" t="s">
        <v>8221</v>
      </c>
      <c r="D574">
        <v>1</v>
      </c>
    </row>
    <row r="575" spans="1:4" x14ac:dyDescent="0.3">
      <c r="A575" t="s">
        <v>8219</v>
      </c>
      <c r="B575">
        <v>238</v>
      </c>
      <c r="C575" t="s">
        <v>8221</v>
      </c>
      <c r="D575">
        <v>0</v>
      </c>
    </row>
    <row r="576" spans="1:4" x14ac:dyDescent="0.3">
      <c r="A576" t="s">
        <v>8219</v>
      </c>
      <c r="B576">
        <v>33</v>
      </c>
      <c r="C576" t="s">
        <v>8221</v>
      </c>
      <c r="D576">
        <v>1</v>
      </c>
    </row>
    <row r="577" spans="1:4" x14ac:dyDescent="0.3">
      <c r="A577" t="s">
        <v>8219</v>
      </c>
      <c r="B577">
        <v>32</v>
      </c>
      <c r="C577" t="s">
        <v>8221</v>
      </c>
      <c r="D577">
        <v>5</v>
      </c>
    </row>
    <row r="578" spans="1:4" x14ac:dyDescent="0.3">
      <c r="A578" t="s">
        <v>8219</v>
      </c>
      <c r="B578">
        <v>24</v>
      </c>
      <c r="C578" t="s">
        <v>8221</v>
      </c>
      <c r="D578">
        <v>85</v>
      </c>
    </row>
    <row r="579" spans="1:4" x14ac:dyDescent="0.3">
      <c r="A579" t="s">
        <v>8219</v>
      </c>
      <c r="B579">
        <v>29</v>
      </c>
      <c r="C579" t="s">
        <v>8221</v>
      </c>
      <c r="D579">
        <v>3</v>
      </c>
    </row>
    <row r="580" spans="1:4" x14ac:dyDescent="0.3">
      <c r="A580" t="s">
        <v>8219</v>
      </c>
      <c r="B580">
        <v>50</v>
      </c>
      <c r="C580" t="s">
        <v>8221</v>
      </c>
      <c r="D580">
        <v>4</v>
      </c>
    </row>
    <row r="581" spans="1:4" x14ac:dyDescent="0.3">
      <c r="A581" t="s">
        <v>8219</v>
      </c>
      <c r="B581">
        <v>108</v>
      </c>
      <c r="C581" t="s">
        <v>8221</v>
      </c>
      <c r="D581">
        <v>3</v>
      </c>
    </row>
    <row r="582" spans="1:4" x14ac:dyDescent="0.3">
      <c r="A582" t="s">
        <v>8219</v>
      </c>
      <c r="B582">
        <v>139</v>
      </c>
      <c r="C582" t="s">
        <v>8221</v>
      </c>
      <c r="D582">
        <v>5</v>
      </c>
    </row>
    <row r="583" spans="1:4" x14ac:dyDescent="0.3">
      <c r="A583" t="s">
        <v>8219</v>
      </c>
      <c r="B583">
        <v>7</v>
      </c>
      <c r="C583" t="s">
        <v>8221</v>
      </c>
      <c r="D583">
        <v>17</v>
      </c>
    </row>
    <row r="584" spans="1:4" x14ac:dyDescent="0.3">
      <c r="A584" t="s">
        <v>8219</v>
      </c>
      <c r="B584">
        <v>149</v>
      </c>
      <c r="C584" t="s">
        <v>8221</v>
      </c>
      <c r="D584">
        <v>3</v>
      </c>
    </row>
    <row r="585" spans="1:4" x14ac:dyDescent="0.3">
      <c r="A585" t="s">
        <v>8219</v>
      </c>
      <c r="B585">
        <v>31</v>
      </c>
      <c r="C585" t="s">
        <v>8221</v>
      </c>
      <c r="D585">
        <v>2</v>
      </c>
    </row>
    <row r="586" spans="1:4" x14ac:dyDescent="0.3">
      <c r="A586" t="s">
        <v>8219</v>
      </c>
      <c r="B586">
        <v>26</v>
      </c>
      <c r="C586" t="s">
        <v>8221</v>
      </c>
      <c r="D586">
        <v>6</v>
      </c>
    </row>
    <row r="587" spans="1:4" x14ac:dyDescent="0.3">
      <c r="A587" t="s">
        <v>8219</v>
      </c>
      <c r="B587">
        <v>172</v>
      </c>
      <c r="C587" t="s">
        <v>8221</v>
      </c>
      <c r="D587">
        <v>0</v>
      </c>
    </row>
    <row r="588" spans="1:4" x14ac:dyDescent="0.3">
      <c r="A588" t="s">
        <v>8219</v>
      </c>
      <c r="B588">
        <v>78</v>
      </c>
      <c r="C588" t="s">
        <v>8221</v>
      </c>
      <c r="D588">
        <v>1</v>
      </c>
    </row>
    <row r="589" spans="1:4" x14ac:dyDescent="0.3">
      <c r="A589" t="s">
        <v>8219</v>
      </c>
      <c r="B589">
        <v>120</v>
      </c>
      <c r="C589" t="s">
        <v>8221</v>
      </c>
      <c r="D589">
        <v>3</v>
      </c>
    </row>
    <row r="590" spans="1:4" x14ac:dyDescent="0.3">
      <c r="A590" t="s">
        <v>8219</v>
      </c>
      <c r="B590">
        <v>227</v>
      </c>
      <c r="C590" t="s">
        <v>8221</v>
      </c>
      <c r="D590">
        <v>13</v>
      </c>
    </row>
    <row r="591" spans="1:4" x14ac:dyDescent="0.3">
      <c r="A591" t="s">
        <v>8219</v>
      </c>
      <c r="B591">
        <v>42</v>
      </c>
      <c r="C591" t="s">
        <v>8221</v>
      </c>
      <c r="D591">
        <v>1</v>
      </c>
    </row>
    <row r="592" spans="1:4" x14ac:dyDescent="0.3">
      <c r="A592" t="s">
        <v>8219</v>
      </c>
      <c r="B592">
        <v>64</v>
      </c>
      <c r="C592" t="s">
        <v>8221</v>
      </c>
      <c r="D592">
        <v>1</v>
      </c>
    </row>
    <row r="593" spans="1:4" x14ac:dyDescent="0.3">
      <c r="A593" t="s">
        <v>8219</v>
      </c>
      <c r="B593">
        <v>121</v>
      </c>
      <c r="C593" t="s">
        <v>8221</v>
      </c>
      <c r="D593">
        <v>9</v>
      </c>
    </row>
    <row r="594" spans="1:4" x14ac:dyDescent="0.3">
      <c r="A594" t="s">
        <v>8219</v>
      </c>
      <c r="B594">
        <v>87</v>
      </c>
      <c r="C594" t="s">
        <v>8221</v>
      </c>
      <c r="D594">
        <v>0</v>
      </c>
    </row>
    <row r="595" spans="1:4" x14ac:dyDescent="0.3">
      <c r="A595" t="s">
        <v>8219</v>
      </c>
      <c r="B595">
        <v>65</v>
      </c>
      <c r="C595" t="s">
        <v>8221</v>
      </c>
      <c r="D595">
        <v>2</v>
      </c>
    </row>
    <row r="596" spans="1:4" x14ac:dyDescent="0.3">
      <c r="A596" t="s">
        <v>8219</v>
      </c>
      <c r="B596">
        <v>49</v>
      </c>
      <c r="C596" t="s">
        <v>8221</v>
      </c>
      <c r="D596">
        <v>1</v>
      </c>
    </row>
    <row r="597" spans="1:4" x14ac:dyDescent="0.3">
      <c r="A597" t="s">
        <v>8219</v>
      </c>
      <c r="B597">
        <v>19</v>
      </c>
      <c r="C597" t="s">
        <v>8221</v>
      </c>
      <c r="D597">
        <v>10</v>
      </c>
    </row>
    <row r="598" spans="1:4" x14ac:dyDescent="0.3">
      <c r="A598" t="s">
        <v>8219</v>
      </c>
      <c r="B598">
        <v>81</v>
      </c>
      <c r="C598" t="s">
        <v>8221</v>
      </c>
      <c r="D598">
        <v>3</v>
      </c>
    </row>
    <row r="599" spans="1:4" x14ac:dyDescent="0.3">
      <c r="A599" t="s">
        <v>8219</v>
      </c>
      <c r="B599">
        <v>264</v>
      </c>
      <c r="C599" t="s">
        <v>8221</v>
      </c>
      <c r="D599">
        <v>2</v>
      </c>
    </row>
    <row r="600" spans="1:4" x14ac:dyDescent="0.3">
      <c r="A600" t="s">
        <v>8219</v>
      </c>
      <c r="B600">
        <v>25</v>
      </c>
      <c r="C600" t="s">
        <v>8221</v>
      </c>
      <c r="D600">
        <v>2</v>
      </c>
    </row>
    <row r="601" spans="1:4" x14ac:dyDescent="0.3">
      <c r="A601" t="s">
        <v>8219</v>
      </c>
      <c r="B601">
        <v>5</v>
      </c>
      <c r="C601" t="s">
        <v>8221</v>
      </c>
      <c r="D601">
        <v>1</v>
      </c>
    </row>
    <row r="602" spans="1:4" x14ac:dyDescent="0.3">
      <c r="A602" t="s">
        <v>8219</v>
      </c>
      <c r="B602">
        <v>144</v>
      </c>
      <c r="C602" t="s">
        <v>8221</v>
      </c>
      <c r="D602">
        <v>14</v>
      </c>
    </row>
    <row r="603" spans="1:4" x14ac:dyDescent="0.3">
      <c r="A603" t="s">
        <v>8219</v>
      </c>
      <c r="B603">
        <v>92</v>
      </c>
      <c r="C603" t="s">
        <v>8221</v>
      </c>
      <c r="D603">
        <v>0</v>
      </c>
    </row>
    <row r="604" spans="1:4" x14ac:dyDescent="0.3">
      <c r="A604" t="s">
        <v>8219</v>
      </c>
      <c r="B604">
        <v>147</v>
      </c>
      <c r="C604" t="s">
        <v>8221</v>
      </c>
      <c r="D604">
        <v>0</v>
      </c>
    </row>
    <row r="605" spans="1:4" x14ac:dyDescent="0.3">
      <c r="A605" t="s">
        <v>8219</v>
      </c>
      <c r="B605">
        <v>90</v>
      </c>
      <c r="C605" t="s">
        <v>8221</v>
      </c>
      <c r="D605">
        <v>4</v>
      </c>
    </row>
    <row r="606" spans="1:4" x14ac:dyDescent="0.3">
      <c r="A606" t="s">
        <v>8219</v>
      </c>
      <c r="B606">
        <v>87</v>
      </c>
      <c r="C606" t="s">
        <v>8221</v>
      </c>
      <c r="D606">
        <v>3</v>
      </c>
    </row>
    <row r="607" spans="1:4" x14ac:dyDescent="0.3">
      <c r="A607" t="s">
        <v>8219</v>
      </c>
      <c r="B607">
        <v>406</v>
      </c>
      <c r="C607" t="s">
        <v>8221</v>
      </c>
      <c r="D607">
        <v>0</v>
      </c>
    </row>
    <row r="608" spans="1:4" x14ac:dyDescent="0.3">
      <c r="A608" t="s">
        <v>8219</v>
      </c>
      <c r="B608">
        <v>20</v>
      </c>
      <c r="C608" t="s">
        <v>8221</v>
      </c>
      <c r="D608">
        <v>5</v>
      </c>
    </row>
    <row r="609" spans="1:4" x14ac:dyDescent="0.3">
      <c r="A609" t="s">
        <v>8219</v>
      </c>
      <c r="B609">
        <v>70</v>
      </c>
      <c r="C609" t="s">
        <v>8221</v>
      </c>
      <c r="D609">
        <v>47</v>
      </c>
    </row>
    <row r="610" spans="1:4" x14ac:dyDescent="0.3">
      <c r="A610" t="s">
        <v>8219</v>
      </c>
      <c r="B610">
        <v>16</v>
      </c>
      <c r="C610" t="s">
        <v>8221</v>
      </c>
      <c r="D610">
        <v>0</v>
      </c>
    </row>
    <row r="611" spans="1:4" x14ac:dyDescent="0.3">
      <c r="A611" t="s">
        <v>8219</v>
      </c>
      <c r="B611">
        <v>52</v>
      </c>
      <c r="C611" t="s">
        <v>8221</v>
      </c>
      <c r="D611">
        <v>10</v>
      </c>
    </row>
    <row r="612" spans="1:4" x14ac:dyDescent="0.3">
      <c r="A612" t="s">
        <v>8219</v>
      </c>
      <c r="B612">
        <v>66</v>
      </c>
      <c r="C612" t="s">
        <v>8221</v>
      </c>
      <c r="D612">
        <v>11</v>
      </c>
    </row>
    <row r="613" spans="1:4" x14ac:dyDescent="0.3">
      <c r="A613" t="s">
        <v>8219</v>
      </c>
      <c r="B613">
        <v>109</v>
      </c>
      <c r="C613" t="s">
        <v>8221</v>
      </c>
      <c r="D613">
        <v>2</v>
      </c>
    </row>
    <row r="614" spans="1:4" x14ac:dyDescent="0.3">
      <c r="A614" t="s">
        <v>8219</v>
      </c>
      <c r="B614">
        <v>168</v>
      </c>
      <c r="C614" t="s">
        <v>8221</v>
      </c>
      <c r="D614">
        <v>2</v>
      </c>
    </row>
    <row r="615" spans="1:4" x14ac:dyDescent="0.3">
      <c r="A615" t="s">
        <v>8219</v>
      </c>
      <c r="B615">
        <v>31</v>
      </c>
      <c r="C615" t="s">
        <v>8221</v>
      </c>
      <c r="D615">
        <v>22</v>
      </c>
    </row>
    <row r="616" spans="1:4" x14ac:dyDescent="0.3">
      <c r="A616" t="s">
        <v>8219</v>
      </c>
      <c r="B616">
        <v>133</v>
      </c>
      <c r="C616" t="s">
        <v>8221</v>
      </c>
      <c r="D616">
        <v>8</v>
      </c>
    </row>
    <row r="617" spans="1:4" x14ac:dyDescent="0.3">
      <c r="A617" t="s">
        <v>8219</v>
      </c>
      <c r="B617">
        <v>151</v>
      </c>
      <c r="C617" t="s">
        <v>8221</v>
      </c>
      <c r="D617">
        <v>6</v>
      </c>
    </row>
    <row r="618" spans="1:4" x14ac:dyDescent="0.3">
      <c r="A618" t="s">
        <v>8219</v>
      </c>
      <c r="B618">
        <v>5</v>
      </c>
      <c r="C618" t="s">
        <v>8221</v>
      </c>
      <c r="D618">
        <v>1</v>
      </c>
    </row>
    <row r="619" spans="1:4" x14ac:dyDescent="0.3">
      <c r="A619" t="s">
        <v>8219</v>
      </c>
      <c r="B619">
        <v>73</v>
      </c>
      <c r="C619" t="s">
        <v>8221</v>
      </c>
      <c r="D619">
        <v>3</v>
      </c>
    </row>
    <row r="620" spans="1:4" x14ac:dyDescent="0.3">
      <c r="A620" t="s">
        <v>8219</v>
      </c>
      <c r="B620">
        <v>148</v>
      </c>
      <c r="C620" t="s">
        <v>8221</v>
      </c>
      <c r="D620">
        <v>0</v>
      </c>
    </row>
    <row r="621" spans="1:4" x14ac:dyDescent="0.3">
      <c r="A621" t="s">
        <v>8219</v>
      </c>
      <c r="B621">
        <v>93</v>
      </c>
      <c r="C621" t="s">
        <v>8221</v>
      </c>
      <c r="D621">
        <v>0</v>
      </c>
    </row>
    <row r="622" spans="1:4" x14ac:dyDescent="0.3">
      <c r="A622" t="s">
        <v>8219</v>
      </c>
      <c r="B622">
        <v>63</v>
      </c>
      <c r="C622" t="s">
        <v>8221</v>
      </c>
      <c r="D622">
        <v>0</v>
      </c>
    </row>
    <row r="623" spans="1:4" x14ac:dyDescent="0.3">
      <c r="A623" t="s">
        <v>8219</v>
      </c>
      <c r="B623">
        <v>134</v>
      </c>
      <c r="C623" t="s">
        <v>8221</v>
      </c>
      <c r="D623">
        <v>0</v>
      </c>
    </row>
    <row r="624" spans="1:4" x14ac:dyDescent="0.3">
      <c r="A624" t="s">
        <v>8219</v>
      </c>
      <c r="B624">
        <v>14</v>
      </c>
      <c r="C624" t="s">
        <v>8221</v>
      </c>
      <c r="D624">
        <v>0</v>
      </c>
    </row>
    <row r="625" spans="1:4" x14ac:dyDescent="0.3">
      <c r="A625" t="s">
        <v>8219</v>
      </c>
      <c r="B625">
        <v>78</v>
      </c>
      <c r="C625" t="s">
        <v>8221</v>
      </c>
      <c r="D625">
        <v>3</v>
      </c>
    </row>
    <row r="626" spans="1:4" x14ac:dyDescent="0.3">
      <c r="A626" t="s">
        <v>8219</v>
      </c>
      <c r="B626">
        <v>112</v>
      </c>
      <c r="C626" t="s">
        <v>8221</v>
      </c>
      <c r="D626">
        <v>0</v>
      </c>
    </row>
    <row r="627" spans="1:4" x14ac:dyDescent="0.3">
      <c r="A627" t="s">
        <v>8219</v>
      </c>
      <c r="B627">
        <v>34</v>
      </c>
      <c r="C627" t="s">
        <v>8221</v>
      </c>
      <c r="D627">
        <v>0</v>
      </c>
    </row>
    <row r="628" spans="1:4" x14ac:dyDescent="0.3">
      <c r="A628" t="s">
        <v>8219</v>
      </c>
      <c r="B628">
        <v>19</v>
      </c>
      <c r="C628" t="s">
        <v>8221</v>
      </c>
      <c r="D628">
        <v>1</v>
      </c>
    </row>
    <row r="629" spans="1:4" x14ac:dyDescent="0.3">
      <c r="A629" t="s">
        <v>8219</v>
      </c>
      <c r="B629">
        <v>13</v>
      </c>
      <c r="C629" t="s">
        <v>8221</v>
      </c>
      <c r="D629">
        <v>6</v>
      </c>
    </row>
    <row r="630" spans="1:4" x14ac:dyDescent="0.3">
      <c r="A630" t="s">
        <v>8219</v>
      </c>
      <c r="B630">
        <v>104</v>
      </c>
      <c r="C630" t="s">
        <v>8221</v>
      </c>
      <c r="D630">
        <v>1</v>
      </c>
    </row>
    <row r="631" spans="1:4" x14ac:dyDescent="0.3">
      <c r="A631" t="s">
        <v>8219</v>
      </c>
      <c r="B631">
        <v>52</v>
      </c>
      <c r="C631" t="s">
        <v>8221</v>
      </c>
      <c r="D631">
        <v>2</v>
      </c>
    </row>
    <row r="632" spans="1:4" x14ac:dyDescent="0.3">
      <c r="A632" t="s">
        <v>8219</v>
      </c>
      <c r="B632">
        <v>17</v>
      </c>
      <c r="C632" t="s">
        <v>8221</v>
      </c>
      <c r="D632">
        <v>0</v>
      </c>
    </row>
    <row r="633" spans="1:4" x14ac:dyDescent="0.3">
      <c r="A633" t="s">
        <v>8219</v>
      </c>
      <c r="B633">
        <v>82</v>
      </c>
      <c r="C633" t="s">
        <v>8221</v>
      </c>
      <c r="D633">
        <v>3</v>
      </c>
    </row>
    <row r="634" spans="1:4" x14ac:dyDescent="0.3">
      <c r="A634" t="s">
        <v>8219</v>
      </c>
      <c r="B634">
        <v>73</v>
      </c>
      <c r="C634" t="s">
        <v>8221</v>
      </c>
      <c r="D634">
        <v>3</v>
      </c>
    </row>
    <row r="635" spans="1:4" x14ac:dyDescent="0.3">
      <c r="A635" t="s">
        <v>8219</v>
      </c>
      <c r="B635">
        <v>158</v>
      </c>
      <c r="C635" t="s">
        <v>8221</v>
      </c>
      <c r="D635">
        <v>0</v>
      </c>
    </row>
    <row r="636" spans="1:4" x14ac:dyDescent="0.3">
      <c r="A636" t="s">
        <v>8219</v>
      </c>
      <c r="B636">
        <v>65</v>
      </c>
      <c r="C636" t="s">
        <v>8221</v>
      </c>
      <c r="D636">
        <v>6</v>
      </c>
    </row>
    <row r="637" spans="1:4" x14ac:dyDescent="0.3">
      <c r="A637" t="s">
        <v>8219</v>
      </c>
      <c r="B637">
        <v>184</v>
      </c>
      <c r="C637" t="s">
        <v>8221</v>
      </c>
      <c r="D637">
        <v>0</v>
      </c>
    </row>
    <row r="638" spans="1:4" x14ac:dyDescent="0.3">
      <c r="A638" t="s">
        <v>8219</v>
      </c>
      <c r="B638">
        <v>34</v>
      </c>
      <c r="C638" t="s">
        <v>8221</v>
      </c>
      <c r="D638">
        <v>19</v>
      </c>
    </row>
    <row r="639" spans="1:4" x14ac:dyDescent="0.3">
      <c r="A639" t="s">
        <v>8219</v>
      </c>
      <c r="B639">
        <v>240</v>
      </c>
      <c r="C639" t="s">
        <v>8221</v>
      </c>
      <c r="D639">
        <v>1</v>
      </c>
    </row>
    <row r="640" spans="1:4" x14ac:dyDescent="0.3">
      <c r="A640" t="s">
        <v>8219</v>
      </c>
      <c r="B640">
        <v>113</v>
      </c>
      <c r="C640" t="s">
        <v>8221</v>
      </c>
      <c r="D640">
        <v>2</v>
      </c>
    </row>
    <row r="641" spans="1:4" x14ac:dyDescent="0.3">
      <c r="A641" t="s">
        <v>8219</v>
      </c>
      <c r="B641">
        <v>66</v>
      </c>
      <c r="C641" t="s">
        <v>8221</v>
      </c>
      <c r="D641">
        <v>0</v>
      </c>
    </row>
    <row r="642" spans="1:4" x14ac:dyDescent="0.3">
      <c r="A642" t="s">
        <v>8219</v>
      </c>
      <c r="B642">
        <v>340</v>
      </c>
      <c r="C642" t="s">
        <v>8221</v>
      </c>
      <c r="D642">
        <v>11</v>
      </c>
    </row>
    <row r="643" spans="1:4" x14ac:dyDescent="0.3">
      <c r="A643" t="s">
        <v>8219</v>
      </c>
      <c r="B643">
        <v>150</v>
      </c>
      <c r="C643" t="s">
        <v>8221</v>
      </c>
      <c r="D643">
        <v>0</v>
      </c>
    </row>
    <row r="644" spans="1:4" x14ac:dyDescent="0.3">
      <c r="A644" t="s">
        <v>8219</v>
      </c>
      <c r="B644">
        <v>25</v>
      </c>
      <c r="C644" t="s">
        <v>8221</v>
      </c>
      <c r="D644">
        <v>0</v>
      </c>
    </row>
    <row r="645" spans="1:4" x14ac:dyDescent="0.3">
      <c r="A645" t="s">
        <v>8219</v>
      </c>
      <c r="B645">
        <v>234</v>
      </c>
      <c r="C645" t="s">
        <v>8221</v>
      </c>
      <c r="D645">
        <v>1</v>
      </c>
    </row>
    <row r="646" spans="1:4" x14ac:dyDescent="0.3">
      <c r="A646" t="s">
        <v>8219</v>
      </c>
      <c r="B646">
        <v>2602</v>
      </c>
      <c r="C646" t="s">
        <v>8221</v>
      </c>
      <c r="D646">
        <v>3</v>
      </c>
    </row>
    <row r="647" spans="1:4" x14ac:dyDescent="0.3">
      <c r="A647" t="s">
        <v>8219</v>
      </c>
      <c r="B647">
        <v>248</v>
      </c>
      <c r="C647" t="s">
        <v>8221</v>
      </c>
      <c r="D647">
        <v>1</v>
      </c>
    </row>
    <row r="648" spans="1:4" x14ac:dyDescent="0.3">
      <c r="A648" t="s">
        <v>8219</v>
      </c>
      <c r="B648">
        <v>600</v>
      </c>
      <c r="C648" t="s">
        <v>8221</v>
      </c>
      <c r="D648">
        <v>15</v>
      </c>
    </row>
    <row r="649" spans="1:4" x14ac:dyDescent="0.3">
      <c r="A649" t="s">
        <v>8219</v>
      </c>
      <c r="B649">
        <v>293</v>
      </c>
      <c r="C649" t="s">
        <v>8221</v>
      </c>
      <c r="D649">
        <v>2</v>
      </c>
    </row>
    <row r="650" spans="1:4" x14ac:dyDescent="0.3">
      <c r="A650" t="s">
        <v>8219</v>
      </c>
      <c r="B650">
        <v>321</v>
      </c>
      <c r="C650" t="s">
        <v>8221</v>
      </c>
      <c r="D650">
        <v>1</v>
      </c>
    </row>
    <row r="651" spans="1:4" x14ac:dyDescent="0.3">
      <c r="A651" t="s">
        <v>8219</v>
      </c>
      <c r="B651">
        <v>81</v>
      </c>
      <c r="C651" t="s">
        <v>8221</v>
      </c>
      <c r="D651">
        <v>1</v>
      </c>
    </row>
    <row r="652" spans="1:4" x14ac:dyDescent="0.3">
      <c r="A652" t="s">
        <v>8219</v>
      </c>
      <c r="B652">
        <v>343</v>
      </c>
      <c r="C652" t="s">
        <v>8221</v>
      </c>
      <c r="D652">
        <v>0</v>
      </c>
    </row>
    <row r="653" spans="1:4" x14ac:dyDescent="0.3">
      <c r="A653" t="s">
        <v>8219</v>
      </c>
      <c r="B653">
        <v>336</v>
      </c>
      <c r="C653" t="s">
        <v>8221</v>
      </c>
      <c r="D653">
        <v>1</v>
      </c>
    </row>
    <row r="654" spans="1:4" x14ac:dyDescent="0.3">
      <c r="A654" t="s">
        <v>8219</v>
      </c>
      <c r="B654">
        <v>47</v>
      </c>
      <c r="C654" t="s">
        <v>8221</v>
      </c>
      <c r="D654">
        <v>11</v>
      </c>
    </row>
    <row r="655" spans="1:4" x14ac:dyDescent="0.3">
      <c r="A655" t="s">
        <v>8219</v>
      </c>
      <c r="B655">
        <v>76</v>
      </c>
      <c r="C655" t="s">
        <v>8221</v>
      </c>
      <c r="D655">
        <v>0</v>
      </c>
    </row>
    <row r="656" spans="1:4" x14ac:dyDescent="0.3">
      <c r="A656" t="s">
        <v>8219</v>
      </c>
      <c r="B656">
        <v>441</v>
      </c>
      <c r="C656" t="s">
        <v>8221</v>
      </c>
      <c r="D656">
        <v>1</v>
      </c>
    </row>
    <row r="657" spans="1:4" x14ac:dyDescent="0.3">
      <c r="A657" t="s">
        <v>8219</v>
      </c>
      <c r="B657">
        <v>916</v>
      </c>
      <c r="C657" t="s">
        <v>8221</v>
      </c>
      <c r="D657">
        <v>6</v>
      </c>
    </row>
    <row r="658" spans="1:4" x14ac:dyDescent="0.3">
      <c r="A658" t="s">
        <v>8219</v>
      </c>
      <c r="B658">
        <v>369</v>
      </c>
      <c r="C658" t="s">
        <v>8221</v>
      </c>
      <c r="D658">
        <v>7</v>
      </c>
    </row>
    <row r="659" spans="1:4" x14ac:dyDescent="0.3">
      <c r="A659" t="s">
        <v>8219</v>
      </c>
      <c r="B659">
        <v>20242</v>
      </c>
      <c r="C659" t="s">
        <v>8221</v>
      </c>
      <c r="D659">
        <v>0</v>
      </c>
    </row>
    <row r="660" spans="1:4" x14ac:dyDescent="0.3">
      <c r="A660" t="s">
        <v>8219</v>
      </c>
      <c r="B660">
        <v>71</v>
      </c>
      <c r="C660" t="s">
        <v>8221</v>
      </c>
      <c r="D660">
        <v>16</v>
      </c>
    </row>
    <row r="661" spans="1:4" x14ac:dyDescent="0.3">
      <c r="A661" t="s">
        <v>8219</v>
      </c>
      <c r="B661">
        <v>635</v>
      </c>
      <c r="C661" t="s">
        <v>8221</v>
      </c>
      <c r="D661">
        <v>0</v>
      </c>
    </row>
    <row r="662" spans="1:4" x14ac:dyDescent="0.3">
      <c r="A662" t="s">
        <v>8219</v>
      </c>
      <c r="B662">
        <v>885</v>
      </c>
      <c r="C662" t="s">
        <v>8221</v>
      </c>
      <c r="D662">
        <v>0</v>
      </c>
    </row>
    <row r="663" spans="1:4" x14ac:dyDescent="0.3">
      <c r="A663" t="s">
        <v>8219</v>
      </c>
      <c r="B663">
        <v>329</v>
      </c>
      <c r="C663" t="s">
        <v>8221</v>
      </c>
      <c r="D663">
        <v>0</v>
      </c>
    </row>
    <row r="664" spans="1:4" x14ac:dyDescent="0.3">
      <c r="A664" t="s">
        <v>8219</v>
      </c>
      <c r="B664">
        <v>71</v>
      </c>
      <c r="C664" t="s">
        <v>8221</v>
      </c>
      <c r="D664">
        <v>12</v>
      </c>
    </row>
    <row r="665" spans="1:4" x14ac:dyDescent="0.3">
      <c r="A665" t="s">
        <v>8219</v>
      </c>
      <c r="B665">
        <v>269</v>
      </c>
      <c r="C665" t="s">
        <v>8221</v>
      </c>
      <c r="D665">
        <v>1</v>
      </c>
    </row>
    <row r="666" spans="1:4" x14ac:dyDescent="0.3">
      <c r="A666" t="s">
        <v>8219</v>
      </c>
      <c r="B666">
        <v>345</v>
      </c>
      <c r="C666" t="s">
        <v>8221</v>
      </c>
      <c r="D666">
        <v>3</v>
      </c>
    </row>
    <row r="667" spans="1:4" x14ac:dyDescent="0.3">
      <c r="A667" t="s">
        <v>8219</v>
      </c>
      <c r="B667">
        <v>43</v>
      </c>
      <c r="C667" t="s">
        <v>8221</v>
      </c>
      <c r="D667">
        <v>1</v>
      </c>
    </row>
    <row r="668" spans="1:4" x14ac:dyDescent="0.3">
      <c r="A668" t="s">
        <v>8219</v>
      </c>
      <c r="B668">
        <v>33</v>
      </c>
      <c r="C668" t="s">
        <v>8221</v>
      </c>
      <c r="D668">
        <v>4</v>
      </c>
    </row>
    <row r="669" spans="1:4" x14ac:dyDescent="0.3">
      <c r="A669" t="s">
        <v>8219</v>
      </c>
      <c r="B669">
        <v>211</v>
      </c>
      <c r="C669" t="s">
        <v>8221</v>
      </c>
      <c r="D669">
        <v>1</v>
      </c>
    </row>
    <row r="670" spans="1:4" x14ac:dyDescent="0.3">
      <c r="A670" t="s">
        <v>8219</v>
      </c>
      <c r="B670">
        <v>196</v>
      </c>
      <c r="C670" t="s">
        <v>8221</v>
      </c>
      <c r="D670">
        <v>3</v>
      </c>
    </row>
    <row r="671" spans="1:4" x14ac:dyDescent="0.3">
      <c r="A671" t="s">
        <v>8219</v>
      </c>
      <c r="B671">
        <v>405</v>
      </c>
      <c r="C671" t="s">
        <v>8221</v>
      </c>
      <c r="D671">
        <v>1</v>
      </c>
    </row>
    <row r="672" spans="1:4" x14ac:dyDescent="0.3">
      <c r="A672" t="s">
        <v>8219</v>
      </c>
      <c r="B672">
        <v>206</v>
      </c>
      <c r="C672" t="s">
        <v>8221</v>
      </c>
      <c r="D672">
        <v>0</v>
      </c>
    </row>
    <row r="673" spans="1:4" x14ac:dyDescent="0.3">
      <c r="A673" t="s">
        <v>8219</v>
      </c>
      <c r="B673">
        <v>335</v>
      </c>
      <c r="C673" t="s">
        <v>8221</v>
      </c>
      <c r="D673">
        <v>12</v>
      </c>
    </row>
    <row r="674" spans="1:4" x14ac:dyDescent="0.3">
      <c r="A674" t="s">
        <v>8219</v>
      </c>
      <c r="B674">
        <v>215</v>
      </c>
      <c r="C674" t="s">
        <v>8221</v>
      </c>
      <c r="D674">
        <v>0</v>
      </c>
    </row>
    <row r="675" spans="1:4" x14ac:dyDescent="0.3">
      <c r="A675" t="s">
        <v>8219</v>
      </c>
      <c r="B675">
        <v>176</v>
      </c>
      <c r="C675" t="s">
        <v>8221</v>
      </c>
      <c r="D675">
        <v>1</v>
      </c>
    </row>
    <row r="676" spans="1:4" x14ac:dyDescent="0.3">
      <c r="A676" t="s">
        <v>8219</v>
      </c>
      <c r="B676">
        <v>555</v>
      </c>
      <c r="C676" t="s">
        <v>8221</v>
      </c>
      <c r="D676">
        <v>0</v>
      </c>
    </row>
    <row r="677" spans="1:4" x14ac:dyDescent="0.3">
      <c r="A677" t="s">
        <v>8219</v>
      </c>
      <c r="B677">
        <v>116</v>
      </c>
      <c r="C677" t="s">
        <v>8221</v>
      </c>
      <c r="D677">
        <v>0</v>
      </c>
    </row>
    <row r="678" spans="1:4" x14ac:dyDescent="0.3">
      <c r="A678" t="s">
        <v>8219</v>
      </c>
      <c r="B678">
        <v>615</v>
      </c>
      <c r="C678" t="s">
        <v>8221</v>
      </c>
      <c r="D678">
        <v>2</v>
      </c>
    </row>
    <row r="679" spans="1:4" x14ac:dyDescent="0.3">
      <c r="A679" t="s">
        <v>8219</v>
      </c>
      <c r="B679">
        <v>236</v>
      </c>
      <c r="C679" t="s">
        <v>8221</v>
      </c>
      <c r="D679">
        <v>92</v>
      </c>
    </row>
    <row r="680" spans="1:4" x14ac:dyDescent="0.3">
      <c r="A680" t="s">
        <v>8219</v>
      </c>
      <c r="B680">
        <v>145</v>
      </c>
      <c r="C680" t="s">
        <v>8221</v>
      </c>
      <c r="D680">
        <v>0</v>
      </c>
    </row>
    <row r="681" spans="1:4" x14ac:dyDescent="0.3">
      <c r="A681" t="s">
        <v>8219</v>
      </c>
      <c r="B681">
        <v>167</v>
      </c>
      <c r="C681" t="s">
        <v>8221</v>
      </c>
      <c r="D681">
        <v>3</v>
      </c>
    </row>
    <row r="682" spans="1:4" x14ac:dyDescent="0.3">
      <c r="A682" t="s">
        <v>8219</v>
      </c>
      <c r="B682">
        <v>235</v>
      </c>
      <c r="C682" t="s">
        <v>8221</v>
      </c>
      <c r="D682">
        <v>10</v>
      </c>
    </row>
    <row r="683" spans="1:4" x14ac:dyDescent="0.3">
      <c r="A683" t="s">
        <v>8219</v>
      </c>
      <c r="B683">
        <v>452</v>
      </c>
      <c r="C683" t="s">
        <v>8221</v>
      </c>
      <c r="D683">
        <v>7</v>
      </c>
    </row>
    <row r="684" spans="1:4" x14ac:dyDescent="0.3">
      <c r="A684" t="s">
        <v>8219</v>
      </c>
      <c r="B684">
        <v>241</v>
      </c>
      <c r="C684" t="s">
        <v>8221</v>
      </c>
      <c r="D684">
        <v>3</v>
      </c>
    </row>
    <row r="685" spans="1:4" x14ac:dyDescent="0.3">
      <c r="A685" t="s">
        <v>8219</v>
      </c>
      <c r="B685">
        <v>28</v>
      </c>
      <c r="C685" t="s">
        <v>8221</v>
      </c>
      <c r="D685">
        <v>0</v>
      </c>
    </row>
    <row r="686" spans="1:4" x14ac:dyDescent="0.3">
      <c r="A686" t="s">
        <v>8219</v>
      </c>
      <c r="B686">
        <v>140</v>
      </c>
      <c r="C686" t="s">
        <v>8221</v>
      </c>
      <c r="D686">
        <v>1</v>
      </c>
    </row>
    <row r="687" spans="1:4" x14ac:dyDescent="0.3">
      <c r="A687" t="s">
        <v>8219</v>
      </c>
      <c r="B687">
        <v>280</v>
      </c>
      <c r="C687" t="s">
        <v>8221</v>
      </c>
      <c r="D687">
        <v>0</v>
      </c>
    </row>
    <row r="688" spans="1:4" x14ac:dyDescent="0.3">
      <c r="A688" t="s">
        <v>8219</v>
      </c>
      <c r="B688">
        <v>70</v>
      </c>
      <c r="C688" t="s">
        <v>8221</v>
      </c>
      <c r="D688">
        <v>9</v>
      </c>
    </row>
    <row r="689" spans="1:4" x14ac:dyDescent="0.3">
      <c r="A689" t="s">
        <v>8219</v>
      </c>
      <c r="B689">
        <v>160</v>
      </c>
      <c r="C689" t="s">
        <v>8221</v>
      </c>
      <c r="D689">
        <v>2</v>
      </c>
    </row>
    <row r="690" spans="1:4" x14ac:dyDescent="0.3">
      <c r="A690" t="s">
        <v>8219</v>
      </c>
      <c r="B690">
        <v>141</v>
      </c>
      <c r="C690" t="s">
        <v>8221</v>
      </c>
      <c r="D690">
        <v>1</v>
      </c>
    </row>
    <row r="691" spans="1:4" x14ac:dyDescent="0.3">
      <c r="A691" t="s">
        <v>8219</v>
      </c>
      <c r="B691">
        <v>874</v>
      </c>
      <c r="C691" t="s">
        <v>8221</v>
      </c>
      <c r="D691">
        <v>2</v>
      </c>
    </row>
    <row r="692" spans="1:4" x14ac:dyDescent="0.3">
      <c r="A692" t="s">
        <v>8219</v>
      </c>
      <c r="B692">
        <v>73</v>
      </c>
      <c r="C692" t="s">
        <v>8221</v>
      </c>
      <c r="D692">
        <v>11</v>
      </c>
    </row>
    <row r="693" spans="1:4" x14ac:dyDescent="0.3">
      <c r="A693" t="s">
        <v>8219</v>
      </c>
      <c r="B693">
        <v>294</v>
      </c>
      <c r="C693" t="s">
        <v>8221</v>
      </c>
      <c r="D693">
        <v>0</v>
      </c>
    </row>
    <row r="694" spans="1:4" x14ac:dyDescent="0.3">
      <c r="A694" t="s">
        <v>8219</v>
      </c>
      <c r="B694">
        <v>740</v>
      </c>
      <c r="C694" t="s">
        <v>8221</v>
      </c>
      <c r="D694">
        <v>0</v>
      </c>
    </row>
    <row r="695" spans="1:4" x14ac:dyDescent="0.3">
      <c r="A695" t="s">
        <v>8219</v>
      </c>
      <c r="B695">
        <v>369</v>
      </c>
      <c r="C695" t="s">
        <v>8221</v>
      </c>
      <c r="D695">
        <v>9</v>
      </c>
    </row>
    <row r="696" spans="1:4" x14ac:dyDescent="0.3">
      <c r="A696" t="s">
        <v>8219</v>
      </c>
      <c r="B696">
        <v>110</v>
      </c>
      <c r="C696" t="s">
        <v>8221</v>
      </c>
      <c r="D696">
        <v>0</v>
      </c>
    </row>
    <row r="697" spans="1:4" x14ac:dyDescent="0.3">
      <c r="A697" t="s">
        <v>8219</v>
      </c>
      <c r="B697">
        <v>455</v>
      </c>
      <c r="C697" t="s">
        <v>8221</v>
      </c>
      <c r="D697">
        <v>4</v>
      </c>
    </row>
    <row r="698" spans="1:4" x14ac:dyDescent="0.3">
      <c r="A698" t="s">
        <v>8219</v>
      </c>
      <c r="B698">
        <v>224</v>
      </c>
      <c r="C698" t="s">
        <v>8221</v>
      </c>
      <c r="D698">
        <v>1</v>
      </c>
    </row>
    <row r="699" spans="1:4" x14ac:dyDescent="0.3">
      <c r="A699" t="s">
        <v>8219</v>
      </c>
      <c r="B699">
        <v>46</v>
      </c>
      <c r="C699" t="s">
        <v>8221</v>
      </c>
      <c r="D699">
        <v>2</v>
      </c>
    </row>
    <row r="700" spans="1:4" x14ac:dyDescent="0.3">
      <c r="A700" t="s">
        <v>8219</v>
      </c>
      <c r="B700">
        <v>284</v>
      </c>
      <c r="C700" t="s">
        <v>8221</v>
      </c>
      <c r="D700">
        <v>0</v>
      </c>
    </row>
    <row r="701" spans="1:4" x14ac:dyDescent="0.3">
      <c r="A701" t="s">
        <v>8219</v>
      </c>
      <c r="B701">
        <v>98</v>
      </c>
      <c r="C701" t="s">
        <v>8221</v>
      </c>
      <c r="D701">
        <v>1</v>
      </c>
    </row>
    <row r="702" spans="1:4" x14ac:dyDescent="0.3">
      <c r="A702" t="s">
        <v>8219</v>
      </c>
      <c r="B702">
        <v>56</v>
      </c>
      <c r="C702" t="s">
        <v>8221</v>
      </c>
      <c r="D702">
        <v>17</v>
      </c>
    </row>
    <row r="703" spans="1:4" x14ac:dyDescent="0.3">
      <c r="A703" t="s">
        <v>8219</v>
      </c>
      <c r="B703">
        <v>32</v>
      </c>
      <c r="C703" t="s">
        <v>8221</v>
      </c>
      <c r="D703">
        <v>2</v>
      </c>
    </row>
    <row r="704" spans="1:4" x14ac:dyDescent="0.3">
      <c r="A704" t="s">
        <v>8219</v>
      </c>
      <c r="B704">
        <v>30</v>
      </c>
      <c r="C704" t="s">
        <v>8221</v>
      </c>
      <c r="D704">
        <v>3</v>
      </c>
    </row>
    <row r="705" spans="1:4" x14ac:dyDescent="0.3">
      <c r="A705" t="s">
        <v>8219</v>
      </c>
      <c r="B705">
        <v>70</v>
      </c>
      <c r="C705" t="s">
        <v>8221</v>
      </c>
      <c r="D705">
        <v>41</v>
      </c>
    </row>
    <row r="706" spans="1:4" x14ac:dyDescent="0.3">
      <c r="A706" t="s">
        <v>8219</v>
      </c>
      <c r="B706">
        <v>44</v>
      </c>
      <c r="C706" t="s">
        <v>8221</v>
      </c>
      <c r="D706">
        <v>2</v>
      </c>
    </row>
    <row r="707" spans="1:4" x14ac:dyDescent="0.3">
      <c r="A707" t="s">
        <v>8219</v>
      </c>
      <c r="B707">
        <v>92</v>
      </c>
      <c r="C707" t="s">
        <v>8221</v>
      </c>
      <c r="D707">
        <v>3</v>
      </c>
    </row>
    <row r="708" spans="1:4" x14ac:dyDescent="0.3">
      <c r="A708" t="s">
        <v>8219</v>
      </c>
      <c r="B708">
        <v>205</v>
      </c>
      <c r="C708" t="s">
        <v>8221</v>
      </c>
      <c r="D708">
        <v>8</v>
      </c>
    </row>
    <row r="709" spans="1:4" x14ac:dyDescent="0.3">
      <c r="A709" t="s">
        <v>8219</v>
      </c>
      <c r="B709">
        <v>23</v>
      </c>
      <c r="C709" t="s">
        <v>8221</v>
      </c>
      <c r="D709">
        <v>0</v>
      </c>
    </row>
    <row r="710" spans="1:4" x14ac:dyDescent="0.3">
      <c r="A710" t="s">
        <v>8219</v>
      </c>
      <c r="B710">
        <v>4</v>
      </c>
      <c r="C710" t="s">
        <v>8221</v>
      </c>
      <c r="D710">
        <v>1</v>
      </c>
    </row>
    <row r="711" spans="1:4" x14ac:dyDescent="0.3">
      <c r="A711" t="s">
        <v>8219</v>
      </c>
      <c r="B711">
        <v>112</v>
      </c>
      <c r="C711" t="s">
        <v>8221</v>
      </c>
      <c r="D711">
        <v>3</v>
      </c>
    </row>
    <row r="712" spans="1:4" x14ac:dyDescent="0.3">
      <c r="A712" t="s">
        <v>8219</v>
      </c>
      <c r="B712">
        <v>27</v>
      </c>
      <c r="C712" t="s">
        <v>8221</v>
      </c>
      <c r="D712">
        <v>4</v>
      </c>
    </row>
    <row r="713" spans="1:4" x14ac:dyDescent="0.3">
      <c r="A713" t="s">
        <v>8219</v>
      </c>
      <c r="B713">
        <v>11</v>
      </c>
      <c r="C713" t="s">
        <v>8221</v>
      </c>
      <c r="D713">
        <v>9</v>
      </c>
    </row>
    <row r="714" spans="1:4" x14ac:dyDescent="0.3">
      <c r="A714" t="s">
        <v>8219</v>
      </c>
      <c r="B714">
        <v>26</v>
      </c>
      <c r="C714" t="s">
        <v>8221</v>
      </c>
      <c r="D714">
        <v>16</v>
      </c>
    </row>
    <row r="715" spans="1:4" x14ac:dyDescent="0.3">
      <c r="A715" t="s">
        <v>8219</v>
      </c>
      <c r="B715">
        <v>77</v>
      </c>
      <c r="C715" t="s">
        <v>8221</v>
      </c>
      <c r="D715">
        <v>1</v>
      </c>
    </row>
    <row r="716" spans="1:4" x14ac:dyDescent="0.3">
      <c r="A716" t="s">
        <v>8219</v>
      </c>
      <c r="B716">
        <v>136</v>
      </c>
      <c r="C716" t="s">
        <v>8221</v>
      </c>
      <c r="D716">
        <v>7</v>
      </c>
    </row>
    <row r="717" spans="1:4" x14ac:dyDescent="0.3">
      <c r="A717" t="s">
        <v>8219</v>
      </c>
      <c r="B717">
        <v>157</v>
      </c>
      <c r="C717" t="s">
        <v>8221</v>
      </c>
      <c r="D717">
        <v>0</v>
      </c>
    </row>
    <row r="718" spans="1:4" x14ac:dyDescent="0.3">
      <c r="A718" t="s">
        <v>8219</v>
      </c>
      <c r="B718">
        <v>158</v>
      </c>
      <c r="C718" t="s">
        <v>8221</v>
      </c>
      <c r="D718">
        <v>0</v>
      </c>
    </row>
    <row r="719" spans="1:4" x14ac:dyDescent="0.3">
      <c r="A719" t="s">
        <v>8219</v>
      </c>
      <c r="B719">
        <v>27</v>
      </c>
      <c r="C719" t="s">
        <v>8221</v>
      </c>
      <c r="D719">
        <v>0</v>
      </c>
    </row>
    <row r="720" spans="1:4" x14ac:dyDescent="0.3">
      <c r="A720" t="s">
        <v>8219</v>
      </c>
      <c r="B720">
        <v>23</v>
      </c>
      <c r="C720" t="s">
        <v>8221</v>
      </c>
      <c r="D720">
        <v>0</v>
      </c>
    </row>
    <row r="721" spans="1:4" x14ac:dyDescent="0.3">
      <c r="A721" t="s">
        <v>8219</v>
      </c>
      <c r="B721">
        <v>17</v>
      </c>
      <c r="C721" t="s">
        <v>8221</v>
      </c>
      <c r="D721">
        <v>0</v>
      </c>
    </row>
    <row r="722" spans="1:4" x14ac:dyDescent="0.3">
      <c r="A722" t="s">
        <v>8219</v>
      </c>
      <c r="B722">
        <v>37</v>
      </c>
      <c r="C722" t="s">
        <v>8221</v>
      </c>
      <c r="D722">
        <v>1</v>
      </c>
    </row>
    <row r="723" spans="1:4" x14ac:dyDescent="0.3">
      <c r="A723" t="s">
        <v>8219</v>
      </c>
      <c r="B723">
        <v>65</v>
      </c>
      <c r="C723" t="s">
        <v>8221</v>
      </c>
      <c r="D723">
        <v>2</v>
      </c>
    </row>
    <row r="724" spans="1:4" x14ac:dyDescent="0.3">
      <c r="A724" t="s">
        <v>8219</v>
      </c>
      <c r="B724">
        <v>18</v>
      </c>
      <c r="C724" t="s">
        <v>8221</v>
      </c>
      <c r="D724">
        <v>1</v>
      </c>
    </row>
    <row r="725" spans="1:4" x14ac:dyDescent="0.3">
      <c r="A725" t="s">
        <v>8219</v>
      </c>
      <c r="B725">
        <v>25</v>
      </c>
      <c r="C725" t="s">
        <v>8221</v>
      </c>
      <c r="D725">
        <v>15</v>
      </c>
    </row>
    <row r="726" spans="1:4" x14ac:dyDescent="0.3">
      <c r="A726" t="s">
        <v>8219</v>
      </c>
      <c r="B726">
        <v>104</v>
      </c>
      <c r="C726" t="s">
        <v>8221</v>
      </c>
      <c r="D726">
        <v>1</v>
      </c>
    </row>
    <row r="727" spans="1:4" x14ac:dyDescent="0.3">
      <c r="A727" t="s">
        <v>8219</v>
      </c>
      <c r="B727">
        <v>108</v>
      </c>
      <c r="C727" t="s">
        <v>8221</v>
      </c>
      <c r="D727">
        <v>1</v>
      </c>
    </row>
    <row r="728" spans="1:4" x14ac:dyDescent="0.3">
      <c r="A728" t="s">
        <v>8219</v>
      </c>
      <c r="B728">
        <v>38</v>
      </c>
      <c r="C728" t="s">
        <v>8221</v>
      </c>
      <c r="D728">
        <v>0</v>
      </c>
    </row>
    <row r="729" spans="1:4" x14ac:dyDescent="0.3">
      <c r="A729" t="s">
        <v>8219</v>
      </c>
      <c r="B729">
        <v>88</v>
      </c>
      <c r="C729" t="s">
        <v>8221</v>
      </c>
      <c r="D729">
        <v>39</v>
      </c>
    </row>
    <row r="730" spans="1:4" x14ac:dyDescent="0.3">
      <c r="A730" t="s">
        <v>8219</v>
      </c>
      <c r="B730">
        <v>82</v>
      </c>
      <c r="C730" t="s">
        <v>8221</v>
      </c>
      <c r="D730">
        <v>103</v>
      </c>
    </row>
    <row r="731" spans="1:4" x14ac:dyDescent="0.3">
      <c r="A731" t="s">
        <v>8219</v>
      </c>
      <c r="B731">
        <v>126</v>
      </c>
      <c r="C731" t="s">
        <v>8221</v>
      </c>
      <c r="D731">
        <v>0</v>
      </c>
    </row>
    <row r="732" spans="1:4" x14ac:dyDescent="0.3">
      <c r="A732" t="s">
        <v>8219</v>
      </c>
      <c r="B732">
        <v>133</v>
      </c>
      <c r="C732" t="s">
        <v>8221</v>
      </c>
      <c r="D732">
        <v>39</v>
      </c>
    </row>
    <row r="733" spans="1:4" x14ac:dyDescent="0.3">
      <c r="A733" t="s">
        <v>8219</v>
      </c>
      <c r="B733">
        <v>47</v>
      </c>
      <c r="C733" t="s">
        <v>8221</v>
      </c>
      <c r="D733">
        <v>15</v>
      </c>
    </row>
    <row r="734" spans="1:4" x14ac:dyDescent="0.3">
      <c r="A734" t="s">
        <v>8219</v>
      </c>
      <c r="B734">
        <v>58</v>
      </c>
      <c r="C734" t="s">
        <v>8221</v>
      </c>
      <c r="D734">
        <v>22</v>
      </c>
    </row>
    <row r="735" spans="1:4" x14ac:dyDescent="0.3">
      <c r="A735" t="s">
        <v>8219</v>
      </c>
      <c r="B735">
        <v>32</v>
      </c>
      <c r="C735" t="s">
        <v>8221</v>
      </c>
      <c r="D735">
        <v>92</v>
      </c>
    </row>
    <row r="736" spans="1:4" x14ac:dyDescent="0.3">
      <c r="A736" t="s">
        <v>8219</v>
      </c>
      <c r="B736">
        <v>37</v>
      </c>
      <c r="C736" t="s">
        <v>8221</v>
      </c>
      <c r="D736">
        <v>25</v>
      </c>
    </row>
    <row r="737" spans="1:4" x14ac:dyDescent="0.3">
      <c r="A737" t="s">
        <v>8219</v>
      </c>
      <c r="B737">
        <v>87</v>
      </c>
      <c r="C737" t="s">
        <v>8221</v>
      </c>
      <c r="D737">
        <v>19</v>
      </c>
    </row>
    <row r="738" spans="1:4" x14ac:dyDescent="0.3">
      <c r="A738" t="s">
        <v>8219</v>
      </c>
      <c r="B738">
        <v>15</v>
      </c>
      <c r="C738" t="s">
        <v>8221</v>
      </c>
      <c r="D738">
        <v>19</v>
      </c>
    </row>
    <row r="739" spans="1:4" x14ac:dyDescent="0.3">
      <c r="A739" t="s">
        <v>8219</v>
      </c>
      <c r="B739">
        <v>27</v>
      </c>
      <c r="C739" t="s">
        <v>8221</v>
      </c>
      <c r="D739">
        <v>13</v>
      </c>
    </row>
    <row r="740" spans="1:4" x14ac:dyDescent="0.3">
      <c r="A740" t="s">
        <v>8219</v>
      </c>
      <c r="B740">
        <v>19</v>
      </c>
      <c r="C740" t="s">
        <v>8221</v>
      </c>
      <c r="D740">
        <v>124</v>
      </c>
    </row>
    <row r="741" spans="1:4" x14ac:dyDescent="0.3">
      <c r="A741" t="s">
        <v>8219</v>
      </c>
      <c r="B741">
        <v>17</v>
      </c>
      <c r="C741" t="s">
        <v>8221</v>
      </c>
      <c r="D741">
        <v>4</v>
      </c>
    </row>
    <row r="742" spans="1:4" x14ac:dyDescent="0.3">
      <c r="A742" t="s">
        <v>8219</v>
      </c>
      <c r="B742">
        <v>26</v>
      </c>
      <c r="C742" t="s">
        <v>8221</v>
      </c>
      <c r="D742">
        <v>10</v>
      </c>
    </row>
    <row r="743" spans="1:4" x14ac:dyDescent="0.3">
      <c r="A743" t="s">
        <v>8219</v>
      </c>
      <c r="B743">
        <v>28</v>
      </c>
      <c r="C743" t="s">
        <v>8221</v>
      </c>
      <c r="D743">
        <v>15</v>
      </c>
    </row>
    <row r="744" spans="1:4" x14ac:dyDescent="0.3">
      <c r="A744" t="s">
        <v>8219</v>
      </c>
      <c r="B744">
        <v>37</v>
      </c>
      <c r="C744" t="s">
        <v>8221</v>
      </c>
      <c r="D744">
        <v>38</v>
      </c>
    </row>
    <row r="745" spans="1:4" x14ac:dyDescent="0.3">
      <c r="A745" t="s">
        <v>8219</v>
      </c>
      <c r="B745">
        <v>128</v>
      </c>
      <c r="C745" t="s">
        <v>8221</v>
      </c>
      <c r="D745">
        <v>152</v>
      </c>
    </row>
    <row r="746" spans="1:4" x14ac:dyDescent="0.3">
      <c r="A746" t="s">
        <v>8219</v>
      </c>
      <c r="B746">
        <v>10</v>
      </c>
      <c r="C746" t="s">
        <v>8221</v>
      </c>
      <c r="D746">
        <v>24</v>
      </c>
    </row>
    <row r="747" spans="1:4" x14ac:dyDescent="0.3">
      <c r="A747" t="s">
        <v>8219</v>
      </c>
      <c r="B747">
        <v>83</v>
      </c>
      <c r="C747" t="s">
        <v>8221</v>
      </c>
      <c r="D747">
        <v>76</v>
      </c>
    </row>
    <row r="748" spans="1:4" x14ac:dyDescent="0.3">
      <c r="A748" t="s">
        <v>8219</v>
      </c>
      <c r="B748">
        <v>46</v>
      </c>
      <c r="C748" t="s">
        <v>8221</v>
      </c>
      <c r="D748">
        <v>185</v>
      </c>
    </row>
    <row r="749" spans="1:4" x14ac:dyDescent="0.3">
      <c r="A749" t="s">
        <v>8219</v>
      </c>
      <c r="B749">
        <v>90</v>
      </c>
      <c r="C749" t="s">
        <v>8221</v>
      </c>
      <c r="D749">
        <v>33</v>
      </c>
    </row>
    <row r="750" spans="1:4" x14ac:dyDescent="0.3">
      <c r="A750" t="s">
        <v>8219</v>
      </c>
      <c r="B750">
        <v>81</v>
      </c>
      <c r="C750" t="s">
        <v>8221</v>
      </c>
      <c r="D750">
        <v>108</v>
      </c>
    </row>
    <row r="751" spans="1:4" x14ac:dyDescent="0.3">
      <c r="A751" t="s">
        <v>8219</v>
      </c>
      <c r="B751">
        <v>32</v>
      </c>
      <c r="C751" t="s">
        <v>8221</v>
      </c>
      <c r="D751">
        <v>29</v>
      </c>
    </row>
    <row r="752" spans="1:4" x14ac:dyDescent="0.3">
      <c r="A752" t="s">
        <v>8219</v>
      </c>
      <c r="B752">
        <v>20</v>
      </c>
      <c r="C752" t="s">
        <v>8221</v>
      </c>
      <c r="D752">
        <v>24</v>
      </c>
    </row>
    <row r="753" spans="1:4" x14ac:dyDescent="0.3">
      <c r="A753" t="s">
        <v>8219</v>
      </c>
      <c r="B753">
        <v>70</v>
      </c>
      <c r="C753" t="s">
        <v>8221</v>
      </c>
      <c r="D753">
        <v>4</v>
      </c>
    </row>
    <row r="754" spans="1:4" x14ac:dyDescent="0.3">
      <c r="A754" t="s">
        <v>8219</v>
      </c>
      <c r="B754">
        <v>168</v>
      </c>
      <c r="C754" t="s">
        <v>8221</v>
      </c>
      <c r="D754">
        <v>4</v>
      </c>
    </row>
    <row r="755" spans="1:4" x14ac:dyDescent="0.3">
      <c r="A755" t="s">
        <v>8219</v>
      </c>
      <c r="B755">
        <v>34</v>
      </c>
      <c r="C755" t="s">
        <v>8221</v>
      </c>
      <c r="D755">
        <v>15</v>
      </c>
    </row>
    <row r="756" spans="1:4" x14ac:dyDescent="0.3">
      <c r="A756" t="s">
        <v>8219</v>
      </c>
      <c r="B756">
        <v>48</v>
      </c>
      <c r="C756" t="s">
        <v>8221</v>
      </c>
      <c r="D756">
        <v>4</v>
      </c>
    </row>
    <row r="757" spans="1:4" x14ac:dyDescent="0.3">
      <c r="A757" t="s">
        <v>8219</v>
      </c>
      <c r="B757">
        <v>48</v>
      </c>
      <c r="C757" t="s">
        <v>8221</v>
      </c>
      <c r="D757">
        <v>139</v>
      </c>
    </row>
    <row r="758" spans="1:4" x14ac:dyDescent="0.3">
      <c r="A758" t="s">
        <v>8219</v>
      </c>
      <c r="B758">
        <v>221</v>
      </c>
      <c r="C758" t="s">
        <v>8221</v>
      </c>
      <c r="D758">
        <v>2</v>
      </c>
    </row>
    <row r="759" spans="1:4" x14ac:dyDescent="0.3">
      <c r="A759" t="s">
        <v>8219</v>
      </c>
      <c r="B759">
        <v>107</v>
      </c>
      <c r="C759" t="s">
        <v>8221</v>
      </c>
      <c r="D759">
        <v>18</v>
      </c>
    </row>
    <row r="760" spans="1:4" x14ac:dyDescent="0.3">
      <c r="A760" t="s">
        <v>8219</v>
      </c>
      <c r="B760">
        <v>45</v>
      </c>
      <c r="C760" t="s">
        <v>8221</v>
      </c>
      <c r="D760">
        <v>81</v>
      </c>
    </row>
    <row r="761" spans="1:4" x14ac:dyDescent="0.3">
      <c r="A761" t="s">
        <v>8219</v>
      </c>
      <c r="B761">
        <v>36</v>
      </c>
      <c r="C761" t="s">
        <v>8221</v>
      </c>
      <c r="D761">
        <v>86</v>
      </c>
    </row>
    <row r="762" spans="1:4" x14ac:dyDescent="0.3">
      <c r="A762" t="s">
        <v>8219</v>
      </c>
      <c r="B762">
        <v>101</v>
      </c>
      <c r="C762" t="s">
        <v>8221</v>
      </c>
      <c r="D762">
        <v>140</v>
      </c>
    </row>
    <row r="763" spans="1:4" x14ac:dyDescent="0.3">
      <c r="A763" t="s">
        <v>8219</v>
      </c>
      <c r="B763">
        <v>62</v>
      </c>
      <c r="C763" t="s">
        <v>8221</v>
      </c>
      <c r="D763">
        <v>37</v>
      </c>
    </row>
    <row r="764" spans="1:4" x14ac:dyDescent="0.3">
      <c r="A764" t="s">
        <v>8219</v>
      </c>
      <c r="B764">
        <v>32</v>
      </c>
      <c r="C764" t="s">
        <v>8221</v>
      </c>
      <c r="D764">
        <v>6</v>
      </c>
    </row>
    <row r="765" spans="1:4" x14ac:dyDescent="0.3">
      <c r="A765" t="s">
        <v>8219</v>
      </c>
      <c r="B765">
        <v>89</v>
      </c>
      <c r="C765" t="s">
        <v>8221</v>
      </c>
      <c r="D765">
        <v>113</v>
      </c>
    </row>
    <row r="766" spans="1:4" x14ac:dyDescent="0.3">
      <c r="A766" t="s">
        <v>8219</v>
      </c>
      <c r="B766">
        <v>93</v>
      </c>
      <c r="C766" t="s">
        <v>8221</v>
      </c>
      <c r="D766">
        <v>37</v>
      </c>
    </row>
    <row r="767" spans="1:4" x14ac:dyDescent="0.3">
      <c r="A767" t="s">
        <v>8219</v>
      </c>
      <c r="B767">
        <v>98</v>
      </c>
      <c r="C767" t="s">
        <v>8221</v>
      </c>
      <c r="D767">
        <v>18</v>
      </c>
    </row>
    <row r="768" spans="1:4" x14ac:dyDescent="0.3">
      <c r="A768" t="s">
        <v>8219</v>
      </c>
      <c r="B768">
        <v>82</v>
      </c>
      <c r="C768" t="s">
        <v>8221</v>
      </c>
      <c r="D768">
        <v>75</v>
      </c>
    </row>
    <row r="769" spans="1:4" x14ac:dyDescent="0.3">
      <c r="A769" t="s">
        <v>8219</v>
      </c>
      <c r="B769">
        <v>116</v>
      </c>
      <c r="C769" t="s">
        <v>8221</v>
      </c>
      <c r="D769">
        <v>52</v>
      </c>
    </row>
    <row r="770" spans="1:4" x14ac:dyDescent="0.3">
      <c r="A770" t="s">
        <v>8219</v>
      </c>
      <c r="B770">
        <v>52</v>
      </c>
      <c r="C770" t="s">
        <v>8221</v>
      </c>
      <c r="D770">
        <v>122</v>
      </c>
    </row>
    <row r="771" spans="1:4" x14ac:dyDescent="0.3">
      <c r="A771" t="s">
        <v>8219</v>
      </c>
      <c r="B771">
        <v>23</v>
      </c>
      <c r="C771" t="s">
        <v>8221</v>
      </c>
      <c r="D771">
        <v>8</v>
      </c>
    </row>
    <row r="772" spans="1:4" x14ac:dyDescent="0.3">
      <c r="A772" t="s">
        <v>8219</v>
      </c>
      <c r="B772">
        <v>77</v>
      </c>
      <c r="C772" t="s">
        <v>8221</v>
      </c>
      <c r="D772">
        <v>8</v>
      </c>
    </row>
    <row r="773" spans="1:4" x14ac:dyDescent="0.3">
      <c r="A773" t="s">
        <v>8219</v>
      </c>
      <c r="B773">
        <v>49</v>
      </c>
      <c r="C773" t="s">
        <v>8221</v>
      </c>
      <c r="D773">
        <v>96</v>
      </c>
    </row>
    <row r="774" spans="1:4" x14ac:dyDescent="0.3">
      <c r="A774" t="s">
        <v>8219</v>
      </c>
      <c r="B774">
        <v>59</v>
      </c>
      <c r="C774" t="s">
        <v>8221</v>
      </c>
      <c r="D774">
        <v>9</v>
      </c>
    </row>
    <row r="775" spans="1:4" x14ac:dyDescent="0.3">
      <c r="A775" t="s">
        <v>8219</v>
      </c>
      <c r="B775">
        <v>113</v>
      </c>
      <c r="C775" t="s">
        <v>8221</v>
      </c>
      <c r="D775">
        <v>2</v>
      </c>
    </row>
    <row r="776" spans="1:4" x14ac:dyDescent="0.3">
      <c r="A776" t="s">
        <v>8219</v>
      </c>
      <c r="B776">
        <v>34</v>
      </c>
      <c r="C776" t="s">
        <v>8221</v>
      </c>
      <c r="D776">
        <v>26</v>
      </c>
    </row>
    <row r="777" spans="1:4" x14ac:dyDescent="0.3">
      <c r="A777" t="s">
        <v>8219</v>
      </c>
      <c r="B777">
        <v>42</v>
      </c>
      <c r="C777" t="s">
        <v>8221</v>
      </c>
      <c r="D777">
        <v>23</v>
      </c>
    </row>
    <row r="778" spans="1:4" x14ac:dyDescent="0.3">
      <c r="A778" t="s">
        <v>8219</v>
      </c>
      <c r="B778">
        <v>42</v>
      </c>
      <c r="C778" t="s">
        <v>8221</v>
      </c>
      <c r="D778">
        <v>0</v>
      </c>
    </row>
    <row r="779" spans="1:4" x14ac:dyDescent="0.3">
      <c r="A779" t="s">
        <v>8219</v>
      </c>
      <c r="B779">
        <v>49</v>
      </c>
      <c r="C779" t="s">
        <v>8221</v>
      </c>
      <c r="D779">
        <v>140</v>
      </c>
    </row>
    <row r="780" spans="1:4" x14ac:dyDescent="0.3">
      <c r="A780" t="s">
        <v>8219</v>
      </c>
      <c r="B780">
        <v>56</v>
      </c>
      <c r="C780" t="s">
        <v>8221</v>
      </c>
      <c r="D780">
        <v>0</v>
      </c>
    </row>
    <row r="781" spans="1:4" x14ac:dyDescent="0.3">
      <c r="A781" t="s">
        <v>8219</v>
      </c>
      <c r="B781">
        <v>25</v>
      </c>
      <c r="C781" t="s">
        <v>8221</v>
      </c>
      <c r="D781">
        <v>6</v>
      </c>
    </row>
    <row r="782" spans="1:4" x14ac:dyDescent="0.3">
      <c r="A782" t="s">
        <v>8219</v>
      </c>
      <c r="B782">
        <v>52</v>
      </c>
      <c r="C782" t="s">
        <v>8221</v>
      </c>
      <c r="D782">
        <v>100</v>
      </c>
    </row>
    <row r="783" spans="1:4" x14ac:dyDescent="0.3">
      <c r="A783" t="s">
        <v>8219</v>
      </c>
      <c r="B783">
        <v>34</v>
      </c>
      <c r="C783" t="s">
        <v>8221</v>
      </c>
      <c r="D783">
        <v>0</v>
      </c>
    </row>
    <row r="784" spans="1:4" x14ac:dyDescent="0.3">
      <c r="A784" t="s">
        <v>8219</v>
      </c>
      <c r="B784">
        <v>67</v>
      </c>
      <c r="C784" t="s">
        <v>8221</v>
      </c>
      <c r="D784">
        <v>4</v>
      </c>
    </row>
    <row r="785" spans="1:4" x14ac:dyDescent="0.3">
      <c r="A785" t="s">
        <v>8219</v>
      </c>
      <c r="B785">
        <v>70</v>
      </c>
      <c r="C785" t="s">
        <v>8221</v>
      </c>
      <c r="D785">
        <v>8</v>
      </c>
    </row>
    <row r="786" spans="1:4" x14ac:dyDescent="0.3">
      <c r="A786" t="s">
        <v>8219</v>
      </c>
      <c r="B786">
        <v>89</v>
      </c>
      <c r="C786" t="s">
        <v>8221</v>
      </c>
      <c r="D786">
        <v>0</v>
      </c>
    </row>
    <row r="787" spans="1:4" x14ac:dyDescent="0.3">
      <c r="A787" t="s">
        <v>8219</v>
      </c>
      <c r="B787">
        <v>107</v>
      </c>
      <c r="C787" t="s">
        <v>8221</v>
      </c>
      <c r="D787">
        <v>16</v>
      </c>
    </row>
    <row r="788" spans="1:4" x14ac:dyDescent="0.3">
      <c r="A788" t="s">
        <v>8219</v>
      </c>
      <c r="B788">
        <v>159</v>
      </c>
      <c r="C788" t="s">
        <v>8221</v>
      </c>
      <c r="D788">
        <v>2</v>
      </c>
    </row>
    <row r="789" spans="1:4" x14ac:dyDescent="0.3">
      <c r="A789" t="s">
        <v>8219</v>
      </c>
      <c r="B789">
        <v>181</v>
      </c>
      <c r="C789" t="s">
        <v>8221</v>
      </c>
      <c r="D789">
        <v>48</v>
      </c>
    </row>
    <row r="790" spans="1:4" x14ac:dyDescent="0.3">
      <c r="A790" t="s">
        <v>8219</v>
      </c>
      <c r="B790">
        <v>131</v>
      </c>
      <c r="C790" t="s">
        <v>8221</v>
      </c>
      <c r="D790">
        <v>2</v>
      </c>
    </row>
    <row r="791" spans="1:4" x14ac:dyDescent="0.3">
      <c r="A791" t="s">
        <v>8219</v>
      </c>
      <c r="B791">
        <v>125</v>
      </c>
      <c r="C791" t="s">
        <v>8221</v>
      </c>
      <c r="D791">
        <v>2</v>
      </c>
    </row>
    <row r="792" spans="1:4" x14ac:dyDescent="0.3">
      <c r="A792" t="s">
        <v>8219</v>
      </c>
      <c r="B792">
        <v>61</v>
      </c>
      <c r="C792" t="s">
        <v>8221</v>
      </c>
      <c r="D792">
        <v>1</v>
      </c>
    </row>
    <row r="793" spans="1:4" x14ac:dyDescent="0.3">
      <c r="A793" t="s">
        <v>8219</v>
      </c>
      <c r="B793">
        <v>90</v>
      </c>
      <c r="C793" t="s">
        <v>8221</v>
      </c>
      <c r="D793">
        <v>17</v>
      </c>
    </row>
    <row r="794" spans="1:4" x14ac:dyDescent="0.3">
      <c r="A794" t="s">
        <v>8219</v>
      </c>
      <c r="B794">
        <v>35</v>
      </c>
      <c r="C794" t="s">
        <v>8221</v>
      </c>
      <c r="D794">
        <v>0</v>
      </c>
    </row>
    <row r="795" spans="1:4" x14ac:dyDescent="0.3">
      <c r="A795" t="s">
        <v>8219</v>
      </c>
      <c r="B795">
        <v>90</v>
      </c>
      <c r="C795" t="s">
        <v>8221</v>
      </c>
      <c r="D795">
        <v>11</v>
      </c>
    </row>
    <row r="796" spans="1:4" x14ac:dyDescent="0.3">
      <c r="A796" t="s">
        <v>8219</v>
      </c>
      <c r="B796">
        <v>4</v>
      </c>
      <c r="C796" t="s">
        <v>8221</v>
      </c>
      <c r="D796">
        <v>95</v>
      </c>
    </row>
    <row r="797" spans="1:4" x14ac:dyDescent="0.3">
      <c r="A797" t="s">
        <v>8219</v>
      </c>
      <c r="B797">
        <v>120</v>
      </c>
      <c r="C797" t="s">
        <v>8221</v>
      </c>
      <c r="D797">
        <v>13</v>
      </c>
    </row>
    <row r="798" spans="1:4" x14ac:dyDescent="0.3">
      <c r="A798" t="s">
        <v>8219</v>
      </c>
      <c r="B798">
        <v>14</v>
      </c>
      <c r="C798" t="s">
        <v>8221</v>
      </c>
      <c r="D798">
        <v>2</v>
      </c>
    </row>
    <row r="799" spans="1:4" x14ac:dyDescent="0.3">
      <c r="A799" t="s">
        <v>8219</v>
      </c>
      <c r="B799">
        <v>27</v>
      </c>
      <c r="C799" t="s">
        <v>8221</v>
      </c>
      <c r="D799">
        <v>2</v>
      </c>
    </row>
    <row r="800" spans="1:4" x14ac:dyDescent="0.3">
      <c r="A800" t="s">
        <v>8219</v>
      </c>
      <c r="B800">
        <v>49</v>
      </c>
      <c r="C800" t="s">
        <v>8221</v>
      </c>
      <c r="D800">
        <v>3</v>
      </c>
    </row>
    <row r="801" spans="1:4" x14ac:dyDescent="0.3">
      <c r="A801" t="s">
        <v>8219</v>
      </c>
      <c r="B801">
        <v>102</v>
      </c>
      <c r="C801" t="s">
        <v>8221</v>
      </c>
      <c r="D801">
        <v>0</v>
      </c>
    </row>
    <row r="802" spans="1:4" x14ac:dyDescent="0.3">
      <c r="A802" t="s">
        <v>8219</v>
      </c>
      <c r="B802">
        <v>3</v>
      </c>
      <c r="C802" t="s">
        <v>8221</v>
      </c>
      <c r="D802">
        <v>0</v>
      </c>
    </row>
    <row r="803" spans="1:4" x14ac:dyDescent="0.3">
      <c r="A803" t="s">
        <v>8219</v>
      </c>
      <c r="B803">
        <v>25</v>
      </c>
      <c r="C803" t="s">
        <v>8221</v>
      </c>
      <c r="D803">
        <v>0</v>
      </c>
    </row>
    <row r="804" spans="1:4" x14ac:dyDescent="0.3">
      <c r="A804" t="s">
        <v>8219</v>
      </c>
      <c r="B804">
        <v>118</v>
      </c>
      <c r="C804" t="s">
        <v>8221</v>
      </c>
      <c r="D804">
        <v>2</v>
      </c>
    </row>
    <row r="805" spans="1:4" x14ac:dyDescent="0.3">
      <c r="A805" t="s">
        <v>8219</v>
      </c>
      <c r="B805">
        <v>57</v>
      </c>
      <c r="C805" t="s">
        <v>8221</v>
      </c>
      <c r="D805">
        <v>24</v>
      </c>
    </row>
    <row r="806" spans="1:4" x14ac:dyDescent="0.3">
      <c r="A806" t="s">
        <v>8219</v>
      </c>
      <c r="B806">
        <v>11</v>
      </c>
      <c r="C806" t="s">
        <v>8221</v>
      </c>
      <c r="D806">
        <v>25</v>
      </c>
    </row>
    <row r="807" spans="1:4" x14ac:dyDescent="0.3">
      <c r="A807" t="s">
        <v>8219</v>
      </c>
      <c r="B807">
        <v>33</v>
      </c>
      <c r="C807" t="s">
        <v>8221</v>
      </c>
      <c r="D807">
        <v>3</v>
      </c>
    </row>
    <row r="808" spans="1:4" x14ac:dyDescent="0.3">
      <c r="A808" t="s">
        <v>8219</v>
      </c>
      <c r="B808">
        <v>40</v>
      </c>
      <c r="C808" t="s">
        <v>8221</v>
      </c>
      <c r="D808">
        <v>41</v>
      </c>
    </row>
    <row r="809" spans="1:4" x14ac:dyDescent="0.3">
      <c r="A809" t="s">
        <v>8219</v>
      </c>
      <c r="B809">
        <v>50</v>
      </c>
      <c r="C809" t="s">
        <v>8221</v>
      </c>
      <c r="D809">
        <v>2</v>
      </c>
    </row>
    <row r="810" spans="1:4" x14ac:dyDescent="0.3">
      <c r="A810" t="s">
        <v>8219</v>
      </c>
      <c r="B810">
        <v>38</v>
      </c>
      <c r="C810" t="s">
        <v>8221</v>
      </c>
      <c r="D810">
        <v>4</v>
      </c>
    </row>
    <row r="811" spans="1:4" x14ac:dyDescent="0.3">
      <c r="A811" t="s">
        <v>8219</v>
      </c>
      <c r="B811">
        <v>96</v>
      </c>
      <c r="C811" t="s">
        <v>8221</v>
      </c>
      <c r="D811">
        <v>99</v>
      </c>
    </row>
    <row r="812" spans="1:4" x14ac:dyDescent="0.3">
      <c r="A812" t="s">
        <v>8219</v>
      </c>
      <c r="B812">
        <v>48</v>
      </c>
      <c r="C812" t="s">
        <v>8221</v>
      </c>
      <c r="D812">
        <v>4</v>
      </c>
    </row>
    <row r="813" spans="1:4" x14ac:dyDescent="0.3">
      <c r="A813" t="s">
        <v>8219</v>
      </c>
      <c r="B813">
        <v>33</v>
      </c>
      <c r="C813" t="s">
        <v>8221</v>
      </c>
      <c r="D813">
        <v>4</v>
      </c>
    </row>
    <row r="814" spans="1:4" x14ac:dyDescent="0.3">
      <c r="A814" t="s">
        <v>8219</v>
      </c>
      <c r="B814">
        <v>226</v>
      </c>
      <c r="C814" t="s">
        <v>8221</v>
      </c>
      <c r="D814">
        <v>38</v>
      </c>
    </row>
    <row r="815" spans="1:4" x14ac:dyDescent="0.3">
      <c r="A815" t="s">
        <v>8219</v>
      </c>
      <c r="B815">
        <v>14</v>
      </c>
      <c r="C815" t="s">
        <v>8221</v>
      </c>
      <c r="D815">
        <v>285</v>
      </c>
    </row>
    <row r="816" spans="1:4" x14ac:dyDescent="0.3">
      <c r="A816" t="s">
        <v>8219</v>
      </c>
      <c r="B816">
        <v>20</v>
      </c>
      <c r="C816" t="s">
        <v>8221</v>
      </c>
      <c r="D816">
        <v>1</v>
      </c>
    </row>
    <row r="817" spans="1:4" x14ac:dyDescent="0.3">
      <c r="A817" t="s">
        <v>8219</v>
      </c>
      <c r="B817">
        <v>25</v>
      </c>
      <c r="C817" t="s">
        <v>8221</v>
      </c>
      <c r="D817">
        <v>42</v>
      </c>
    </row>
    <row r="818" spans="1:4" x14ac:dyDescent="0.3">
      <c r="A818" t="s">
        <v>8219</v>
      </c>
      <c r="B818">
        <v>90</v>
      </c>
      <c r="C818" t="s">
        <v>8221</v>
      </c>
      <c r="D818">
        <v>26</v>
      </c>
    </row>
    <row r="819" spans="1:4" x14ac:dyDescent="0.3">
      <c r="A819" t="s">
        <v>8219</v>
      </c>
      <c r="B819">
        <v>11</v>
      </c>
      <c r="C819" t="s">
        <v>8221</v>
      </c>
      <c r="D819">
        <v>2</v>
      </c>
    </row>
    <row r="820" spans="1:4" x14ac:dyDescent="0.3">
      <c r="A820" t="s">
        <v>8219</v>
      </c>
      <c r="B820">
        <v>55</v>
      </c>
      <c r="C820" t="s">
        <v>8221</v>
      </c>
      <c r="D820">
        <v>4</v>
      </c>
    </row>
    <row r="821" spans="1:4" x14ac:dyDescent="0.3">
      <c r="A821" t="s">
        <v>8219</v>
      </c>
      <c r="B821">
        <v>30</v>
      </c>
      <c r="C821" t="s">
        <v>8221</v>
      </c>
      <c r="D821">
        <v>6</v>
      </c>
    </row>
    <row r="822" spans="1:4" x14ac:dyDescent="0.3">
      <c r="A822" t="s">
        <v>8219</v>
      </c>
      <c r="B822">
        <v>28</v>
      </c>
      <c r="C822" t="s">
        <v>8221</v>
      </c>
      <c r="D822">
        <v>70</v>
      </c>
    </row>
    <row r="823" spans="1:4" x14ac:dyDescent="0.3">
      <c r="A823" t="s">
        <v>8219</v>
      </c>
      <c r="B823">
        <v>45</v>
      </c>
      <c r="C823" t="s">
        <v>8221</v>
      </c>
      <c r="D823">
        <v>9</v>
      </c>
    </row>
    <row r="824" spans="1:4" x14ac:dyDescent="0.3">
      <c r="A824" t="s">
        <v>8219</v>
      </c>
      <c r="B824">
        <v>13</v>
      </c>
      <c r="C824" t="s">
        <v>8221</v>
      </c>
      <c r="D824">
        <v>8</v>
      </c>
    </row>
    <row r="825" spans="1:4" x14ac:dyDescent="0.3">
      <c r="A825" t="s">
        <v>8219</v>
      </c>
      <c r="B825">
        <v>40</v>
      </c>
      <c r="C825" t="s">
        <v>8221</v>
      </c>
      <c r="D825">
        <v>105</v>
      </c>
    </row>
    <row r="826" spans="1:4" x14ac:dyDescent="0.3">
      <c r="A826" t="s">
        <v>8219</v>
      </c>
      <c r="B826">
        <v>21</v>
      </c>
      <c r="C826" t="s">
        <v>8221</v>
      </c>
      <c r="D826">
        <v>12</v>
      </c>
    </row>
    <row r="827" spans="1:4" x14ac:dyDescent="0.3">
      <c r="A827" t="s">
        <v>8219</v>
      </c>
      <c r="B827">
        <v>134</v>
      </c>
      <c r="C827" t="s">
        <v>8221</v>
      </c>
      <c r="D827">
        <v>0</v>
      </c>
    </row>
    <row r="828" spans="1:4" x14ac:dyDescent="0.3">
      <c r="A828" t="s">
        <v>8219</v>
      </c>
      <c r="B828">
        <v>20</v>
      </c>
      <c r="C828" t="s">
        <v>8221</v>
      </c>
      <c r="D828">
        <v>16</v>
      </c>
    </row>
    <row r="829" spans="1:4" x14ac:dyDescent="0.3">
      <c r="A829" t="s">
        <v>8219</v>
      </c>
      <c r="B829">
        <v>19</v>
      </c>
      <c r="C829" t="s">
        <v>8221</v>
      </c>
      <c r="D829">
        <v>7</v>
      </c>
    </row>
    <row r="830" spans="1:4" x14ac:dyDescent="0.3">
      <c r="A830" t="s">
        <v>8219</v>
      </c>
      <c r="B830">
        <v>209</v>
      </c>
      <c r="C830" t="s">
        <v>8221</v>
      </c>
      <c r="D830">
        <v>4</v>
      </c>
    </row>
    <row r="831" spans="1:4" x14ac:dyDescent="0.3">
      <c r="A831" t="s">
        <v>8219</v>
      </c>
      <c r="B831">
        <v>38</v>
      </c>
      <c r="C831" t="s">
        <v>8221</v>
      </c>
      <c r="D831">
        <v>1</v>
      </c>
    </row>
    <row r="832" spans="1:4" x14ac:dyDescent="0.3">
      <c r="A832" t="s">
        <v>8219</v>
      </c>
      <c r="B832">
        <v>24</v>
      </c>
      <c r="C832" t="s">
        <v>8221</v>
      </c>
      <c r="D832">
        <v>28</v>
      </c>
    </row>
    <row r="833" spans="1:4" x14ac:dyDescent="0.3">
      <c r="A833" t="s">
        <v>8219</v>
      </c>
      <c r="B833">
        <v>8</v>
      </c>
      <c r="C833" t="s">
        <v>8221</v>
      </c>
      <c r="D833">
        <v>1</v>
      </c>
    </row>
    <row r="834" spans="1:4" x14ac:dyDescent="0.3">
      <c r="A834" t="s">
        <v>8219</v>
      </c>
      <c r="B834">
        <v>179</v>
      </c>
      <c r="C834" t="s">
        <v>8221</v>
      </c>
      <c r="D834">
        <v>1</v>
      </c>
    </row>
    <row r="835" spans="1:4" x14ac:dyDescent="0.3">
      <c r="A835" t="s">
        <v>8219</v>
      </c>
      <c r="B835">
        <v>26</v>
      </c>
      <c r="C835" t="s">
        <v>8221</v>
      </c>
      <c r="D835">
        <v>5</v>
      </c>
    </row>
    <row r="836" spans="1:4" x14ac:dyDescent="0.3">
      <c r="A836" t="s">
        <v>8219</v>
      </c>
      <c r="B836">
        <v>131</v>
      </c>
      <c r="C836" t="s">
        <v>8221</v>
      </c>
      <c r="D836">
        <v>3</v>
      </c>
    </row>
    <row r="837" spans="1:4" x14ac:dyDescent="0.3">
      <c r="A837" t="s">
        <v>8219</v>
      </c>
      <c r="B837">
        <v>14</v>
      </c>
      <c r="C837" t="s">
        <v>8221</v>
      </c>
      <c r="D837">
        <v>2</v>
      </c>
    </row>
    <row r="838" spans="1:4" x14ac:dyDescent="0.3">
      <c r="A838" t="s">
        <v>8219</v>
      </c>
      <c r="B838">
        <v>174</v>
      </c>
      <c r="C838" t="s">
        <v>8221</v>
      </c>
      <c r="D838">
        <v>0</v>
      </c>
    </row>
    <row r="839" spans="1:4" x14ac:dyDescent="0.3">
      <c r="A839" t="s">
        <v>8219</v>
      </c>
      <c r="B839">
        <v>191</v>
      </c>
      <c r="C839" t="s">
        <v>8221</v>
      </c>
      <c r="D839">
        <v>0</v>
      </c>
    </row>
    <row r="840" spans="1:4" x14ac:dyDescent="0.3">
      <c r="A840" t="s">
        <v>8219</v>
      </c>
      <c r="B840">
        <v>38</v>
      </c>
      <c r="C840" t="s">
        <v>8221</v>
      </c>
      <c r="D840">
        <v>3</v>
      </c>
    </row>
    <row r="841" spans="1:4" x14ac:dyDescent="0.3">
      <c r="A841" t="s">
        <v>8219</v>
      </c>
      <c r="B841">
        <v>22</v>
      </c>
      <c r="C841" t="s">
        <v>8221</v>
      </c>
      <c r="D841">
        <v>0</v>
      </c>
    </row>
    <row r="842" spans="1:4" x14ac:dyDescent="0.3">
      <c r="A842" t="s">
        <v>8219</v>
      </c>
      <c r="B842">
        <v>149</v>
      </c>
      <c r="C842" t="s">
        <v>8221</v>
      </c>
      <c r="D842">
        <v>0</v>
      </c>
    </row>
    <row r="843" spans="1:4" x14ac:dyDescent="0.3">
      <c r="A843" t="s">
        <v>8219</v>
      </c>
      <c r="B843">
        <v>56</v>
      </c>
      <c r="C843" t="s">
        <v>8221</v>
      </c>
      <c r="D843">
        <v>3</v>
      </c>
    </row>
    <row r="844" spans="1:4" x14ac:dyDescent="0.3">
      <c r="A844" t="s">
        <v>8219</v>
      </c>
      <c r="B844">
        <v>19</v>
      </c>
      <c r="C844" t="s">
        <v>8221</v>
      </c>
      <c r="D844">
        <v>7</v>
      </c>
    </row>
    <row r="845" spans="1:4" x14ac:dyDescent="0.3">
      <c r="A845" t="s">
        <v>8219</v>
      </c>
      <c r="B845">
        <v>70</v>
      </c>
      <c r="C845" t="s">
        <v>8221</v>
      </c>
      <c r="D845">
        <v>25</v>
      </c>
    </row>
    <row r="846" spans="1:4" x14ac:dyDescent="0.3">
      <c r="A846" t="s">
        <v>8219</v>
      </c>
      <c r="B846">
        <v>81</v>
      </c>
      <c r="C846" t="s">
        <v>8221</v>
      </c>
      <c r="D846">
        <v>10</v>
      </c>
    </row>
    <row r="847" spans="1:4" x14ac:dyDescent="0.3">
      <c r="A847" t="s">
        <v>8219</v>
      </c>
      <c r="B847">
        <v>32</v>
      </c>
      <c r="C847" t="s">
        <v>8221</v>
      </c>
      <c r="D847">
        <v>3</v>
      </c>
    </row>
    <row r="848" spans="1:4" x14ac:dyDescent="0.3">
      <c r="A848" t="s">
        <v>8219</v>
      </c>
      <c r="B848">
        <v>26</v>
      </c>
      <c r="C848" t="s">
        <v>8221</v>
      </c>
      <c r="D848">
        <v>5</v>
      </c>
    </row>
    <row r="849" spans="1:4" x14ac:dyDescent="0.3">
      <c r="A849" t="s">
        <v>8219</v>
      </c>
      <c r="B849">
        <v>105</v>
      </c>
      <c r="C849" t="s">
        <v>8221</v>
      </c>
      <c r="D849">
        <v>5</v>
      </c>
    </row>
    <row r="850" spans="1:4" x14ac:dyDescent="0.3">
      <c r="A850" t="s">
        <v>8219</v>
      </c>
      <c r="B850">
        <v>29</v>
      </c>
      <c r="C850" t="s">
        <v>8221</v>
      </c>
      <c r="D850">
        <v>27</v>
      </c>
    </row>
    <row r="851" spans="1:4" x14ac:dyDescent="0.3">
      <c r="A851" t="s">
        <v>8219</v>
      </c>
      <c r="B851">
        <v>8</v>
      </c>
      <c r="C851" t="s">
        <v>8221</v>
      </c>
      <c r="D851">
        <v>2</v>
      </c>
    </row>
    <row r="852" spans="1:4" x14ac:dyDescent="0.3">
      <c r="A852" t="s">
        <v>8219</v>
      </c>
      <c r="B852">
        <v>89</v>
      </c>
      <c r="C852" t="s">
        <v>8221</v>
      </c>
      <c r="D852">
        <v>236</v>
      </c>
    </row>
    <row r="853" spans="1:4" x14ac:dyDescent="0.3">
      <c r="A853" t="s">
        <v>8219</v>
      </c>
      <c r="B853">
        <v>44</v>
      </c>
      <c r="C853" t="s">
        <v>8221</v>
      </c>
      <c r="D853">
        <v>1</v>
      </c>
    </row>
    <row r="854" spans="1:4" x14ac:dyDescent="0.3">
      <c r="A854" t="s">
        <v>8219</v>
      </c>
      <c r="B854">
        <v>246</v>
      </c>
      <c r="C854" t="s">
        <v>8221</v>
      </c>
      <c r="D854">
        <v>12</v>
      </c>
    </row>
    <row r="855" spans="1:4" x14ac:dyDescent="0.3">
      <c r="A855" t="s">
        <v>8219</v>
      </c>
      <c r="B855">
        <v>120</v>
      </c>
      <c r="C855" t="s">
        <v>8221</v>
      </c>
      <c r="D855">
        <v>4</v>
      </c>
    </row>
    <row r="856" spans="1:4" x14ac:dyDescent="0.3">
      <c r="A856" t="s">
        <v>8219</v>
      </c>
      <c r="B856">
        <v>26</v>
      </c>
      <c r="C856" t="s">
        <v>8221</v>
      </c>
      <c r="D856">
        <v>3</v>
      </c>
    </row>
    <row r="857" spans="1:4" x14ac:dyDescent="0.3">
      <c r="A857" t="s">
        <v>8219</v>
      </c>
      <c r="B857">
        <v>45</v>
      </c>
      <c r="C857" t="s">
        <v>8221</v>
      </c>
      <c r="D857">
        <v>99</v>
      </c>
    </row>
    <row r="858" spans="1:4" x14ac:dyDescent="0.3">
      <c r="A858" t="s">
        <v>8219</v>
      </c>
      <c r="B858">
        <v>20</v>
      </c>
      <c r="C858" t="s">
        <v>8221</v>
      </c>
      <c r="D858">
        <v>3</v>
      </c>
    </row>
    <row r="859" spans="1:4" x14ac:dyDescent="0.3">
      <c r="A859" t="s">
        <v>8219</v>
      </c>
      <c r="B859">
        <v>47</v>
      </c>
      <c r="C859" t="s">
        <v>8221</v>
      </c>
      <c r="D859">
        <v>3</v>
      </c>
    </row>
    <row r="860" spans="1:4" x14ac:dyDescent="0.3">
      <c r="A860" t="s">
        <v>8219</v>
      </c>
      <c r="B860">
        <v>13</v>
      </c>
      <c r="C860" t="s">
        <v>8221</v>
      </c>
      <c r="D860">
        <v>22</v>
      </c>
    </row>
    <row r="861" spans="1:4" x14ac:dyDescent="0.3">
      <c r="A861" t="s">
        <v>8219</v>
      </c>
      <c r="B861">
        <v>183</v>
      </c>
      <c r="C861" t="s">
        <v>8221</v>
      </c>
      <c r="D861">
        <v>4</v>
      </c>
    </row>
    <row r="862" spans="1:4" x14ac:dyDescent="0.3">
      <c r="A862" t="s">
        <v>8219</v>
      </c>
      <c r="B862">
        <v>21</v>
      </c>
      <c r="C862" t="s">
        <v>8221</v>
      </c>
      <c r="D862">
        <v>534</v>
      </c>
    </row>
    <row r="863" spans="1:4" x14ac:dyDescent="0.3">
      <c r="A863" t="s">
        <v>8219</v>
      </c>
      <c r="B863">
        <v>42</v>
      </c>
      <c r="C863" t="s">
        <v>8221</v>
      </c>
      <c r="D863">
        <v>12</v>
      </c>
    </row>
    <row r="864" spans="1:4" x14ac:dyDescent="0.3">
      <c r="A864" t="s">
        <v>8219</v>
      </c>
      <c r="B864">
        <v>54</v>
      </c>
      <c r="C864" t="s">
        <v>8221</v>
      </c>
      <c r="D864">
        <v>56</v>
      </c>
    </row>
    <row r="865" spans="1:4" x14ac:dyDescent="0.3">
      <c r="A865" t="s">
        <v>8219</v>
      </c>
      <c r="B865">
        <v>38</v>
      </c>
      <c r="C865" t="s">
        <v>8221</v>
      </c>
      <c r="D865">
        <v>11</v>
      </c>
    </row>
    <row r="866" spans="1:4" x14ac:dyDescent="0.3">
      <c r="A866" t="s">
        <v>8219</v>
      </c>
      <c r="B866">
        <v>64</v>
      </c>
      <c r="C866" t="s">
        <v>8221</v>
      </c>
      <c r="D866">
        <v>0</v>
      </c>
    </row>
    <row r="867" spans="1:4" x14ac:dyDescent="0.3">
      <c r="A867" t="s">
        <v>8219</v>
      </c>
      <c r="B867">
        <v>13</v>
      </c>
      <c r="C867" t="s">
        <v>8221</v>
      </c>
      <c r="D867">
        <v>12</v>
      </c>
    </row>
    <row r="868" spans="1:4" x14ac:dyDescent="0.3">
      <c r="A868" t="s">
        <v>8219</v>
      </c>
      <c r="B868">
        <v>33</v>
      </c>
      <c r="C868" t="s">
        <v>8221</v>
      </c>
      <c r="D868">
        <v>5</v>
      </c>
    </row>
    <row r="869" spans="1:4" x14ac:dyDescent="0.3">
      <c r="A869" t="s">
        <v>8219</v>
      </c>
      <c r="B869">
        <v>52</v>
      </c>
      <c r="C869" t="s">
        <v>8221</v>
      </c>
      <c r="D869">
        <v>24</v>
      </c>
    </row>
    <row r="870" spans="1:4" x14ac:dyDescent="0.3">
      <c r="A870" t="s">
        <v>8219</v>
      </c>
      <c r="B870">
        <v>107</v>
      </c>
      <c r="C870" t="s">
        <v>8221</v>
      </c>
      <c r="D870">
        <v>89</v>
      </c>
    </row>
    <row r="871" spans="1:4" x14ac:dyDescent="0.3">
      <c r="A871" t="s">
        <v>8219</v>
      </c>
      <c r="B871">
        <v>11</v>
      </c>
      <c r="C871" t="s">
        <v>8221</v>
      </c>
      <c r="D871">
        <v>1</v>
      </c>
    </row>
    <row r="872" spans="1:4" x14ac:dyDescent="0.3">
      <c r="A872" t="s">
        <v>8219</v>
      </c>
      <c r="B872">
        <v>34</v>
      </c>
      <c r="C872" t="s">
        <v>8221</v>
      </c>
      <c r="D872">
        <v>55</v>
      </c>
    </row>
    <row r="873" spans="1:4" x14ac:dyDescent="0.3">
      <c r="A873" t="s">
        <v>8219</v>
      </c>
      <c r="B873">
        <v>75</v>
      </c>
      <c r="C873" t="s">
        <v>8221</v>
      </c>
      <c r="D873">
        <v>2</v>
      </c>
    </row>
    <row r="874" spans="1:4" x14ac:dyDescent="0.3">
      <c r="A874" t="s">
        <v>8219</v>
      </c>
      <c r="B874">
        <v>26</v>
      </c>
      <c r="C874" t="s">
        <v>8221</v>
      </c>
      <c r="D874">
        <v>0</v>
      </c>
    </row>
    <row r="875" spans="1:4" x14ac:dyDescent="0.3">
      <c r="A875" t="s">
        <v>8219</v>
      </c>
      <c r="B875">
        <v>50</v>
      </c>
      <c r="C875" t="s">
        <v>8221</v>
      </c>
      <c r="D875">
        <v>4</v>
      </c>
    </row>
    <row r="876" spans="1:4" x14ac:dyDescent="0.3">
      <c r="A876" t="s">
        <v>8219</v>
      </c>
      <c r="B876">
        <v>80</v>
      </c>
      <c r="C876" t="s">
        <v>8221</v>
      </c>
      <c r="D876">
        <v>6</v>
      </c>
    </row>
    <row r="877" spans="1:4" x14ac:dyDescent="0.3">
      <c r="A877" t="s">
        <v>8219</v>
      </c>
      <c r="B877">
        <v>110</v>
      </c>
      <c r="C877" t="s">
        <v>8221</v>
      </c>
      <c r="D877">
        <v>4</v>
      </c>
    </row>
    <row r="878" spans="1:4" x14ac:dyDescent="0.3">
      <c r="A878" t="s">
        <v>8219</v>
      </c>
      <c r="B878">
        <v>77</v>
      </c>
      <c r="C878" t="s">
        <v>8221</v>
      </c>
      <c r="D878">
        <v>4</v>
      </c>
    </row>
    <row r="879" spans="1:4" x14ac:dyDescent="0.3">
      <c r="A879" t="s">
        <v>8219</v>
      </c>
      <c r="B879">
        <v>50</v>
      </c>
      <c r="C879" t="s">
        <v>8221</v>
      </c>
      <c r="D879">
        <v>2</v>
      </c>
    </row>
    <row r="880" spans="1:4" x14ac:dyDescent="0.3">
      <c r="A880" t="s">
        <v>8219</v>
      </c>
      <c r="B880">
        <v>145</v>
      </c>
      <c r="C880" t="s">
        <v>8221</v>
      </c>
      <c r="D880">
        <v>5</v>
      </c>
    </row>
    <row r="881" spans="1:4" x14ac:dyDescent="0.3">
      <c r="A881" t="s">
        <v>8219</v>
      </c>
      <c r="B881">
        <v>29</v>
      </c>
      <c r="C881" t="s">
        <v>8221</v>
      </c>
      <c r="D881">
        <v>83</v>
      </c>
    </row>
    <row r="882" spans="1:4" x14ac:dyDescent="0.3">
      <c r="A882" t="s">
        <v>8219</v>
      </c>
      <c r="B882">
        <v>114</v>
      </c>
      <c r="C882" t="s">
        <v>8221</v>
      </c>
      <c r="D882">
        <v>57</v>
      </c>
    </row>
    <row r="883" spans="1:4" x14ac:dyDescent="0.3">
      <c r="A883" t="s">
        <v>8219</v>
      </c>
      <c r="B883">
        <v>96</v>
      </c>
      <c r="C883" t="s">
        <v>8221</v>
      </c>
      <c r="D883">
        <v>311</v>
      </c>
    </row>
    <row r="884" spans="1:4" x14ac:dyDescent="0.3">
      <c r="A884" t="s">
        <v>8219</v>
      </c>
      <c r="B884">
        <v>31</v>
      </c>
      <c r="C884" t="s">
        <v>8221</v>
      </c>
      <c r="D884">
        <v>2</v>
      </c>
    </row>
    <row r="885" spans="1:4" x14ac:dyDescent="0.3">
      <c r="A885" t="s">
        <v>8219</v>
      </c>
      <c r="B885">
        <v>4883</v>
      </c>
      <c r="C885" t="s">
        <v>8221</v>
      </c>
      <c r="D885">
        <v>16</v>
      </c>
    </row>
    <row r="886" spans="1:4" x14ac:dyDescent="0.3">
      <c r="A886" t="s">
        <v>8219</v>
      </c>
      <c r="B886">
        <v>95</v>
      </c>
      <c r="C886" t="s">
        <v>8221</v>
      </c>
      <c r="D886">
        <v>9</v>
      </c>
    </row>
    <row r="887" spans="1:4" x14ac:dyDescent="0.3">
      <c r="A887" t="s">
        <v>8219</v>
      </c>
      <c r="B887">
        <v>2478</v>
      </c>
      <c r="C887" t="s">
        <v>8221</v>
      </c>
      <c r="D887">
        <v>1</v>
      </c>
    </row>
    <row r="888" spans="1:4" x14ac:dyDescent="0.3">
      <c r="A888" t="s">
        <v>8219</v>
      </c>
      <c r="B888">
        <v>1789</v>
      </c>
      <c r="C888" t="s">
        <v>8221</v>
      </c>
      <c r="D888">
        <v>12</v>
      </c>
    </row>
    <row r="889" spans="1:4" x14ac:dyDescent="0.3">
      <c r="A889" t="s">
        <v>8219</v>
      </c>
      <c r="B889">
        <v>680</v>
      </c>
      <c r="C889" t="s">
        <v>8221</v>
      </c>
      <c r="D889">
        <v>0</v>
      </c>
    </row>
    <row r="890" spans="1:4" x14ac:dyDescent="0.3">
      <c r="A890" t="s">
        <v>8219</v>
      </c>
      <c r="B890">
        <v>70</v>
      </c>
      <c r="C890" t="s">
        <v>8221</v>
      </c>
      <c r="D890">
        <v>20</v>
      </c>
    </row>
    <row r="891" spans="1:4" x14ac:dyDescent="0.3">
      <c r="A891" t="s">
        <v>8219</v>
      </c>
      <c r="B891">
        <v>23</v>
      </c>
      <c r="C891" t="s">
        <v>8221</v>
      </c>
      <c r="D891">
        <v>16</v>
      </c>
    </row>
    <row r="892" spans="1:4" x14ac:dyDescent="0.3">
      <c r="A892" t="s">
        <v>8219</v>
      </c>
      <c r="B892">
        <v>4245</v>
      </c>
      <c r="C892" t="s">
        <v>8221</v>
      </c>
      <c r="D892">
        <v>33</v>
      </c>
    </row>
    <row r="893" spans="1:4" x14ac:dyDescent="0.3">
      <c r="A893" t="s">
        <v>8219</v>
      </c>
      <c r="B893">
        <v>943</v>
      </c>
      <c r="C893" t="s">
        <v>8221</v>
      </c>
      <c r="D893">
        <v>2</v>
      </c>
    </row>
    <row r="894" spans="1:4" x14ac:dyDescent="0.3">
      <c r="A894" t="s">
        <v>8219</v>
      </c>
      <c r="B894">
        <v>1876</v>
      </c>
      <c r="C894" t="s">
        <v>8221</v>
      </c>
      <c r="D894">
        <v>6</v>
      </c>
    </row>
    <row r="895" spans="1:4" x14ac:dyDescent="0.3">
      <c r="A895" t="s">
        <v>8219</v>
      </c>
      <c r="B895">
        <v>834</v>
      </c>
      <c r="C895" t="s">
        <v>8221</v>
      </c>
      <c r="D895">
        <v>0</v>
      </c>
    </row>
    <row r="896" spans="1:4" x14ac:dyDescent="0.3">
      <c r="A896" t="s">
        <v>8219</v>
      </c>
      <c r="B896">
        <v>682</v>
      </c>
      <c r="C896" t="s">
        <v>8221</v>
      </c>
      <c r="D896">
        <v>3</v>
      </c>
    </row>
    <row r="897" spans="1:4" x14ac:dyDescent="0.3">
      <c r="A897" t="s">
        <v>8219</v>
      </c>
      <c r="B897">
        <v>147</v>
      </c>
      <c r="C897" t="s">
        <v>8221</v>
      </c>
      <c r="D897">
        <v>0</v>
      </c>
    </row>
    <row r="898" spans="1:4" x14ac:dyDescent="0.3">
      <c r="A898" t="s">
        <v>8219</v>
      </c>
      <c r="B898">
        <v>415</v>
      </c>
      <c r="C898" t="s">
        <v>8221</v>
      </c>
      <c r="D898">
        <v>3</v>
      </c>
    </row>
    <row r="899" spans="1:4" x14ac:dyDescent="0.3">
      <c r="A899" t="s">
        <v>8219</v>
      </c>
      <c r="B899">
        <v>290</v>
      </c>
      <c r="C899" t="s">
        <v>8221</v>
      </c>
      <c r="D899">
        <v>13</v>
      </c>
    </row>
    <row r="900" spans="1:4" x14ac:dyDescent="0.3">
      <c r="A900" t="s">
        <v>8219</v>
      </c>
      <c r="B900">
        <v>365</v>
      </c>
      <c r="C900" t="s">
        <v>8221</v>
      </c>
      <c r="D900">
        <v>6</v>
      </c>
    </row>
    <row r="901" spans="1:4" x14ac:dyDescent="0.3">
      <c r="A901" t="s">
        <v>8219</v>
      </c>
      <c r="B901">
        <v>660</v>
      </c>
      <c r="C901" t="s">
        <v>8221</v>
      </c>
      <c r="D901">
        <v>1</v>
      </c>
    </row>
    <row r="902" spans="1:4" x14ac:dyDescent="0.3">
      <c r="A902" t="s">
        <v>8219</v>
      </c>
      <c r="B902">
        <v>1356</v>
      </c>
      <c r="C902" t="s">
        <v>8221</v>
      </c>
      <c r="D902">
        <v>0</v>
      </c>
    </row>
    <row r="903" spans="1:4" x14ac:dyDescent="0.3">
      <c r="A903" t="s">
        <v>8219</v>
      </c>
      <c r="B903">
        <v>424</v>
      </c>
      <c r="C903" t="s">
        <v>8221</v>
      </c>
      <c r="D903">
        <v>5</v>
      </c>
    </row>
    <row r="904" spans="1:4" x14ac:dyDescent="0.3">
      <c r="A904" t="s">
        <v>8219</v>
      </c>
      <c r="B904">
        <v>33</v>
      </c>
      <c r="C904" t="s">
        <v>8221</v>
      </c>
      <c r="D904">
        <v>0</v>
      </c>
    </row>
    <row r="905" spans="1:4" x14ac:dyDescent="0.3">
      <c r="A905" t="s">
        <v>8219</v>
      </c>
      <c r="B905">
        <v>1633</v>
      </c>
      <c r="C905" t="s">
        <v>8221</v>
      </c>
      <c r="D905">
        <v>36</v>
      </c>
    </row>
    <row r="906" spans="1:4" x14ac:dyDescent="0.3">
      <c r="A906" t="s">
        <v>8219</v>
      </c>
      <c r="B906">
        <v>306</v>
      </c>
      <c r="C906" t="s">
        <v>8221</v>
      </c>
      <c r="D906">
        <v>1</v>
      </c>
    </row>
    <row r="907" spans="1:4" x14ac:dyDescent="0.3">
      <c r="A907" t="s">
        <v>8219</v>
      </c>
      <c r="B907">
        <v>205</v>
      </c>
      <c r="C907" t="s">
        <v>8221</v>
      </c>
      <c r="D907">
        <v>1</v>
      </c>
    </row>
    <row r="908" spans="1:4" x14ac:dyDescent="0.3">
      <c r="A908" t="s">
        <v>8219</v>
      </c>
      <c r="B908">
        <v>1281</v>
      </c>
      <c r="C908" t="s">
        <v>8221</v>
      </c>
      <c r="D908">
        <v>1</v>
      </c>
    </row>
    <row r="909" spans="1:4" x14ac:dyDescent="0.3">
      <c r="A909" t="s">
        <v>8219</v>
      </c>
      <c r="B909">
        <v>103</v>
      </c>
      <c r="C909" t="s">
        <v>8221</v>
      </c>
      <c r="D909">
        <v>9</v>
      </c>
    </row>
    <row r="910" spans="1:4" x14ac:dyDescent="0.3">
      <c r="A910" t="s">
        <v>8219</v>
      </c>
      <c r="B910">
        <v>1513</v>
      </c>
      <c r="C910" t="s">
        <v>8221</v>
      </c>
      <c r="D910">
        <v>1</v>
      </c>
    </row>
    <row r="911" spans="1:4" x14ac:dyDescent="0.3">
      <c r="A911" t="s">
        <v>8219</v>
      </c>
      <c r="B911">
        <v>405</v>
      </c>
      <c r="C911" t="s">
        <v>8221</v>
      </c>
      <c r="D911">
        <v>0</v>
      </c>
    </row>
    <row r="912" spans="1:4" x14ac:dyDescent="0.3">
      <c r="A912" t="s">
        <v>8219</v>
      </c>
      <c r="B912">
        <v>510</v>
      </c>
      <c r="C912" t="s">
        <v>8221</v>
      </c>
      <c r="D912">
        <v>1</v>
      </c>
    </row>
    <row r="913" spans="1:4" x14ac:dyDescent="0.3">
      <c r="A913" t="s">
        <v>8219</v>
      </c>
      <c r="B913">
        <v>1887</v>
      </c>
      <c r="C913" t="s">
        <v>8221</v>
      </c>
      <c r="D913">
        <v>1</v>
      </c>
    </row>
    <row r="914" spans="1:4" x14ac:dyDescent="0.3">
      <c r="A914" t="s">
        <v>8219</v>
      </c>
      <c r="B914">
        <v>701</v>
      </c>
      <c r="C914" t="s">
        <v>8221</v>
      </c>
      <c r="D914">
        <v>4</v>
      </c>
    </row>
    <row r="915" spans="1:4" x14ac:dyDescent="0.3">
      <c r="A915" t="s">
        <v>8219</v>
      </c>
      <c r="B915">
        <v>3863</v>
      </c>
      <c r="C915" t="s">
        <v>8221</v>
      </c>
      <c r="D915">
        <v>2</v>
      </c>
    </row>
    <row r="916" spans="1:4" x14ac:dyDescent="0.3">
      <c r="A916" t="s">
        <v>8219</v>
      </c>
      <c r="B916">
        <v>238</v>
      </c>
      <c r="C916" t="s">
        <v>8221</v>
      </c>
      <c r="D916">
        <v>2</v>
      </c>
    </row>
    <row r="917" spans="1:4" x14ac:dyDescent="0.3">
      <c r="A917" t="s">
        <v>8219</v>
      </c>
      <c r="B917">
        <v>2051</v>
      </c>
      <c r="C917" t="s">
        <v>8221</v>
      </c>
      <c r="D917">
        <v>2</v>
      </c>
    </row>
    <row r="918" spans="1:4" x14ac:dyDescent="0.3">
      <c r="A918" t="s">
        <v>8219</v>
      </c>
      <c r="B918">
        <v>402</v>
      </c>
      <c r="C918" t="s">
        <v>8221</v>
      </c>
      <c r="D918">
        <v>0</v>
      </c>
    </row>
    <row r="919" spans="1:4" x14ac:dyDescent="0.3">
      <c r="A919" t="s">
        <v>8219</v>
      </c>
      <c r="B919">
        <v>253</v>
      </c>
      <c r="C919" t="s">
        <v>8221</v>
      </c>
      <c r="D919">
        <v>2</v>
      </c>
    </row>
    <row r="920" spans="1:4" x14ac:dyDescent="0.3">
      <c r="A920" t="s">
        <v>8219</v>
      </c>
      <c r="B920">
        <v>473</v>
      </c>
      <c r="C920" t="s">
        <v>8221</v>
      </c>
      <c r="D920">
        <v>4</v>
      </c>
    </row>
    <row r="921" spans="1:4" x14ac:dyDescent="0.3">
      <c r="A921" t="s">
        <v>8219</v>
      </c>
      <c r="B921">
        <v>821</v>
      </c>
      <c r="C921" t="s">
        <v>8221</v>
      </c>
      <c r="D921">
        <v>2</v>
      </c>
    </row>
    <row r="922" spans="1:4" x14ac:dyDescent="0.3">
      <c r="A922" t="s">
        <v>8219</v>
      </c>
      <c r="B922">
        <v>388</v>
      </c>
      <c r="C922" t="s">
        <v>8221</v>
      </c>
      <c r="D922">
        <v>0</v>
      </c>
    </row>
    <row r="923" spans="1:4" x14ac:dyDescent="0.3">
      <c r="A923" t="s">
        <v>8219</v>
      </c>
      <c r="B923">
        <v>813</v>
      </c>
      <c r="C923" t="s">
        <v>8221</v>
      </c>
      <c r="D923">
        <v>1</v>
      </c>
    </row>
    <row r="924" spans="1:4" x14ac:dyDescent="0.3">
      <c r="A924" t="s">
        <v>8219</v>
      </c>
      <c r="B924">
        <v>1945</v>
      </c>
      <c r="C924" t="s">
        <v>8221</v>
      </c>
      <c r="D924">
        <v>0</v>
      </c>
    </row>
    <row r="925" spans="1:4" x14ac:dyDescent="0.3">
      <c r="A925" t="s">
        <v>8219</v>
      </c>
      <c r="B925">
        <v>1637</v>
      </c>
      <c r="C925" t="s">
        <v>8221</v>
      </c>
      <c r="D925">
        <v>2</v>
      </c>
    </row>
    <row r="926" spans="1:4" x14ac:dyDescent="0.3">
      <c r="A926" t="s">
        <v>8219</v>
      </c>
      <c r="B926">
        <v>1375</v>
      </c>
      <c r="C926" t="s">
        <v>8221</v>
      </c>
      <c r="D926">
        <v>7</v>
      </c>
    </row>
    <row r="927" spans="1:4" x14ac:dyDescent="0.3">
      <c r="A927" t="s">
        <v>8219</v>
      </c>
      <c r="B927">
        <v>17</v>
      </c>
      <c r="C927" t="s">
        <v>8221</v>
      </c>
      <c r="D927">
        <v>5</v>
      </c>
    </row>
    <row r="928" spans="1:4" x14ac:dyDescent="0.3">
      <c r="A928" t="s">
        <v>8219</v>
      </c>
      <c r="B928">
        <v>354</v>
      </c>
      <c r="C928" t="s">
        <v>8221</v>
      </c>
      <c r="D928">
        <v>0</v>
      </c>
    </row>
    <row r="929" spans="1:4" x14ac:dyDescent="0.3">
      <c r="A929" t="s">
        <v>8219</v>
      </c>
      <c r="B929">
        <v>191</v>
      </c>
      <c r="C929" t="s">
        <v>8221</v>
      </c>
      <c r="D929">
        <v>0</v>
      </c>
    </row>
    <row r="930" spans="1:4" x14ac:dyDescent="0.3">
      <c r="A930" t="s">
        <v>8219</v>
      </c>
      <c r="B930">
        <v>303</v>
      </c>
      <c r="C930" t="s">
        <v>8221</v>
      </c>
      <c r="D930">
        <v>0</v>
      </c>
    </row>
    <row r="931" spans="1:4" x14ac:dyDescent="0.3">
      <c r="A931" t="s">
        <v>8219</v>
      </c>
      <c r="B931">
        <v>137</v>
      </c>
      <c r="C931" t="s">
        <v>8221</v>
      </c>
      <c r="D931">
        <v>2</v>
      </c>
    </row>
    <row r="932" spans="1:4" x14ac:dyDescent="0.3">
      <c r="A932" t="s">
        <v>8219</v>
      </c>
      <c r="B932">
        <v>41</v>
      </c>
      <c r="C932" t="s">
        <v>8221</v>
      </c>
      <c r="D932">
        <v>0</v>
      </c>
    </row>
    <row r="933" spans="1:4" x14ac:dyDescent="0.3">
      <c r="A933" t="s">
        <v>8219</v>
      </c>
      <c r="B933">
        <v>398</v>
      </c>
      <c r="C933" t="s">
        <v>8221</v>
      </c>
      <c r="D933">
        <v>0</v>
      </c>
    </row>
    <row r="934" spans="1:4" x14ac:dyDescent="0.3">
      <c r="A934" t="s">
        <v>8219</v>
      </c>
      <c r="B934">
        <v>1737</v>
      </c>
      <c r="C934" t="s">
        <v>8221</v>
      </c>
      <c r="D934">
        <v>28</v>
      </c>
    </row>
    <row r="935" spans="1:4" x14ac:dyDescent="0.3">
      <c r="A935" t="s">
        <v>8219</v>
      </c>
      <c r="B935">
        <v>971</v>
      </c>
      <c r="C935" t="s">
        <v>8221</v>
      </c>
      <c r="D935">
        <v>2</v>
      </c>
    </row>
    <row r="936" spans="1:4" x14ac:dyDescent="0.3">
      <c r="A936" t="s">
        <v>8219</v>
      </c>
      <c r="B936">
        <v>183</v>
      </c>
      <c r="C936" t="s">
        <v>8221</v>
      </c>
      <c r="D936">
        <v>0</v>
      </c>
    </row>
    <row r="937" spans="1:4" x14ac:dyDescent="0.3">
      <c r="A937" t="s">
        <v>8219</v>
      </c>
      <c r="B937">
        <v>4562</v>
      </c>
      <c r="C937" t="s">
        <v>8221</v>
      </c>
      <c r="D937">
        <v>0</v>
      </c>
    </row>
    <row r="938" spans="1:4" x14ac:dyDescent="0.3">
      <c r="A938" t="s">
        <v>8219</v>
      </c>
      <c r="B938">
        <v>26457</v>
      </c>
      <c r="C938" t="s">
        <v>8221</v>
      </c>
      <c r="D938">
        <v>0</v>
      </c>
    </row>
    <row r="939" spans="1:4" x14ac:dyDescent="0.3">
      <c r="A939" t="s">
        <v>8219</v>
      </c>
      <c r="B939">
        <v>162</v>
      </c>
      <c r="C939" t="s">
        <v>8221</v>
      </c>
      <c r="D939">
        <v>4</v>
      </c>
    </row>
    <row r="940" spans="1:4" x14ac:dyDescent="0.3">
      <c r="A940" t="s">
        <v>8219</v>
      </c>
      <c r="B940">
        <v>479</v>
      </c>
      <c r="C940" t="s">
        <v>8221</v>
      </c>
      <c r="D940">
        <v>12</v>
      </c>
    </row>
    <row r="941" spans="1:4" x14ac:dyDescent="0.3">
      <c r="A941" t="s">
        <v>8219</v>
      </c>
      <c r="B941">
        <v>426</v>
      </c>
      <c r="C941" t="s">
        <v>8221</v>
      </c>
      <c r="D941">
        <v>0</v>
      </c>
    </row>
    <row r="942" spans="1:4" x14ac:dyDescent="0.3">
      <c r="A942" t="s">
        <v>8219</v>
      </c>
      <c r="B942">
        <v>450</v>
      </c>
      <c r="C942" t="s">
        <v>8221</v>
      </c>
      <c r="D942">
        <v>33</v>
      </c>
    </row>
    <row r="943" spans="1:4" x14ac:dyDescent="0.3">
      <c r="A943" t="s">
        <v>8219</v>
      </c>
      <c r="B943">
        <v>1780</v>
      </c>
      <c r="C943" t="s">
        <v>8221</v>
      </c>
      <c r="D943">
        <v>0</v>
      </c>
    </row>
    <row r="944" spans="1:4" x14ac:dyDescent="0.3">
      <c r="A944" t="s">
        <v>8219</v>
      </c>
      <c r="B944">
        <v>122</v>
      </c>
      <c r="C944" t="s">
        <v>8221</v>
      </c>
      <c r="D944">
        <v>4</v>
      </c>
    </row>
    <row r="945" spans="1:4" x14ac:dyDescent="0.3">
      <c r="A945" t="s">
        <v>8219</v>
      </c>
      <c r="B945">
        <v>95</v>
      </c>
      <c r="C945" t="s">
        <v>8221</v>
      </c>
      <c r="D945">
        <v>0</v>
      </c>
    </row>
    <row r="946" spans="1:4" x14ac:dyDescent="0.3">
      <c r="A946" t="s">
        <v>8219</v>
      </c>
      <c r="B946">
        <v>325</v>
      </c>
      <c r="C946" t="s">
        <v>8221</v>
      </c>
      <c r="D946">
        <v>11</v>
      </c>
    </row>
    <row r="947" spans="1:4" x14ac:dyDescent="0.3">
      <c r="A947" t="s">
        <v>8219</v>
      </c>
      <c r="B947">
        <v>353</v>
      </c>
      <c r="C947" t="s">
        <v>8221</v>
      </c>
      <c r="D947">
        <v>1</v>
      </c>
    </row>
    <row r="948" spans="1:4" x14ac:dyDescent="0.3">
      <c r="A948" t="s">
        <v>8219</v>
      </c>
      <c r="B948">
        <v>105</v>
      </c>
      <c r="C948" t="s">
        <v>8221</v>
      </c>
      <c r="D948">
        <v>5</v>
      </c>
    </row>
    <row r="949" spans="1:4" x14ac:dyDescent="0.3">
      <c r="A949" t="s">
        <v>8219</v>
      </c>
      <c r="B949">
        <v>729</v>
      </c>
      <c r="C949" t="s">
        <v>8221</v>
      </c>
      <c r="D949">
        <v>0</v>
      </c>
    </row>
    <row r="950" spans="1:4" x14ac:dyDescent="0.3">
      <c r="A950" t="s">
        <v>8219</v>
      </c>
      <c r="B950">
        <v>454</v>
      </c>
      <c r="C950" t="s">
        <v>8221</v>
      </c>
      <c r="D950">
        <v>1</v>
      </c>
    </row>
    <row r="951" spans="1:4" x14ac:dyDescent="0.3">
      <c r="A951" t="s">
        <v>8219</v>
      </c>
      <c r="B951">
        <v>539</v>
      </c>
      <c r="C951" t="s">
        <v>8221</v>
      </c>
      <c r="D951">
        <v>1</v>
      </c>
    </row>
    <row r="952" spans="1:4" x14ac:dyDescent="0.3">
      <c r="A952" t="s">
        <v>8219</v>
      </c>
      <c r="B952">
        <v>79</v>
      </c>
      <c r="C952" t="s">
        <v>8221</v>
      </c>
      <c r="D952">
        <v>6</v>
      </c>
    </row>
    <row r="953" spans="1:4" x14ac:dyDescent="0.3">
      <c r="A953" t="s">
        <v>8219</v>
      </c>
      <c r="B953">
        <v>94</v>
      </c>
      <c r="C953" t="s">
        <v>8221</v>
      </c>
      <c r="D953">
        <v>8</v>
      </c>
    </row>
    <row r="954" spans="1:4" x14ac:dyDescent="0.3">
      <c r="A954" t="s">
        <v>8219</v>
      </c>
      <c r="B954">
        <v>625</v>
      </c>
      <c r="C954" t="s">
        <v>8221</v>
      </c>
      <c r="D954">
        <v>1</v>
      </c>
    </row>
    <row r="955" spans="1:4" x14ac:dyDescent="0.3">
      <c r="A955" t="s">
        <v>8219</v>
      </c>
      <c r="B955">
        <v>508</v>
      </c>
      <c r="C955" t="s">
        <v>8221</v>
      </c>
      <c r="D955">
        <v>0</v>
      </c>
    </row>
    <row r="956" spans="1:4" x14ac:dyDescent="0.3">
      <c r="A956" t="s">
        <v>8219</v>
      </c>
      <c r="B956">
        <v>531</v>
      </c>
      <c r="C956" t="s">
        <v>8221</v>
      </c>
      <c r="D956">
        <v>2</v>
      </c>
    </row>
    <row r="957" spans="1:4" x14ac:dyDescent="0.3">
      <c r="A957" t="s">
        <v>8219</v>
      </c>
      <c r="B957">
        <v>158</v>
      </c>
      <c r="C957" t="s">
        <v>8221</v>
      </c>
      <c r="D957">
        <v>1</v>
      </c>
    </row>
    <row r="958" spans="1:4" x14ac:dyDescent="0.3">
      <c r="A958" t="s">
        <v>8219</v>
      </c>
      <c r="B958">
        <v>508</v>
      </c>
      <c r="C958" t="s">
        <v>8221</v>
      </c>
      <c r="D958">
        <v>0</v>
      </c>
    </row>
    <row r="959" spans="1:4" x14ac:dyDescent="0.3">
      <c r="A959" t="s">
        <v>8219</v>
      </c>
      <c r="B959">
        <v>644</v>
      </c>
      <c r="C959" t="s">
        <v>8221</v>
      </c>
      <c r="D959">
        <v>1</v>
      </c>
    </row>
    <row r="960" spans="1:4" x14ac:dyDescent="0.3">
      <c r="A960" t="s">
        <v>8219</v>
      </c>
      <c r="B960">
        <v>848</v>
      </c>
      <c r="C960" t="s">
        <v>8221</v>
      </c>
      <c r="D960">
        <v>19</v>
      </c>
    </row>
    <row r="961" spans="1:4" x14ac:dyDescent="0.3">
      <c r="A961" t="s">
        <v>8219</v>
      </c>
      <c r="B961">
        <v>429</v>
      </c>
      <c r="C961" t="s">
        <v>8221</v>
      </c>
      <c r="D961">
        <v>27</v>
      </c>
    </row>
    <row r="962" spans="1:4" x14ac:dyDescent="0.3">
      <c r="A962" t="s">
        <v>8219</v>
      </c>
      <c r="B962">
        <v>204</v>
      </c>
      <c r="C962" t="s">
        <v>8221</v>
      </c>
      <c r="D962">
        <v>7</v>
      </c>
    </row>
    <row r="963" spans="1:4" x14ac:dyDescent="0.3">
      <c r="A963" t="s">
        <v>8219</v>
      </c>
      <c r="B963">
        <v>379</v>
      </c>
      <c r="C963" t="s">
        <v>8221</v>
      </c>
      <c r="D963">
        <v>14</v>
      </c>
    </row>
    <row r="964" spans="1:4" x14ac:dyDescent="0.3">
      <c r="A964" t="s">
        <v>8219</v>
      </c>
      <c r="B964">
        <v>271</v>
      </c>
      <c r="C964" t="s">
        <v>8221</v>
      </c>
      <c r="D964">
        <v>5</v>
      </c>
    </row>
    <row r="965" spans="1:4" x14ac:dyDescent="0.3">
      <c r="A965" t="s">
        <v>8219</v>
      </c>
      <c r="B965">
        <v>120</v>
      </c>
      <c r="C965" t="s">
        <v>8221</v>
      </c>
      <c r="D965">
        <v>30</v>
      </c>
    </row>
    <row r="966" spans="1:4" x14ac:dyDescent="0.3">
      <c r="A966" t="s">
        <v>8219</v>
      </c>
      <c r="B966">
        <v>140</v>
      </c>
      <c r="C966" t="s">
        <v>8221</v>
      </c>
      <c r="D966">
        <v>1</v>
      </c>
    </row>
    <row r="967" spans="1:4" x14ac:dyDescent="0.3">
      <c r="A967" t="s">
        <v>8219</v>
      </c>
      <c r="B967">
        <v>193</v>
      </c>
      <c r="C967" t="s">
        <v>8221</v>
      </c>
      <c r="D967">
        <v>0</v>
      </c>
    </row>
    <row r="968" spans="1:4" x14ac:dyDescent="0.3">
      <c r="A968" t="s">
        <v>8219</v>
      </c>
      <c r="B968">
        <v>180</v>
      </c>
      <c r="C968" t="s">
        <v>8221</v>
      </c>
      <c r="D968">
        <v>60</v>
      </c>
    </row>
    <row r="969" spans="1:4" x14ac:dyDescent="0.3">
      <c r="A969" t="s">
        <v>8219</v>
      </c>
      <c r="B969">
        <v>263</v>
      </c>
      <c r="C969" t="s">
        <v>8221</v>
      </c>
      <c r="D969">
        <v>84</v>
      </c>
    </row>
    <row r="970" spans="1:4" x14ac:dyDescent="0.3">
      <c r="A970" t="s">
        <v>8219</v>
      </c>
      <c r="B970">
        <v>217</v>
      </c>
      <c r="C970" t="s">
        <v>8221</v>
      </c>
      <c r="D970">
        <v>47</v>
      </c>
    </row>
    <row r="971" spans="1:4" x14ac:dyDescent="0.3">
      <c r="A971" t="s">
        <v>8219</v>
      </c>
      <c r="B971">
        <v>443</v>
      </c>
      <c r="C971" t="s">
        <v>8221</v>
      </c>
      <c r="D971">
        <v>66</v>
      </c>
    </row>
    <row r="972" spans="1:4" x14ac:dyDescent="0.3">
      <c r="A972" t="s">
        <v>8219</v>
      </c>
      <c r="B972">
        <v>1373</v>
      </c>
      <c r="C972" t="s">
        <v>8221</v>
      </c>
      <c r="D972">
        <v>171</v>
      </c>
    </row>
    <row r="973" spans="1:4" x14ac:dyDescent="0.3">
      <c r="A973" t="s">
        <v>8219</v>
      </c>
      <c r="B973">
        <v>742</v>
      </c>
      <c r="C973" t="s">
        <v>8221</v>
      </c>
      <c r="D973">
        <v>29</v>
      </c>
    </row>
    <row r="974" spans="1:4" x14ac:dyDescent="0.3">
      <c r="A974" t="s">
        <v>8219</v>
      </c>
      <c r="B974">
        <v>170</v>
      </c>
      <c r="C974" t="s">
        <v>8221</v>
      </c>
      <c r="D974">
        <v>9</v>
      </c>
    </row>
    <row r="975" spans="1:4" x14ac:dyDescent="0.3">
      <c r="A975" t="s">
        <v>8219</v>
      </c>
      <c r="B975">
        <v>242</v>
      </c>
      <c r="C975" t="s">
        <v>8221</v>
      </c>
      <c r="D975">
        <v>27</v>
      </c>
    </row>
    <row r="976" spans="1:4" x14ac:dyDescent="0.3">
      <c r="A976" t="s">
        <v>8219</v>
      </c>
      <c r="B976">
        <v>541</v>
      </c>
      <c r="C976" t="s">
        <v>8221</v>
      </c>
      <c r="D976">
        <v>2</v>
      </c>
    </row>
    <row r="977" spans="1:4" x14ac:dyDescent="0.3">
      <c r="A977" t="s">
        <v>8219</v>
      </c>
      <c r="B977">
        <v>121</v>
      </c>
      <c r="C977" t="s">
        <v>8221</v>
      </c>
      <c r="D977">
        <v>3</v>
      </c>
    </row>
    <row r="978" spans="1:4" x14ac:dyDescent="0.3">
      <c r="A978" t="s">
        <v>8219</v>
      </c>
      <c r="B978">
        <v>621</v>
      </c>
      <c r="C978" t="s">
        <v>8221</v>
      </c>
      <c r="D978">
        <v>4</v>
      </c>
    </row>
    <row r="979" spans="1:4" x14ac:dyDescent="0.3">
      <c r="A979" t="s">
        <v>8219</v>
      </c>
      <c r="B979">
        <v>101</v>
      </c>
      <c r="C979" t="s">
        <v>8221</v>
      </c>
      <c r="D979">
        <v>2</v>
      </c>
    </row>
    <row r="980" spans="1:4" x14ac:dyDescent="0.3">
      <c r="A980" t="s">
        <v>8219</v>
      </c>
      <c r="B980">
        <v>554</v>
      </c>
      <c r="C980" t="s">
        <v>8221</v>
      </c>
      <c r="D980">
        <v>20</v>
      </c>
    </row>
    <row r="981" spans="1:4" x14ac:dyDescent="0.3">
      <c r="A981" t="s">
        <v>8219</v>
      </c>
      <c r="B981">
        <v>666</v>
      </c>
      <c r="C981" t="s">
        <v>8221</v>
      </c>
      <c r="D981">
        <v>3</v>
      </c>
    </row>
    <row r="982" spans="1:4" x14ac:dyDescent="0.3">
      <c r="A982" t="s">
        <v>8219</v>
      </c>
      <c r="B982">
        <v>410</v>
      </c>
      <c r="C982" t="s">
        <v>8221</v>
      </c>
      <c r="D982">
        <v>4</v>
      </c>
    </row>
    <row r="983" spans="1:4" x14ac:dyDescent="0.3">
      <c r="A983" t="s">
        <v>8219</v>
      </c>
      <c r="B983">
        <v>375</v>
      </c>
      <c r="C983" t="s">
        <v>8221</v>
      </c>
      <c r="D983">
        <v>1</v>
      </c>
    </row>
    <row r="984" spans="1:4" x14ac:dyDescent="0.3">
      <c r="A984" t="s">
        <v>8219</v>
      </c>
      <c r="B984">
        <v>1364</v>
      </c>
      <c r="C984" t="s">
        <v>8221</v>
      </c>
      <c r="D984">
        <v>0</v>
      </c>
    </row>
    <row r="985" spans="1:4" x14ac:dyDescent="0.3">
      <c r="A985" t="s">
        <v>8219</v>
      </c>
      <c r="B985">
        <v>35</v>
      </c>
      <c r="C985" t="s">
        <v>8221</v>
      </c>
      <c r="D985">
        <v>0</v>
      </c>
    </row>
    <row r="986" spans="1:4" x14ac:dyDescent="0.3">
      <c r="A986" t="s">
        <v>8219</v>
      </c>
      <c r="B986">
        <v>203</v>
      </c>
      <c r="C986" t="s">
        <v>8221</v>
      </c>
      <c r="D986">
        <v>14</v>
      </c>
    </row>
    <row r="987" spans="1:4" x14ac:dyDescent="0.3">
      <c r="A987" t="s">
        <v>8219</v>
      </c>
      <c r="B987">
        <v>49</v>
      </c>
      <c r="C987" t="s">
        <v>8221</v>
      </c>
      <c r="D987">
        <v>1</v>
      </c>
    </row>
    <row r="988" spans="1:4" x14ac:dyDescent="0.3">
      <c r="A988" t="s">
        <v>8219</v>
      </c>
      <c r="B988">
        <v>5812</v>
      </c>
      <c r="C988" t="s">
        <v>8221</v>
      </c>
      <c r="D988">
        <v>118</v>
      </c>
    </row>
    <row r="989" spans="1:4" x14ac:dyDescent="0.3">
      <c r="A989" t="s">
        <v>8219</v>
      </c>
      <c r="B989">
        <v>1556</v>
      </c>
      <c r="C989" t="s">
        <v>8221</v>
      </c>
      <c r="D989">
        <v>2</v>
      </c>
    </row>
    <row r="990" spans="1:4" x14ac:dyDescent="0.3">
      <c r="A990" t="s">
        <v>8219</v>
      </c>
      <c r="B990">
        <v>65</v>
      </c>
      <c r="C990" t="s">
        <v>8221</v>
      </c>
      <c r="D990">
        <v>1</v>
      </c>
    </row>
    <row r="991" spans="1:4" x14ac:dyDescent="0.3">
      <c r="A991" t="s">
        <v>8219</v>
      </c>
      <c r="B991">
        <v>10</v>
      </c>
      <c r="C991" t="s">
        <v>8221</v>
      </c>
      <c r="D991">
        <v>3</v>
      </c>
    </row>
    <row r="992" spans="1:4" x14ac:dyDescent="0.3">
      <c r="A992" t="s">
        <v>8219</v>
      </c>
      <c r="B992">
        <v>76</v>
      </c>
      <c r="C992" t="s">
        <v>8221</v>
      </c>
      <c r="D992">
        <v>1</v>
      </c>
    </row>
    <row r="993" spans="1:4" x14ac:dyDescent="0.3">
      <c r="A993" t="s">
        <v>8219</v>
      </c>
      <c r="B993">
        <v>263</v>
      </c>
      <c r="C993" t="s">
        <v>8221</v>
      </c>
      <c r="D993">
        <v>3</v>
      </c>
    </row>
    <row r="994" spans="1:4" x14ac:dyDescent="0.3">
      <c r="A994" t="s">
        <v>8219</v>
      </c>
      <c r="B994">
        <v>1530</v>
      </c>
      <c r="C994" t="s">
        <v>8221</v>
      </c>
      <c r="D994">
        <v>38</v>
      </c>
    </row>
    <row r="995" spans="1:4" x14ac:dyDescent="0.3">
      <c r="A995" t="s">
        <v>8219</v>
      </c>
      <c r="B995">
        <v>278</v>
      </c>
      <c r="C995" t="s">
        <v>8221</v>
      </c>
      <c r="D995">
        <v>52</v>
      </c>
    </row>
    <row r="996" spans="1:4" x14ac:dyDescent="0.3">
      <c r="A996" t="s">
        <v>8219</v>
      </c>
      <c r="B996">
        <v>350</v>
      </c>
      <c r="C996" t="s">
        <v>8221</v>
      </c>
      <c r="D996">
        <v>2</v>
      </c>
    </row>
    <row r="997" spans="1:4" x14ac:dyDescent="0.3">
      <c r="A997" t="s">
        <v>8219</v>
      </c>
      <c r="B997">
        <v>470</v>
      </c>
      <c r="C997" t="s">
        <v>8221</v>
      </c>
      <c r="D997">
        <v>0</v>
      </c>
    </row>
    <row r="998" spans="1:4" x14ac:dyDescent="0.3">
      <c r="A998" t="s">
        <v>8219</v>
      </c>
      <c r="B998">
        <v>3</v>
      </c>
      <c r="C998" t="s">
        <v>8221</v>
      </c>
      <c r="D998">
        <v>4</v>
      </c>
    </row>
    <row r="999" spans="1:4" x14ac:dyDescent="0.3">
      <c r="A999" t="s">
        <v>8219</v>
      </c>
      <c r="B999">
        <v>8200</v>
      </c>
      <c r="C999" t="s">
        <v>8221</v>
      </c>
      <c r="D999">
        <v>4</v>
      </c>
    </row>
    <row r="1000" spans="1:4" x14ac:dyDescent="0.3">
      <c r="A1000" t="s">
        <v>8219</v>
      </c>
      <c r="B1000">
        <v>8359</v>
      </c>
      <c r="C1000" t="s">
        <v>8221</v>
      </c>
      <c r="D1000">
        <v>18</v>
      </c>
    </row>
    <row r="1001" spans="1:4" x14ac:dyDescent="0.3">
      <c r="A1001" t="s">
        <v>8219</v>
      </c>
      <c r="B1001">
        <v>188</v>
      </c>
      <c r="C1001" t="s">
        <v>8221</v>
      </c>
      <c r="D1001">
        <v>0</v>
      </c>
    </row>
    <row r="1002" spans="1:4" x14ac:dyDescent="0.3">
      <c r="A1002" t="s">
        <v>8219</v>
      </c>
      <c r="B1002">
        <v>48</v>
      </c>
      <c r="C1002" t="s">
        <v>8221</v>
      </c>
      <c r="D1002">
        <v>22</v>
      </c>
    </row>
    <row r="1003" spans="1:4" x14ac:dyDescent="0.3">
      <c r="A1003" t="s">
        <v>8219</v>
      </c>
      <c r="B1003">
        <v>607</v>
      </c>
      <c r="C1003" t="s">
        <v>8221</v>
      </c>
      <c r="D1003">
        <v>49</v>
      </c>
    </row>
    <row r="1004" spans="1:4" x14ac:dyDescent="0.3">
      <c r="A1004" t="s">
        <v>8219</v>
      </c>
      <c r="B1004">
        <v>50</v>
      </c>
      <c r="C1004" t="s">
        <v>8221</v>
      </c>
      <c r="D1004">
        <v>19</v>
      </c>
    </row>
    <row r="1005" spans="1:4" x14ac:dyDescent="0.3">
      <c r="A1005" t="s">
        <v>8219</v>
      </c>
      <c r="B1005">
        <v>55</v>
      </c>
      <c r="C1005" t="s">
        <v>8221</v>
      </c>
      <c r="D1005">
        <v>4</v>
      </c>
    </row>
    <row r="1006" spans="1:4" x14ac:dyDescent="0.3">
      <c r="A1006" t="s">
        <v>8219</v>
      </c>
      <c r="B1006">
        <v>38</v>
      </c>
      <c r="C1006" t="s">
        <v>8221</v>
      </c>
      <c r="D1006">
        <v>4</v>
      </c>
    </row>
    <row r="1007" spans="1:4" x14ac:dyDescent="0.3">
      <c r="A1007" t="s">
        <v>8219</v>
      </c>
      <c r="B1007">
        <v>25</v>
      </c>
      <c r="C1007" t="s">
        <v>8221</v>
      </c>
      <c r="D1007">
        <v>2</v>
      </c>
    </row>
    <row r="1008" spans="1:4" x14ac:dyDescent="0.3">
      <c r="A1008" t="s">
        <v>8219</v>
      </c>
      <c r="B1008">
        <v>46</v>
      </c>
      <c r="C1008" t="s">
        <v>8221</v>
      </c>
      <c r="D1008">
        <v>0</v>
      </c>
    </row>
    <row r="1009" spans="1:4" x14ac:dyDescent="0.3">
      <c r="A1009" t="s">
        <v>8219</v>
      </c>
      <c r="B1009">
        <v>83</v>
      </c>
      <c r="C1009" t="s">
        <v>8221</v>
      </c>
      <c r="D1009">
        <v>0</v>
      </c>
    </row>
    <row r="1010" spans="1:4" x14ac:dyDescent="0.3">
      <c r="A1010" t="s">
        <v>8219</v>
      </c>
      <c r="B1010">
        <v>35</v>
      </c>
      <c r="C1010" t="s">
        <v>8221</v>
      </c>
      <c r="D1010">
        <v>14</v>
      </c>
    </row>
    <row r="1011" spans="1:4" x14ac:dyDescent="0.3">
      <c r="A1011" t="s">
        <v>8219</v>
      </c>
      <c r="B1011">
        <v>25</v>
      </c>
      <c r="C1011" t="s">
        <v>8221</v>
      </c>
      <c r="D1011">
        <v>8</v>
      </c>
    </row>
    <row r="1012" spans="1:4" x14ac:dyDescent="0.3">
      <c r="A1012" t="s">
        <v>8219</v>
      </c>
      <c r="B1012">
        <v>75</v>
      </c>
      <c r="C1012" t="s">
        <v>8221</v>
      </c>
      <c r="D1012">
        <v>0</v>
      </c>
    </row>
    <row r="1013" spans="1:4" x14ac:dyDescent="0.3">
      <c r="A1013" t="s">
        <v>8219</v>
      </c>
      <c r="B1013">
        <v>62</v>
      </c>
      <c r="C1013" t="s">
        <v>8221</v>
      </c>
      <c r="D1013">
        <v>15</v>
      </c>
    </row>
    <row r="1014" spans="1:4" x14ac:dyDescent="0.3">
      <c r="A1014" t="s">
        <v>8219</v>
      </c>
      <c r="B1014">
        <v>160</v>
      </c>
      <c r="C1014" t="s">
        <v>8221</v>
      </c>
      <c r="D1014">
        <v>33</v>
      </c>
    </row>
    <row r="1015" spans="1:4" x14ac:dyDescent="0.3">
      <c r="A1015" t="s">
        <v>8219</v>
      </c>
      <c r="B1015">
        <v>246</v>
      </c>
      <c r="C1015" t="s">
        <v>8221</v>
      </c>
      <c r="D1015">
        <v>2</v>
      </c>
    </row>
    <row r="1016" spans="1:4" x14ac:dyDescent="0.3">
      <c r="A1016" t="s">
        <v>8219</v>
      </c>
      <c r="B1016">
        <v>55</v>
      </c>
      <c r="C1016" t="s">
        <v>8221</v>
      </c>
      <c r="D1016">
        <v>6</v>
      </c>
    </row>
    <row r="1017" spans="1:4" x14ac:dyDescent="0.3">
      <c r="A1017" t="s">
        <v>8219</v>
      </c>
      <c r="B1017">
        <v>23</v>
      </c>
      <c r="C1017" t="s">
        <v>8221</v>
      </c>
      <c r="D1017">
        <v>2</v>
      </c>
    </row>
    <row r="1018" spans="1:4" x14ac:dyDescent="0.3">
      <c r="A1018" t="s">
        <v>8219</v>
      </c>
      <c r="B1018">
        <v>72</v>
      </c>
      <c r="C1018" t="s">
        <v>8221</v>
      </c>
      <c r="D1018">
        <v>0</v>
      </c>
    </row>
    <row r="1019" spans="1:4" x14ac:dyDescent="0.3">
      <c r="A1019" t="s">
        <v>8219</v>
      </c>
      <c r="B1019">
        <v>22</v>
      </c>
      <c r="C1019" t="s">
        <v>8221</v>
      </c>
      <c r="D1019">
        <v>4</v>
      </c>
    </row>
    <row r="1020" spans="1:4" x14ac:dyDescent="0.3">
      <c r="A1020" t="s">
        <v>8219</v>
      </c>
      <c r="B1020">
        <v>14</v>
      </c>
      <c r="C1020" t="s">
        <v>8221</v>
      </c>
      <c r="D1020">
        <v>1</v>
      </c>
    </row>
    <row r="1021" spans="1:4" x14ac:dyDescent="0.3">
      <c r="A1021" t="s">
        <v>8219</v>
      </c>
      <c r="B1021">
        <v>38</v>
      </c>
      <c r="C1021" t="s">
        <v>8221</v>
      </c>
      <c r="D1021">
        <v>3</v>
      </c>
    </row>
    <row r="1022" spans="1:4" x14ac:dyDescent="0.3">
      <c r="A1022" t="s">
        <v>8219</v>
      </c>
      <c r="B1022">
        <v>32</v>
      </c>
      <c r="C1022" t="s">
        <v>8221</v>
      </c>
      <c r="D1022">
        <v>4</v>
      </c>
    </row>
    <row r="1023" spans="1:4" x14ac:dyDescent="0.3">
      <c r="A1023" t="s">
        <v>8219</v>
      </c>
      <c r="B1023">
        <v>63</v>
      </c>
      <c r="C1023" t="s">
        <v>8221</v>
      </c>
      <c r="D1023">
        <v>0</v>
      </c>
    </row>
    <row r="1024" spans="1:4" x14ac:dyDescent="0.3">
      <c r="A1024" t="s">
        <v>8219</v>
      </c>
      <c r="B1024">
        <v>27</v>
      </c>
      <c r="C1024" t="s">
        <v>8221</v>
      </c>
      <c r="D1024">
        <v>4</v>
      </c>
    </row>
    <row r="1025" spans="1:4" x14ac:dyDescent="0.3">
      <c r="A1025" t="s">
        <v>8219</v>
      </c>
      <c r="B1025">
        <v>44</v>
      </c>
      <c r="C1025" t="s">
        <v>8221</v>
      </c>
      <c r="D1025">
        <v>3</v>
      </c>
    </row>
    <row r="1026" spans="1:4" x14ac:dyDescent="0.3">
      <c r="A1026" t="s">
        <v>8219</v>
      </c>
      <c r="B1026">
        <v>38</v>
      </c>
      <c r="C1026" t="s">
        <v>8221</v>
      </c>
      <c r="D1026">
        <v>34</v>
      </c>
    </row>
    <row r="1027" spans="1:4" x14ac:dyDescent="0.3">
      <c r="A1027" t="s">
        <v>8219</v>
      </c>
      <c r="B1027">
        <v>115</v>
      </c>
      <c r="C1027" t="s">
        <v>8221</v>
      </c>
      <c r="D1027">
        <v>2</v>
      </c>
    </row>
    <row r="1028" spans="1:4" x14ac:dyDescent="0.3">
      <c r="A1028" t="s">
        <v>8219</v>
      </c>
      <c r="B1028">
        <v>37</v>
      </c>
      <c r="C1028" t="s">
        <v>8221</v>
      </c>
      <c r="D1028">
        <v>33</v>
      </c>
    </row>
    <row r="1029" spans="1:4" x14ac:dyDescent="0.3">
      <c r="A1029" t="s">
        <v>8219</v>
      </c>
      <c r="B1029">
        <v>99</v>
      </c>
      <c r="C1029" t="s">
        <v>8221</v>
      </c>
      <c r="D1029">
        <v>0</v>
      </c>
    </row>
    <row r="1030" spans="1:4" x14ac:dyDescent="0.3">
      <c r="A1030" t="s">
        <v>8219</v>
      </c>
      <c r="B1030">
        <v>44</v>
      </c>
      <c r="C1030" t="s">
        <v>8221</v>
      </c>
      <c r="D1030">
        <v>0</v>
      </c>
    </row>
    <row r="1031" spans="1:4" x14ac:dyDescent="0.3">
      <c r="A1031" t="s">
        <v>8219</v>
      </c>
      <c r="B1031">
        <v>58</v>
      </c>
      <c r="C1031" t="s">
        <v>8221</v>
      </c>
      <c r="D1031">
        <v>1</v>
      </c>
    </row>
    <row r="1032" spans="1:4" x14ac:dyDescent="0.3">
      <c r="A1032" t="s">
        <v>8219</v>
      </c>
      <c r="B1032">
        <v>191</v>
      </c>
      <c r="C1032" t="s">
        <v>8221</v>
      </c>
      <c r="D1032">
        <v>13</v>
      </c>
    </row>
    <row r="1033" spans="1:4" x14ac:dyDescent="0.3">
      <c r="A1033" t="s">
        <v>8219</v>
      </c>
      <c r="B1033">
        <v>40</v>
      </c>
      <c r="C1033" t="s">
        <v>8221</v>
      </c>
      <c r="D1033">
        <v>2</v>
      </c>
    </row>
    <row r="1034" spans="1:4" x14ac:dyDescent="0.3">
      <c r="A1034" t="s">
        <v>8219</v>
      </c>
      <c r="B1034">
        <v>38</v>
      </c>
      <c r="C1034" t="s">
        <v>8221</v>
      </c>
      <c r="D1034">
        <v>36</v>
      </c>
    </row>
    <row r="1035" spans="1:4" x14ac:dyDescent="0.3">
      <c r="A1035" t="s">
        <v>8219</v>
      </c>
      <c r="B1035">
        <v>39</v>
      </c>
      <c r="C1035" t="s">
        <v>8221</v>
      </c>
      <c r="D1035">
        <v>1</v>
      </c>
    </row>
    <row r="1036" spans="1:4" x14ac:dyDescent="0.3">
      <c r="A1036" t="s">
        <v>8219</v>
      </c>
      <c r="B1036">
        <v>11</v>
      </c>
      <c r="C1036" t="s">
        <v>8221</v>
      </c>
      <c r="D1036">
        <v>15</v>
      </c>
    </row>
    <row r="1037" spans="1:4" x14ac:dyDescent="0.3">
      <c r="A1037" t="s">
        <v>8219</v>
      </c>
      <c r="B1037">
        <v>107</v>
      </c>
      <c r="C1037" t="s">
        <v>8221</v>
      </c>
      <c r="D1037">
        <v>1</v>
      </c>
    </row>
    <row r="1038" spans="1:4" x14ac:dyDescent="0.3">
      <c r="A1038" t="s">
        <v>8219</v>
      </c>
      <c r="B1038">
        <v>147</v>
      </c>
      <c r="C1038" t="s">
        <v>8221</v>
      </c>
      <c r="D1038">
        <v>0</v>
      </c>
    </row>
    <row r="1039" spans="1:4" x14ac:dyDescent="0.3">
      <c r="A1039" t="s">
        <v>8219</v>
      </c>
      <c r="B1039">
        <v>36</v>
      </c>
      <c r="C1039" t="s">
        <v>8221</v>
      </c>
      <c r="D1039">
        <v>1</v>
      </c>
    </row>
    <row r="1040" spans="1:4" x14ac:dyDescent="0.3">
      <c r="A1040" t="s">
        <v>8219</v>
      </c>
      <c r="B1040">
        <v>92</v>
      </c>
      <c r="C1040" t="s">
        <v>8221</v>
      </c>
      <c r="D1040">
        <v>0</v>
      </c>
    </row>
    <row r="1041" spans="1:4" x14ac:dyDescent="0.3">
      <c r="A1041" t="s">
        <v>8219</v>
      </c>
      <c r="B1041">
        <v>35</v>
      </c>
      <c r="C1041" t="s">
        <v>8221</v>
      </c>
      <c r="D1041">
        <v>0</v>
      </c>
    </row>
    <row r="1042" spans="1:4" x14ac:dyDescent="0.3">
      <c r="A1042" t="s">
        <v>8219</v>
      </c>
      <c r="B1042">
        <v>17</v>
      </c>
      <c r="C1042" t="s">
        <v>8221</v>
      </c>
      <c r="D1042">
        <v>1</v>
      </c>
    </row>
    <row r="1043" spans="1:4" x14ac:dyDescent="0.3">
      <c r="A1043" t="s">
        <v>8219</v>
      </c>
      <c r="B1043">
        <v>22</v>
      </c>
      <c r="C1043" t="s">
        <v>8221</v>
      </c>
      <c r="D1043">
        <v>39</v>
      </c>
    </row>
    <row r="1044" spans="1:4" x14ac:dyDescent="0.3">
      <c r="A1044" t="s">
        <v>8219</v>
      </c>
      <c r="B1044">
        <v>69</v>
      </c>
      <c r="C1044" t="s">
        <v>8221</v>
      </c>
      <c r="D1044">
        <v>0</v>
      </c>
    </row>
    <row r="1045" spans="1:4" x14ac:dyDescent="0.3">
      <c r="A1045" t="s">
        <v>8219</v>
      </c>
      <c r="B1045">
        <v>13</v>
      </c>
      <c r="C1045" t="s">
        <v>8221</v>
      </c>
      <c r="D1045">
        <v>0</v>
      </c>
    </row>
    <row r="1046" spans="1:4" x14ac:dyDescent="0.3">
      <c r="A1046" t="s">
        <v>8219</v>
      </c>
      <c r="B1046">
        <v>58</v>
      </c>
      <c r="C1046" t="s">
        <v>8221</v>
      </c>
      <c r="D1046">
        <v>3</v>
      </c>
    </row>
    <row r="1047" spans="1:4" x14ac:dyDescent="0.3">
      <c r="A1047" t="s">
        <v>8219</v>
      </c>
      <c r="B1047">
        <v>44</v>
      </c>
      <c r="C1047" t="s">
        <v>8221</v>
      </c>
      <c r="D1047">
        <v>1</v>
      </c>
    </row>
    <row r="1048" spans="1:4" x14ac:dyDescent="0.3">
      <c r="A1048" t="s">
        <v>8219</v>
      </c>
      <c r="B1048">
        <v>83</v>
      </c>
      <c r="C1048" t="s">
        <v>8221</v>
      </c>
      <c r="D1048">
        <v>13</v>
      </c>
    </row>
    <row r="1049" spans="1:4" x14ac:dyDescent="0.3">
      <c r="A1049" t="s">
        <v>8219</v>
      </c>
      <c r="B1049">
        <v>117</v>
      </c>
      <c r="C1049" t="s">
        <v>8221</v>
      </c>
      <c r="D1049">
        <v>0</v>
      </c>
    </row>
    <row r="1050" spans="1:4" x14ac:dyDescent="0.3">
      <c r="A1050" t="s">
        <v>8219</v>
      </c>
      <c r="B1050">
        <v>32</v>
      </c>
      <c r="C1050" t="s">
        <v>8221</v>
      </c>
      <c r="D1050">
        <v>6</v>
      </c>
    </row>
    <row r="1051" spans="1:4" x14ac:dyDescent="0.3">
      <c r="A1051" t="s">
        <v>8219</v>
      </c>
      <c r="B1051">
        <v>8</v>
      </c>
      <c r="C1051" t="s">
        <v>8221</v>
      </c>
      <c r="D1051">
        <v>0</v>
      </c>
    </row>
    <row r="1052" spans="1:4" x14ac:dyDescent="0.3">
      <c r="A1052" t="s">
        <v>8219</v>
      </c>
      <c r="B1052">
        <v>340</v>
      </c>
      <c r="C1052" t="s">
        <v>8221</v>
      </c>
      <c r="D1052">
        <v>14</v>
      </c>
    </row>
    <row r="1053" spans="1:4" x14ac:dyDescent="0.3">
      <c r="A1053" t="s">
        <v>8219</v>
      </c>
      <c r="B1053">
        <v>7</v>
      </c>
      <c r="C1053" t="s">
        <v>8221</v>
      </c>
      <c r="D1053">
        <v>5</v>
      </c>
    </row>
    <row r="1054" spans="1:4" x14ac:dyDescent="0.3">
      <c r="A1054" t="s">
        <v>8219</v>
      </c>
      <c r="B1054">
        <v>19</v>
      </c>
      <c r="C1054" t="s">
        <v>8221</v>
      </c>
      <c r="D1054">
        <v>6</v>
      </c>
    </row>
    <row r="1055" spans="1:4" x14ac:dyDescent="0.3">
      <c r="A1055" t="s">
        <v>8219</v>
      </c>
      <c r="B1055">
        <v>47</v>
      </c>
      <c r="C1055" t="s">
        <v>8221</v>
      </c>
      <c r="D1055">
        <v>15</v>
      </c>
    </row>
    <row r="1056" spans="1:4" x14ac:dyDescent="0.3">
      <c r="A1056" t="s">
        <v>8219</v>
      </c>
      <c r="B1056">
        <v>13</v>
      </c>
      <c r="C1056" t="s">
        <v>8221</v>
      </c>
      <c r="D1056">
        <v>0</v>
      </c>
    </row>
    <row r="1057" spans="1:4" x14ac:dyDescent="0.3">
      <c r="A1057" t="s">
        <v>8219</v>
      </c>
      <c r="B1057">
        <v>90</v>
      </c>
      <c r="C1057" t="s">
        <v>8221</v>
      </c>
      <c r="D1057">
        <v>1</v>
      </c>
    </row>
    <row r="1058" spans="1:4" x14ac:dyDescent="0.3">
      <c r="A1058" t="s">
        <v>8219</v>
      </c>
      <c r="B1058">
        <v>63</v>
      </c>
      <c r="C1058" t="s">
        <v>8221</v>
      </c>
      <c r="D1058">
        <v>9</v>
      </c>
    </row>
    <row r="1059" spans="1:4" x14ac:dyDescent="0.3">
      <c r="A1059" t="s">
        <v>8219</v>
      </c>
      <c r="B1059">
        <v>26</v>
      </c>
      <c r="C1059" t="s">
        <v>8221</v>
      </c>
      <c r="D1059">
        <v>3</v>
      </c>
    </row>
    <row r="1060" spans="1:4" x14ac:dyDescent="0.3">
      <c r="A1060" t="s">
        <v>8219</v>
      </c>
      <c r="B1060">
        <v>71</v>
      </c>
      <c r="C1060" t="s">
        <v>8221</v>
      </c>
      <c r="D1060">
        <v>3</v>
      </c>
    </row>
    <row r="1061" spans="1:4" x14ac:dyDescent="0.3">
      <c r="A1061" t="s">
        <v>8219</v>
      </c>
      <c r="B1061">
        <v>38</v>
      </c>
      <c r="C1061" t="s">
        <v>8221</v>
      </c>
      <c r="D1061">
        <v>1</v>
      </c>
    </row>
    <row r="1062" spans="1:4" x14ac:dyDescent="0.3">
      <c r="A1062" t="s">
        <v>8219</v>
      </c>
      <c r="B1062">
        <v>859</v>
      </c>
      <c r="C1062" t="s">
        <v>8221</v>
      </c>
      <c r="D1062">
        <v>3</v>
      </c>
    </row>
    <row r="1063" spans="1:4" x14ac:dyDescent="0.3">
      <c r="A1063" t="s">
        <v>8219</v>
      </c>
      <c r="B1063">
        <v>21</v>
      </c>
      <c r="C1063" t="s">
        <v>8221</v>
      </c>
      <c r="D1063">
        <v>0</v>
      </c>
    </row>
    <row r="1064" spans="1:4" x14ac:dyDescent="0.3">
      <c r="A1064" t="s">
        <v>8219</v>
      </c>
      <c r="B1064">
        <v>78</v>
      </c>
      <c r="C1064" t="s">
        <v>8221</v>
      </c>
      <c r="D1064">
        <v>2</v>
      </c>
    </row>
    <row r="1065" spans="1:4" x14ac:dyDescent="0.3">
      <c r="A1065" t="s">
        <v>8219</v>
      </c>
      <c r="B1065">
        <v>53</v>
      </c>
      <c r="C1065" t="s">
        <v>8221</v>
      </c>
      <c r="D1065">
        <v>10</v>
      </c>
    </row>
    <row r="1066" spans="1:4" x14ac:dyDescent="0.3">
      <c r="A1066" t="s">
        <v>8219</v>
      </c>
      <c r="B1066">
        <v>356</v>
      </c>
      <c r="C1066" t="s">
        <v>8221</v>
      </c>
      <c r="D1066">
        <v>60</v>
      </c>
    </row>
    <row r="1067" spans="1:4" x14ac:dyDescent="0.3">
      <c r="A1067" t="s">
        <v>8219</v>
      </c>
      <c r="B1067">
        <v>279</v>
      </c>
      <c r="C1067" t="s">
        <v>8221</v>
      </c>
      <c r="D1067">
        <v>5</v>
      </c>
    </row>
    <row r="1068" spans="1:4" x14ac:dyDescent="0.3">
      <c r="A1068" t="s">
        <v>8219</v>
      </c>
      <c r="B1068">
        <v>266</v>
      </c>
      <c r="C1068" t="s">
        <v>8221</v>
      </c>
      <c r="D1068">
        <v>9</v>
      </c>
    </row>
    <row r="1069" spans="1:4" x14ac:dyDescent="0.3">
      <c r="A1069" t="s">
        <v>8219</v>
      </c>
      <c r="B1069">
        <v>623</v>
      </c>
      <c r="C1069" t="s">
        <v>8221</v>
      </c>
      <c r="D1069">
        <v>13</v>
      </c>
    </row>
    <row r="1070" spans="1:4" x14ac:dyDescent="0.3">
      <c r="A1070" t="s">
        <v>8219</v>
      </c>
      <c r="B1070">
        <v>392</v>
      </c>
      <c r="C1070" t="s">
        <v>8221</v>
      </c>
      <c r="D1070">
        <v>0</v>
      </c>
    </row>
    <row r="1071" spans="1:4" x14ac:dyDescent="0.3">
      <c r="A1071" t="s">
        <v>8219</v>
      </c>
      <c r="B1071">
        <v>3562</v>
      </c>
      <c r="C1071" t="s">
        <v>8221</v>
      </c>
      <c r="D1071">
        <v>8</v>
      </c>
    </row>
    <row r="1072" spans="1:4" x14ac:dyDescent="0.3">
      <c r="A1072" t="s">
        <v>8219</v>
      </c>
      <c r="B1072">
        <v>514</v>
      </c>
      <c r="C1072" t="s">
        <v>8221</v>
      </c>
      <c r="D1072">
        <v>3</v>
      </c>
    </row>
    <row r="1073" spans="1:4" x14ac:dyDescent="0.3">
      <c r="A1073" t="s">
        <v>8219</v>
      </c>
      <c r="B1073">
        <v>88</v>
      </c>
      <c r="C1073" t="s">
        <v>8221</v>
      </c>
      <c r="D1073">
        <v>3</v>
      </c>
    </row>
    <row r="1074" spans="1:4" x14ac:dyDescent="0.3">
      <c r="A1074" t="s">
        <v>8219</v>
      </c>
      <c r="B1074">
        <v>537</v>
      </c>
      <c r="C1074" t="s">
        <v>8221</v>
      </c>
      <c r="D1074">
        <v>0</v>
      </c>
    </row>
    <row r="1075" spans="1:4" x14ac:dyDescent="0.3">
      <c r="A1075" t="s">
        <v>8219</v>
      </c>
      <c r="B1075">
        <v>25</v>
      </c>
      <c r="C1075" t="s">
        <v>8221</v>
      </c>
      <c r="D1075">
        <v>6</v>
      </c>
    </row>
    <row r="1076" spans="1:4" x14ac:dyDescent="0.3">
      <c r="A1076" t="s">
        <v>8219</v>
      </c>
      <c r="B1076">
        <v>3238</v>
      </c>
      <c r="C1076" t="s">
        <v>8221</v>
      </c>
      <c r="D1076">
        <v>4</v>
      </c>
    </row>
    <row r="1077" spans="1:4" x14ac:dyDescent="0.3">
      <c r="A1077" t="s">
        <v>8219</v>
      </c>
      <c r="B1077">
        <v>897</v>
      </c>
      <c r="C1077" t="s">
        <v>8221</v>
      </c>
      <c r="D1077">
        <v>1</v>
      </c>
    </row>
    <row r="1078" spans="1:4" x14ac:dyDescent="0.3">
      <c r="A1078" t="s">
        <v>8219</v>
      </c>
      <c r="B1078">
        <v>878</v>
      </c>
      <c r="C1078" t="s">
        <v>8221</v>
      </c>
      <c r="D1078">
        <v>29</v>
      </c>
    </row>
    <row r="1079" spans="1:4" x14ac:dyDescent="0.3">
      <c r="A1079" t="s">
        <v>8219</v>
      </c>
      <c r="B1079">
        <v>115</v>
      </c>
      <c r="C1079" t="s">
        <v>8221</v>
      </c>
      <c r="D1079">
        <v>0</v>
      </c>
    </row>
    <row r="1080" spans="1:4" x14ac:dyDescent="0.3">
      <c r="A1080" t="s">
        <v>8219</v>
      </c>
      <c r="B1080">
        <v>234</v>
      </c>
      <c r="C1080" t="s">
        <v>8221</v>
      </c>
      <c r="D1080">
        <v>4</v>
      </c>
    </row>
    <row r="1081" spans="1:4" x14ac:dyDescent="0.3">
      <c r="A1081" t="s">
        <v>8219</v>
      </c>
      <c r="B1081">
        <v>4330</v>
      </c>
      <c r="C1081" t="s">
        <v>8221</v>
      </c>
      <c r="D1081">
        <v>5</v>
      </c>
    </row>
    <row r="1082" spans="1:4" x14ac:dyDescent="0.3">
      <c r="A1082" t="s">
        <v>8219</v>
      </c>
      <c r="B1082">
        <v>651</v>
      </c>
      <c r="C1082" t="s">
        <v>8221</v>
      </c>
      <c r="D1082">
        <v>4</v>
      </c>
    </row>
    <row r="1083" spans="1:4" x14ac:dyDescent="0.3">
      <c r="A1083" t="s">
        <v>8219</v>
      </c>
      <c r="B1083">
        <v>251</v>
      </c>
      <c r="C1083" t="s">
        <v>8221</v>
      </c>
      <c r="D1083">
        <v>5</v>
      </c>
    </row>
    <row r="1084" spans="1:4" x14ac:dyDescent="0.3">
      <c r="A1084" t="s">
        <v>8219</v>
      </c>
      <c r="B1084">
        <v>263</v>
      </c>
      <c r="C1084" t="s">
        <v>8221</v>
      </c>
      <c r="D1084">
        <v>1</v>
      </c>
    </row>
    <row r="1085" spans="1:4" x14ac:dyDescent="0.3">
      <c r="A1085" t="s">
        <v>8219</v>
      </c>
      <c r="B1085">
        <v>28</v>
      </c>
      <c r="C1085" t="s">
        <v>8221</v>
      </c>
      <c r="D1085">
        <v>1</v>
      </c>
    </row>
    <row r="1086" spans="1:4" x14ac:dyDescent="0.3">
      <c r="A1086" t="s">
        <v>8219</v>
      </c>
      <c r="B1086">
        <v>721</v>
      </c>
      <c r="C1086" t="s">
        <v>8221</v>
      </c>
      <c r="D1086">
        <v>0</v>
      </c>
    </row>
    <row r="1087" spans="1:4" x14ac:dyDescent="0.3">
      <c r="A1087" t="s">
        <v>8219</v>
      </c>
      <c r="B1087">
        <v>50</v>
      </c>
      <c r="C1087" t="s">
        <v>8221</v>
      </c>
      <c r="D1087">
        <v>14</v>
      </c>
    </row>
    <row r="1088" spans="1:4" x14ac:dyDescent="0.3">
      <c r="A1088" t="s">
        <v>8219</v>
      </c>
      <c r="B1088">
        <v>73</v>
      </c>
      <c r="C1088" t="s">
        <v>8221</v>
      </c>
      <c r="D1088">
        <v>3</v>
      </c>
    </row>
    <row r="1089" spans="1:4" x14ac:dyDescent="0.3">
      <c r="A1089" t="s">
        <v>8219</v>
      </c>
      <c r="B1089">
        <v>27</v>
      </c>
      <c r="C1089" t="s">
        <v>8221</v>
      </c>
      <c r="D1089">
        <v>10</v>
      </c>
    </row>
    <row r="1090" spans="1:4" x14ac:dyDescent="0.3">
      <c r="A1090" t="s">
        <v>8219</v>
      </c>
      <c r="B1090">
        <v>34</v>
      </c>
      <c r="C1090" t="s">
        <v>8221</v>
      </c>
      <c r="D1090">
        <v>17</v>
      </c>
    </row>
    <row r="1091" spans="1:4" x14ac:dyDescent="0.3">
      <c r="A1091" t="s">
        <v>8219</v>
      </c>
      <c r="B1091">
        <v>7</v>
      </c>
      <c r="C1091" t="s">
        <v>8221</v>
      </c>
      <c r="D1091">
        <v>2</v>
      </c>
    </row>
    <row r="1092" spans="1:4" x14ac:dyDescent="0.3">
      <c r="A1092" t="s">
        <v>8219</v>
      </c>
      <c r="B1092">
        <v>24</v>
      </c>
      <c r="C1092" t="s">
        <v>8221</v>
      </c>
      <c r="D1092">
        <v>0</v>
      </c>
    </row>
    <row r="1093" spans="1:4" x14ac:dyDescent="0.3">
      <c r="A1093" t="s">
        <v>8219</v>
      </c>
      <c r="B1093">
        <v>15</v>
      </c>
      <c r="C1093" t="s">
        <v>8221</v>
      </c>
      <c r="D1093">
        <v>4</v>
      </c>
    </row>
    <row r="1094" spans="1:4" x14ac:dyDescent="0.3">
      <c r="A1094" t="s">
        <v>8219</v>
      </c>
      <c r="B1094">
        <v>72</v>
      </c>
      <c r="C1094" t="s">
        <v>8221</v>
      </c>
      <c r="D1094">
        <v>12</v>
      </c>
    </row>
    <row r="1095" spans="1:4" x14ac:dyDescent="0.3">
      <c r="A1095" t="s">
        <v>8219</v>
      </c>
      <c r="B1095">
        <v>120</v>
      </c>
      <c r="C1095" t="s">
        <v>8221</v>
      </c>
      <c r="D1095">
        <v>3</v>
      </c>
    </row>
    <row r="1096" spans="1:4" x14ac:dyDescent="0.3">
      <c r="A1096" t="s">
        <v>8219</v>
      </c>
      <c r="B1096">
        <v>123</v>
      </c>
      <c r="C1096" t="s">
        <v>8221</v>
      </c>
      <c r="D1096">
        <v>12</v>
      </c>
    </row>
    <row r="1097" spans="1:4" x14ac:dyDescent="0.3">
      <c r="A1097" t="s">
        <v>8219</v>
      </c>
      <c r="B1097">
        <v>1</v>
      </c>
      <c r="C1097" t="s">
        <v>8221</v>
      </c>
      <c r="D1097">
        <v>0</v>
      </c>
    </row>
    <row r="1098" spans="1:4" x14ac:dyDescent="0.3">
      <c r="A1098" t="s">
        <v>8219</v>
      </c>
      <c r="B1098">
        <v>24</v>
      </c>
      <c r="C1098" t="s">
        <v>8221</v>
      </c>
      <c r="D1098">
        <v>7</v>
      </c>
    </row>
    <row r="1099" spans="1:4" x14ac:dyDescent="0.3">
      <c r="A1099" t="s">
        <v>8219</v>
      </c>
      <c r="B1099">
        <v>33</v>
      </c>
      <c r="C1099" t="s">
        <v>8221</v>
      </c>
      <c r="D1099">
        <v>2</v>
      </c>
    </row>
    <row r="1100" spans="1:4" x14ac:dyDescent="0.3">
      <c r="A1100" t="s">
        <v>8219</v>
      </c>
      <c r="B1100">
        <v>14</v>
      </c>
      <c r="C1100" t="s">
        <v>8221</v>
      </c>
      <c r="D1100">
        <v>1</v>
      </c>
    </row>
    <row r="1101" spans="1:4" x14ac:dyDescent="0.3">
      <c r="A1101" t="s">
        <v>8219</v>
      </c>
      <c r="B1101">
        <v>9</v>
      </c>
      <c r="C1101" t="s">
        <v>8221</v>
      </c>
      <c r="D1101">
        <v>4</v>
      </c>
    </row>
    <row r="1102" spans="1:4" x14ac:dyDescent="0.3">
      <c r="A1102" t="s">
        <v>8219</v>
      </c>
      <c r="B1102">
        <v>76</v>
      </c>
      <c r="C1102" t="s">
        <v>8221</v>
      </c>
      <c r="D1102">
        <v>4</v>
      </c>
    </row>
    <row r="1103" spans="1:4" x14ac:dyDescent="0.3">
      <c r="A1103" t="s">
        <v>8219</v>
      </c>
      <c r="B1103">
        <v>19</v>
      </c>
      <c r="C1103" t="s">
        <v>8221</v>
      </c>
      <c r="D1103">
        <v>17</v>
      </c>
    </row>
    <row r="1104" spans="1:4" x14ac:dyDescent="0.3">
      <c r="A1104" t="s">
        <v>8219</v>
      </c>
      <c r="B1104">
        <v>69</v>
      </c>
      <c r="C1104" t="s">
        <v>8221</v>
      </c>
      <c r="D1104">
        <v>7</v>
      </c>
    </row>
    <row r="1105" spans="1:4" x14ac:dyDescent="0.3">
      <c r="A1105" t="s">
        <v>8219</v>
      </c>
      <c r="B1105">
        <v>218</v>
      </c>
      <c r="C1105" t="s">
        <v>8221</v>
      </c>
      <c r="D1105">
        <v>2</v>
      </c>
    </row>
    <row r="1106" spans="1:4" x14ac:dyDescent="0.3">
      <c r="A1106" t="s">
        <v>8219</v>
      </c>
      <c r="B1106">
        <v>30</v>
      </c>
      <c r="C1106" t="s">
        <v>8221</v>
      </c>
      <c r="D1106">
        <v>5</v>
      </c>
    </row>
    <row r="1107" spans="1:4" x14ac:dyDescent="0.3">
      <c r="A1107" t="s">
        <v>8219</v>
      </c>
      <c r="B1107">
        <v>100</v>
      </c>
      <c r="C1107" t="s">
        <v>8221</v>
      </c>
      <c r="D1107">
        <v>1</v>
      </c>
    </row>
    <row r="1108" spans="1:4" x14ac:dyDescent="0.3">
      <c r="A1108" t="s">
        <v>8219</v>
      </c>
      <c r="B1108">
        <v>296</v>
      </c>
      <c r="C1108" t="s">
        <v>8221</v>
      </c>
      <c r="D1108">
        <v>1</v>
      </c>
    </row>
    <row r="1109" spans="1:4" x14ac:dyDescent="0.3">
      <c r="A1109" t="s">
        <v>8219</v>
      </c>
      <c r="B1109">
        <v>1204</v>
      </c>
      <c r="C1109" t="s">
        <v>8221</v>
      </c>
      <c r="D1109">
        <v>14</v>
      </c>
    </row>
    <row r="1110" spans="1:4" x14ac:dyDescent="0.3">
      <c r="A1110" t="s">
        <v>8219</v>
      </c>
      <c r="B1110">
        <v>321</v>
      </c>
      <c r="C1110" t="s">
        <v>8221</v>
      </c>
      <c r="D1110">
        <v>26</v>
      </c>
    </row>
    <row r="1111" spans="1:4" x14ac:dyDescent="0.3">
      <c r="A1111" t="s">
        <v>8219</v>
      </c>
      <c r="B1111">
        <v>301</v>
      </c>
      <c r="C1111" t="s">
        <v>8221</v>
      </c>
      <c r="D1111">
        <v>2</v>
      </c>
    </row>
    <row r="1112" spans="1:4" x14ac:dyDescent="0.3">
      <c r="A1112" t="s">
        <v>8219</v>
      </c>
      <c r="B1112">
        <v>144</v>
      </c>
      <c r="C1112" t="s">
        <v>8221</v>
      </c>
      <c r="D1112">
        <v>1</v>
      </c>
    </row>
    <row r="1113" spans="1:4" x14ac:dyDescent="0.3">
      <c r="A1113" t="s">
        <v>8219</v>
      </c>
      <c r="B1113">
        <v>539</v>
      </c>
      <c r="C1113" t="s">
        <v>8221</v>
      </c>
      <c r="D1113">
        <v>3</v>
      </c>
    </row>
    <row r="1114" spans="1:4" x14ac:dyDescent="0.3">
      <c r="A1114" t="s">
        <v>8219</v>
      </c>
      <c r="B1114">
        <v>498</v>
      </c>
      <c r="C1114" t="s">
        <v>8221</v>
      </c>
      <c r="D1114">
        <v>7</v>
      </c>
    </row>
    <row r="1115" spans="1:4" x14ac:dyDescent="0.3">
      <c r="A1115" t="s">
        <v>8219</v>
      </c>
      <c r="B1115">
        <v>1113</v>
      </c>
      <c r="C1115" t="s">
        <v>8221</v>
      </c>
      <c r="D1115">
        <v>9</v>
      </c>
    </row>
    <row r="1116" spans="1:4" x14ac:dyDescent="0.3">
      <c r="A1116" t="s">
        <v>8219</v>
      </c>
      <c r="B1116">
        <v>988</v>
      </c>
      <c r="C1116" t="s">
        <v>8221</v>
      </c>
      <c r="D1116">
        <v>20</v>
      </c>
    </row>
    <row r="1117" spans="1:4" x14ac:dyDescent="0.3">
      <c r="A1117" t="s">
        <v>8219</v>
      </c>
      <c r="B1117">
        <v>391</v>
      </c>
      <c r="C1117" t="s">
        <v>8221</v>
      </c>
      <c r="D1117">
        <v>6</v>
      </c>
    </row>
    <row r="1118" spans="1:4" x14ac:dyDescent="0.3">
      <c r="A1118" t="s">
        <v>8219</v>
      </c>
      <c r="B1118">
        <v>28</v>
      </c>
      <c r="C1118" t="s">
        <v>8221</v>
      </c>
      <c r="D1118">
        <v>13</v>
      </c>
    </row>
    <row r="1119" spans="1:4" x14ac:dyDescent="0.3">
      <c r="A1119" t="s">
        <v>8219</v>
      </c>
      <c r="B1119">
        <v>147</v>
      </c>
      <c r="C1119" t="s">
        <v>8221</v>
      </c>
      <c r="D1119">
        <v>1</v>
      </c>
    </row>
    <row r="1120" spans="1:4" x14ac:dyDescent="0.3">
      <c r="A1120" t="s">
        <v>8219</v>
      </c>
      <c r="B1120">
        <v>680</v>
      </c>
      <c r="C1120" t="s">
        <v>8221</v>
      </c>
      <c r="D1120">
        <v>202</v>
      </c>
    </row>
    <row r="1121" spans="1:4" x14ac:dyDescent="0.3">
      <c r="A1121" t="s">
        <v>8219</v>
      </c>
      <c r="B1121">
        <v>983</v>
      </c>
      <c r="C1121" t="s">
        <v>8221</v>
      </c>
      <c r="D1121">
        <v>0</v>
      </c>
    </row>
    <row r="1122" spans="1:4" x14ac:dyDescent="0.3">
      <c r="A1122" t="s">
        <v>8219</v>
      </c>
      <c r="B1122">
        <v>79</v>
      </c>
      <c r="C1122" t="s">
        <v>8221</v>
      </c>
      <c r="D1122">
        <v>1</v>
      </c>
    </row>
    <row r="1123" spans="1:4" x14ac:dyDescent="0.3">
      <c r="A1123" t="s">
        <v>8219</v>
      </c>
      <c r="B1123">
        <v>426</v>
      </c>
      <c r="C1123" t="s">
        <v>8221</v>
      </c>
      <c r="D1123">
        <v>0</v>
      </c>
    </row>
    <row r="1124" spans="1:4" x14ac:dyDescent="0.3">
      <c r="A1124" t="s">
        <v>8219</v>
      </c>
      <c r="B1124">
        <v>96</v>
      </c>
      <c r="C1124" t="s">
        <v>8221</v>
      </c>
      <c r="D1124">
        <v>2</v>
      </c>
    </row>
    <row r="1125" spans="1:4" x14ac:dyDescent="0.3">
      <c r="A1125" t="s">
        <v>8219</v>
      </c>
      <c r="B1125">
        <v>163</v>
      </c>
      <c r="C1125" t="s">
        <v>8221</v>
      </c>
      <c r="D1125">
        <v>13</v>
      </c>
    </row>
    <row r="1126" spans="1:4" x14ac:dyDescent="0.3">
      <c r="A1126" t="s">
        <v>8219</v>
      </c>
      <c r="B1126">
        <v>2525</v>
      </c>
      <c r="C1126" t="s">
        <v>8221</v>
      </c>
      <c r="D1126">
        <v>9</v>
      </c>
    </row>
    <row r="1127" spans="1:4" x14ac:dyDescent="0.3">
      <c r="A1127" t="s">
        <v>8219</v>
      </c>
      <c r="B1127">
        <v>2035</v>
      </c>
      <c r="C1127" t="s">
        <v>8221</v>
      </c>
      <c r="D1127">
        <v>2</v>
      </c>
    </row>
    <row r="1128" spans="1:4" x14ac:dyDescent="0.3">
      <c r="A1128" t="s">
        <v>8219</v>
      </c>
      <c r="B1128">
        <v>290</v>
      </c>
      <c r="C1128" t="s">
        <v>8221</v>
      </c>
      <c r="D1128">
        <v>0</v>
      </c>
    </row>
    <row r="1129" spans="1:4" x14ac:dyDescent="0.3">
      <c r="A1129" t="s">
        <v>8219</v>
      </c>
      <c r="B1129">
        <v>1980</v>
      </c>
      <c r="C1129" t="s">
        <v>8221</v>
      </c>
      <c r="D1129">
        <v>35</v>
      </c>
    </row>
    <row r="1130" spans="1:4" x14ac:dyDescent="0.3">
      <c r="A1130" t="s">
        <v>8219</v>
      </c>
      <c r="B1130">
        <v>57</v>
      </c>
      <c r="C1130" t="s">
        <v>8221</v>
      </c>
      <c r="D1130">
        <v>2</v>
      </c>
    </row>
    <row r="1131" spans="1:4" x14ac:dyDescent="0.3">
      <c r="A1131" t="s">
        <v>8219</v>
      </c>
      <c r="B1131">
        <v>380</v>
      </c>
      <c r="C1131" t="s">
        <v>8221</v>
      </c>
      <c r="D1131">
        <v>3</v>
      </c>
    </row>
    <row r="1132" spans="1:4" x14ac:dyDescent="0.3">
      <c r="A1132" t="s">
        <v>8219</v>
      </c>
      <c r="B1132">
        <v>128</v>
      </c>
      <c r="C1132" t="s">
        <v>8221</v>
      </c>
      <c r="D1132">
        <v>0</v>
      </c>
    </row>
    <row r="1133" spans="1:4" x14ac:dyDescent="0.3">
      <c r="A1133" t="s">
        <v>8219</v>
      </c>
      <c r="B1133">
        <v>180</v>
      </c>
      <c r="C1133" t="s">
        <v>8221</v>
      </c>
      <c r="D1133">
        <v>1</v>
      </c>
    </row>
    <row r="1134" spans="1:4" x14ac:dyDescent="0.3">
      <c r="A1134" t="s">
        <v>8219</v>
      </c>
      <c r="B1134">
        <v>571</v>
      </c>
      <c r="C1134" t="s">
        <v>8221</v>
      </c>
      <c r="D1134">
        <v>0</v>
      </c>
    </row>
    <row r="1135" spans="1:4" x14ac:dyDescent="0.3">
      <c r="A1135" t="s">
        <v>8219</v>
      </c>
      <c r="B1135">
        <v>480</v>
      </c>
      <c r="C1135" t="s">
        <v>8221</v>
      </c>
      <c r="D1135">
        <v>0</v>
      </c>
    </row>
    <row r="1136" spans="1:4" x14ac:dyDescent="0.3">
      <c r="A1136" t="s">
        <v>8219</v>
      </c>
      <c r="B1136">
        <v>249</v>
      </c>
      <c r="C1136" t="s">
        <v>8221</v>
      </c>
      <c r="D1136">
        <v>3</v>
      </c>
    </row>
    <row r="1137" spans="1:4" x14ac:dyDescent="0.3">
      <c r="A1137" t="s">
        <v>8219</v>
      </c>
      <c r="B1137">
        <v>84</v>
      </c>
      <c r="C1137" t="s">
        <v>8221</v>
      </c>
      <c r="D1137">
        <v>11</v>
      </c>
    </row>
    <row r="1138" spans="1:4" x14ac:dyDescent="0.3">
      <c r="A1138" t="s">
        <v>8219</v>
      </c>
      <c r="B1138">
        <v>197</v>
      </c>
      <c r="C1138" t="s">
        <v>8221</v>
      </c>
      <c r="D1138">
        <v>6</v>
      </c>
    </row>
    <row r="1139" spans="1:4" x14ac:dyDescent="0.3">
      <c r="A1139" t="s">
        <v>8219</v>
      </c>
      <c r="B1139">
        <v>271</v>
      </c>
      <c r="C1139" t="s">
        <v>8221</v>
      </c>
      <c r="D1139">
        <v>0</v>
      </c>
    </row>
    <row r="1140" spans="1:4" x14ac:dyDescent="0.3">
      <c r="A1140" t="s">
        <v>8219</v>
      </c>
      <c r="B1140">
        <v>50</v>
      </c>
      <c r="C1140" t="s">
        <v>8221</v>
      </c>
      <c r="D1140">
        <v>67</v>
      </c>
    </row>
    <row r="1141" spans="1:4" x14ac:dyDescent="0.3">
      <c r="A1141" t="s">
        <v>8219</v>
      </c>
      <c r="B1141">
        <v>169</v>
      </c>
      <c r="C1141" t="s">
        <v>8221</v>
      </c>
      <c r="D1141">
        <v>23</v>
      </c>
    </row>
    <row r="1142" spans="1:4" x14ac:dyDescent="0.3">
      <c r="A1142" t="s">
        <v>8219</v>
      </c>
      <c r="B1142">
        <v>205</v>
      </c>
      <c r="C1142" t="s">
        <v>8221</v>
      </c>
      <c r="D1142">
        <v>72</v>
      </c>
    </row>
    <row r="1143" spans="1:4" x14ac:dyDescent="0.3">
      <c r="A1143" t="s">
        <v>8219</v>
      </c>
      <c r="B1143">
        <v>206</v>
      </c>
      <c r="C1143" t="s">
        <v>8221</v>
      </c>
      <c r="D1143">
        <v>2</v>
      </c>
    </row>
    <row r="1144" spans="1:4" x14ac:dyDescent="0.3">
      <c r="A1144" t="s">
        <v>8219</v>
      </c>
      <c r="B1144">
        <v>84</v>
      </c>
      <c r="C1144" t="s">
        <v>8221</v>
      </c>
      <c r="D1144">
        <v>15</v>
      </c>
    </row>
    <row r="1145" spans="1:4" x14ac:dyDescent="0.3">
      <c r="A1145" t="s">
        <v>8219</v>
      </c>
      <c r="B1145">
        <v>210</v>
      </c>
      <c r="C1145" t="s">
        <v>8221</v>
      </c>
      <c r="D1145">
        <v>1</v>
      </c>
    </row>
    <row r="1146" spans="1:4" x14ac:dyDescent="0.3">
      <c r="A1146" t="s">
        <v>8219</v>
      </c>
      <c r="B1146">
        <v>181</v>
      </c>
      <c r="C1146" t="s">
        <v>8221</v>
      </c>
      <c r="D1146">
        <v>2</v>
      </c>
    </row>
    <row r="1147" spans="1:4" x14ac:dyDescent="0.3">
      <c r="A1147" t="s">
        <v>8219</v>
      </c>
      <c r="B1147">
        <v>60</v>
      </c>
      <c r="C1147" t="s">
        <v>8221</v>
      </c>
      <c r="D1147">
        <v>7</v>
      </c>
    </row>
    <row r="1148" spans="1:4" x14ac:dyDescent="0.3">
      <c r="A1148" t="s">
        <v>8219</v>
      </c>
      <c r="B1148">
        <v>445</v>
      </c>
      <c r="C1148" t="s">
        <v>8221</v>
      </c>
      <c r="D1148">
        <v>16</v>
      </c>
    </row>
    <row r="1149" spans="1:4" x14ac:dyDescent="0.3">
      <c r="A1149" t="s">
        <v>8219</v>
      </c>
      <c r="B1149">
        <v>17</v>
      </c>
      <c r="C1149" t="s">
        <v>8221</v>
      </c>
      <c r="D1149">
        <v>117</v>
      </c>
    </row>
    <row r="1150" spans="1:4" x14ac:dyDescent="0.3">
      <c r="A1150" t="s">
        <v>8219</v>
      </c>
      <c r="B1150">
        <v>194</v>
      </c>
      <c r="C1150" t="s">
        <v>8221</v>
      </c>
      <c r="D1150">
        <v>2</v>
      </c>
    </row>
    <row r="1151" spans="1:4" x14ac:dyDescent="0.3">
      <c r="A1151" t="s">
        <v>8219</v>
      </c>
      <c r="B1151">
        <v>404</v>
      </c>
      <c r="C1151" t="s">
        <v>8221</v>
      </c>
      <c r="D1151">
        <v>7</v>
      </c>
    </row>
    <row r="1152" spans="1:4" x14ac:dyDescent="0.3">
      <c r="A1152" t="s">
        <v>8219</v>
      </c>
      <c r="B1152">
        <v>194</v>
      </c>
      <c r="C1152" t="s">
        <v>8221</v>
      </c>
      <c r="D1152">
        <v>3</v>
      </c>
    </row>
    <row r="1153" spans="1:4" x14ac:dyDescent="0.3">
      <c r="A1153" t="s">
        <v>8219</v>
      </c>
      <c r="B1153">
        <v>902</v>
      </c>
      <c r="C1153" t="s">
        <v>8221</v>
      </c>
      <c r="D1153">
        <v>20</v>
      </c>
    </row>
    <row r="1154" spans="1:4" x14ac:dyDescent="0.3">
      <c r="A1154" t="s">
        <v>8219</v>
      </c>
      <c r="B1154">
        <v>1670</v>
      </c>
      <c r="C1154" t="s">
        <v>8221</v>
      </c>
      <c r="D1154">
        <v>50</v>
      </c>
    </row>
    <row r="1155" spans="1:4" x14ac:dyDescent="0.3">
      <c r="A1155" t="s">
        <v>8219</v>
      </c>
      <c r="B1155">
        <v>1328</v>
      </c>
      <c r="C1155" t="s">
        <v>8221</v>
      </c>
      <c r="D1155">
        <v>2</v>
      </c>
    </row>
    <row r="1156" spans="1:4" x14ac:dyDescent="0.3">
      <c r="A1156" t="s">
        <v>8219</v>
      </c>
      <c r="B1156">
        <v>944</v>
      </c>
      <c r="C1156" t="s">
        <v>8221</v>
      </c>
      <c r="D1156">
        <v>3</v>
      </c>
    </row>
    <row r="1157" spans="1:4" x14ac:dyDescent="0.3">
      <c r="A1157" t="s">
        <v>8219</v>
      </c>
      <c r="B1157">
        <v>147</v>
      </c>
      <c r="C1157" t="s">
        <v>8221</v>
      </c>
      <c r="D1157">
        <v>27</v>
      </c>
    </row>
    <row r="1158" spans="1:4" x14ac:dyDescent="0.3">
      <c r="A1158" t="s">
        <v>8219</v>
      </c>
      <c r="B1158">
        <v>99</v>
      </c>
      <c r="C1158" t="s">
        <v>8221</v>
      </c>
      <c r="D1158">
        <v>7</v>
      </c>
    </row>
    <row r="1159" spans="1:4" x14ac:dyDescent="0.3">
      <c r="A1159" t="s">
        <v>8219</v>
      </c>
      <c r="B1159">
        <v>79</v>
      </c>
      <c r="C1159" t="s">
        <v>8221</v>
      </c>
      <c r="D1159">
        <v>5</v>
      </c>
    </row>
    <row r="1160" spans="1:4" x14ac:dyDescent="0.3">
      <c r="A1160" t="s">
        <v>8219</v>
      </c>
      <c r="B1160">
        <v>75</v>
      </c>
      <c r="C1160" t="s">
        <v>8221</v>
      </c>
      <c r="D1160">
        <v>0</v>
      </c>
    </row>
    <row r="1161" spans="1:4" x14ac:dyDescent="0.3">
      <c r="A1161" t="s">
        <v>8219</v>
      </c>
      <c r="B1161">
        <v>207</v>
      </c>
      <c r="C1161" t="s">
        <v>8221</v>
      </c>
      <c r="D1161">
        <v>3</v>
      </c>
    </row>
    <row r="1162" spans="1:4" x14ac:dyDescent="0.3">
      <c r="A1162" t="s">
        <v>8219</v>
      </c>
      <c r="B1162">
        <v>102</v>
      </c>
      <c r="C1162" t="s">
        <v>8221</v>
      </c>
      <c r="D1162">
        <v>6</v>
      </c>
    </row>
    <row r="1163" spans="1:4" x14ac:dyDescent="0.3">
      <c r="A1163" t="s">
        <v>8219</v>
      </c>
      <c r="B1163">
        <v>32</v>
      </c>
      <c r="C1163" t="s">
        <v>8221</v>
      </c>
      <c r="D1163">
        <v>9</v>
      </c>
    </row>
    <row r="1164" spans="1:4" x14ac:dyDescent="0.3">
      <c r="A1164" t="s">
        <v>8219</v>
      </c>
      <c r="B1164">
        <v>480</v>
      </c>
      <c r="C1164" t="s">
        <v>8221</v>
      </c>
      <c r="D1164">
        <v>3</v>
      </c>
    </row>
    <row r="1165" spans="1:4" x14ac:dyDescent="0.3">
      <c r="A1165" t="s">
        <v>8219</v>
      </c>
      <c r="B1165">
        <v>11</v>
      </c>
      <c r="C1165" t="s">
        <v>8221</v>
      </c>
      <c r="D1165">
        <v>2</v>
      </c>
    </row>
    <row r="1166" spans="1:4" x14ac:dyDescent="0.3">
      <c r="A1166" t="s">
        <v>8219</v>
      </c>
      <c r="B1166">
        <v>12</v>
      </c>
      <c r="C1166" t="s">
        <v>8221</v>
      </c>
      <c r="D1166">
        <v>3</v>
      </c>
    </row>
    <row r="1167" spans="1:4" x14ac:dyDescent="0.3">
      <c r="A1167" t="s">
        <v>8219</v>
      </c>
      <c r="B1167">
        <v>48</v>
      </c>
      <c r="C1167" t="s">
        <v>8221</v>
      </c>
      <c r="D1167">
        <v>45</v>
      </c>
    </row>
    <row r="1168" spans="1:4" x14ac:dyDescent="0.3">
      <c r="A1168" t="s">
        <v>8219</v>
      </c>
      <c r="B1168">
        <v>59</v>
      </c>
      <c r="C1168" t="s">
        <v>8221</v>
      </c>
      <c r="D1168">
        <v>9</v>
      </c>
    </row>
    <row r="1169" spans="1:4" x14ac:dyDescent="0.3">
      <c r="A1169" t="s">
        <v>8219</v>
      </c>
      <c r="B1169">
        <v>79</v>
      </c>
      <c r="C1169" t="s">
        <v>8221</v>
      </c>
      <c r="D1169">
        <v>9</v>
      </c>
    </row>
    <row r="1170" spans="1:4" x14ac:dyDescent="0.3">
      <c r="A1170" t="s">
        <v>8219</v>
      </c>
      <c r="B1170">
        <v>14</v>
      </c>
      <c r="C1170" t="s">
        <v>8221</v>
      </c>
      <c r="D1170">
        <v>21</v>
      </c>
    </row>
    <row r="1171" spans="1:4" x14ac:dyDescent="0.3">
      <c r="A1171" t="s">
        <v>8219</v>
      </c>
      <c r="B1171">
        <v>106</v>
      </c>
      <c r="C1171" t="s">
        <v>8221</v>
      </c>
      <c r="D1171">
        <v>17</v>
      </c>
    </row>
    <row r="1172" spans="1:4" x14ac:dyDescent="0.3">
      <c r="A1172" t="s">
        <v>8219</v>
      </c>
      <c r="B1172">
        <v>25</v>
      </c>
      <c r="C1172" t="s">
        <v>8221</v>
      </c>
      <c r="D1172">
        <v>1</v>
      </c>
    </row>
    <row r="1173" spans="1:4" x14ac:dyDescent="0.3">
      <c r="A1173" t="s">
        <v>8219</v>
      </c>
      <c r="B1173">
        <v>25</v>
      </c>
      <c r="C1173" t="s">
        <v>8221</v>
      </c>
      <c r="D1173">
        <v>1</v>
      </c>
    </row>
    <row r="1174" spans="1:4" x14ac:dyDescent="0.3">
      <c r="A1174" t="s">
        <v>8219</v>
      </c>
      <c r="B1174">
        <v>29</v>
      </c>
      <c r="C1174" t="s">
        <v>8221</v>
      </c>
      <c r="D1174">
        <v>14</v>
      </c>
    </row>
    <row r="1175" spans="1:4" x14ac:dyDescent="0.3">
      <c r="A1175" t="s">
        <v>8219</v>
      </c>
      <c r="B1175">
        <v>43</v>
      </c>
      <c r="C1175" t="s">
        <v>8221</v>
      </c>
      <c r="D1175">
        <v>42</v>
      </c>
    </row>
    <row r="1176" spans="1:4" x14ac:dyDescent="0.3">
      <c r="A1176" t="s">
        <v>8219</v>
      </c>
      <c r="B1176">
        <v>46</v>
      </c>
      <c r="C1176" t="s">
        <v>8221</v>
      </c>
      <c r="D1176">
        <v>27</v>
      </c>
    </row>
    <row r="1177" spans="1:4" x14ac:dyDescent="0.3">
      <c r="A1177" t="s">
        <v>8219</v>
      </c>
      <c r="B1177">
        <v>27</v>
      </c>
      <c r="C1177" t="s">
        <v>8221</v>
      </c>
      <c r="D1177">
        <v>5</v>
      </c>
    </row>
    <row r="1178" spans="1:4" x14ac:dyDescent="0.3">
      <c r="A1178" t="s">
        <v>8219</v>
      </c>
      <c r="B1178">
        <v>112</v>
      </c>
      <c r="C1178" t="s">
        <v>8221</v>
      </c>
      <c r="D1178">
        <v>13</v>
      </c>
    </row>
    <row r="1179" spans="1:4" x14ac:dyDescent="0.3">
      <c r="A1179" t="s">
        <v>8219</v>
      </c>
      <c r="B1179">
        <v>34</v>
      </c>
      <c r="C1179" t="s">
        <v>8221</v>
      </c>
      <c r="D1179">
        <v>12</v>
      </c>
    </row>
    <row r="1180" spans="1:4" x14ac:dyDescent="0.3">
      <c r="A1180" t="s">
        <v>8219</v>
      </c>
      <c r="B1180">
        <v>145</v>
      </c>
      <c r="C1180" t="s">
        <v>8221</v>
      </c>
      <c r="D1180">
        <v>90</v>
      </c>
    </row>
    <row r="1181" spans="1:4" x14ac:dyDescent="0.3">
      <c r="A1181" t="s">
        <v>8219</v>
      </c>
      <c r="B1181">
        <v>19</v>
      </c>
      <c r="C1181" t="s">
        <v>8221</v>
      </c>
      <c r="D1181">
        <v>2</v>
      </c>
    </row>
    <row r="1182" spans="1:4" x14ac:dyDescent="0.3">
      <c r="A1182" t="s">
        <v>8219</v>
      </c>
      <c r="B1182">
        <v>288</v>
      </c>
      <c r="C1182" t="s">
        <v>8221</v>
      </c>
      <c r="D1182">
        <v>5</v>
      </c>
    </row>
    <row r="1183" spans="1:4" x14ac:dyDescent="0.3">
      <c r="A1183" t="s">
        <v>8219</v>
      </c>
      <c r="B1183">
        <v>14</v>
      </c>
      <c r="C1183" t="s">
        <v>8221</v>
      </c>
      <c r="D1183">
        <v>31</v>
      </c>
    </row>
    <row r="1184" spans="1:4" x14ac:dyDescent="0.3">
      <c r="A1184" t="s">
        <v>8219</v>
      </c>
      <c r="B1184">
        <v>7</v>
      </c>
      <c r="C1184" t="s">
        <v>8221</v>
      </c>
      <c r="D1184">
        <v>4</v>
      </c>
    </row>
    <row r="1185" spans="1:4" x14ac:dyDescent="0.3">
      <c r="A1185" t="s">
        <v>8219</v>
      </c>
      <c r="B1185">
        <v>211</v>
      </c>
      <c r="C1185" t="s">
        <v>8221</v>
      </c>
      <c r="D1185">
        <v>29</v>
      </c>
    </row>
    <row r="1186" spans="1:4" x14ac:dyDescent="0.3">
      <c r="A1186" t="s">
        <v>8219</v>
      </c>
      <c r="B1186">
        <v>85</v>
      </c>
      <c r="C1186" t="s">
        <v>8221</v>
      </c>
      <c r="D1186">
        <v>2</v>
      </c>
    </row>
    <row r="1187" spans="1:4" x14ac:dyDescent="0.3">
      <c r="A1187" t="s">
        <v>8219</v>
      </c>
      <c r="B1187">
        <v>103</v>
      </c>
      <c r="C1187" t="s">
        <v>8221</v>
      </c>
      <c r="D1187">
        <v>114</v>
      </c>
    </row>
    <row r="1188" spans="1:4" x14ac:dyDescent="0.3">
      <c r="A1188" t="s">
        <v>8219</v>
      </c>
      <c r="B1188">
        <v>113</v>
      </c>
      <c r="C1188" t="s">
        <v>8221</v>
      </c>
      <c r="D1188">
        <v>1</v>
      </c>
    </row>
    <row r="1189" spans="1:4" x14ac:dyDescent="0.3">
      <c r="A1189" t="s">
        <v>8219</v>
      </c>
      <c r="B1189">
        <v>167</v>
      </c>
      <c r="C1189" t="s">
        <v>8221</v>
      </c>
      <c r="D1189">
        <v>76</v>
      </c>
    </row>
    <row r="1190" spans="1:4" x14ac:dyDescent="0.3">
      <c r="A1190" t="s">
        <v>8219</v>
      </c>
      <c r="B1190">
        <v>73</v>
      </c>
      <c r="C1190" t="s">
        <v>8221</v>
      </c>
      <c r="D1190">
        <v>9</v>
      </c>
    </row>
    <row r="1191" spans="1:4" x14ac:dyDescent="0.3">
      <c r="A1191" t="s">
        <v>8219</v>
      </c>
      <c r="B1191">
        <v>75</v>
      </c>
      <c r="C1191" t="s">
        <v>8221</v>
      </c>
      <c r="D1191">
        <v>37</v>
      </c>
    </row>
    <row r="1192" spans="1:4" x14ac:dyDescent="0.3">
      <c r="A1192" t="s">
        <v>8219</v>
      </c>
      <c r="B1192">
        <v>614</v>
      </c>
      <c r="C1192" t="s">
        <v>8221</v>
      </c>
      <c r="D1192">
        <v>0</v>
      </c>
    </row>
    <row r="1193" spans="1:4" x14ac:dyDescent="0.3">
      <c r="A1193" t="s">
        <v>8219</v>
      </c>
      <c r="B1193">
        <v>107</v>
      </c>
      <c r="C1193" t="s">
        <v>8221</v>
      </c>
      <c r="D1193">
        <v>1</v>
      </c>
    </row>
    <row r="1194" spans="1:4" x14ac:dyDescent="0.3">
      <c r="A1194" t="s">
        <v>8219</v>
      </c>
      <c r="B1194">
        <v>1224</v>
      </c>
      <c r="C1194" t="s">
        <v>8221</v>
      </c>
      <c r="D1194">
        <v>10</v>
      </c>
    </row>
    <row r="1195" spans="1:4" x14ac:dyDescent="0.3">
      <c r="A1195" t="s">
        <v>8219</v>
      </c>
      <c r="B1195">
        <v>104</v>
      </c>
      <c r="C1195" t="s">
        <v>8221</v>
      </c>
      <c r="D1195">
        <v>1</v>
      </c>
    </row>
    <row r="1196" spans="1:4" x14ac:dyDescent="0.3">
      <c r="A1196" t="s">
        <v>8219</v>
      </c>
      <c r="B1196">
        <v>79</v>
      </c>
      <c r="C1196" t="s">
        <v>8221</v>
      </c>
      <c r="D1196">
        <v>2</v>
      </c>
    </row>
    <row r="1197" spans="1:4" x14ac:dyDescent="0.3">
      <c r="A1197" t="s">
        <v>8219</v>
      </c>
      <c r="B1197">
        <v>157</v>
      </c>
      <c r="C1197" t="s">
        <v>8221</v>
      </c>
      <c r="D1197">
        <v>1</v>
      </c>
    </row>
    <row r="1198" spans="1:4" x14ac:dyDescent="0.3">
      <c r="A1198" t="s">
        <v>8219</v>
      </c>
      <c r="B1198">
        <v>50</v>
      </c>
      <c r="C1198" t="s">
        <v>8221</v>
      </c>
      <c r="D1198">
        <v>10</v>
      </c>
    </row>
    <row r="1199" spans="1:4" x14ac:dyDescent="0.3">
      <c r="A1199" t="s">
        <v>8219</v>
      </c>
      <c r="B1199">
        <v>64</v>
      </c>
      <c r="C1199" t="s">
        <v>8221</v>
      </c>
      <c r="D1199">
        <v>9</v>
      </c>
    </row>
    <row r="1200" spans="1:4" x14ac:dyDescent="0.3">
      <c r="A1200" t="s">
        <v>8219</v>
      </c>
      <c r="B1200">
        <v>200</v>
      </c>
      <c r="C1200" t="s">
        <v>8221</v>
      </c>
      <c r="D1200">
        <v>19</v>
      </c>
    </row>
    <row r="1201" spans="1:4" x14ac:dyDescent="0.3">
      <c r="A1201" t="s">
        <v>8219</v>
      </c>
      <c r="B1201">
        <v>22</v>
      </c>
      <c r="C1201" t="s">
        <v>8221</v>
      </c>
      <c r="D1201">
        <v>0</v>
      </c>
    </row>
    <row r="1202" spans="1:4" x14ac:dyDescent="0.3">
      <c r="A1202" t="s">
        <v>8219</v>
      </c>
      <c r="B1202">
        <v>163</v>
      </c>
      <c r="C1202" t="s">
        <v>8221</v>
      </c>
      <c r="D1202">
        <v>4</v>
      </c>
    </row>
    <row r="1203" spans="1:4" x14ac:dyDescent="0.3">
      <c r="A1203" t="s">
        <v>8219</v>
      </c>
      <c r="B1203">
        <v>77</v>
      </c>
      <c r="C1203" t="s">
        <v>8221</v>
      </c>
      <c r="D1203">
        <v>8</v>
      </c>
    </row>
    <row r="1204" spans="1:4" x14ac:dyDescent="0.3">
      <c r="A1204" t="s">
        <v>8219</v>
      </c>
      <c r="B1204">
        <v>89</v>
      </c>
      <c r="C1204" t="s">
        <v>8221</v>
      </c>
      <c r="D1204">
        <v>24</v>
      </c>
    </row>
    <row r="1205" spans="1:4" x14ac:dyDescent="0.3">
      <c r="A1205" t="s">
        <v>8219</v>
      </c>
      <c r="B1205">
        <v>3355</v>
      </c>
      <c r="C1205" t="s">
        <v>8221</v>
      </c>
      <c r="D1205">
        <v>0</v>
      </c>
    </row>
    <row r="1206" spans="1:4" x14ac:dyDescent="0.3">
      <c r="A1206" t="s">
        <v>8219</v>
      </c>
      <c r="B1206">
        <v>537</v>
      </c>
      <c r="C1206" t="s">
        <v>8221</v>
      </c>
      <c r="D1206">
        <v>39</v>
      </c>
    </row>
    <row r="1207" spans="1:4" x14ac:dyDescent="0.3">
      <c r="A1207" t="s">
        <v>8219</v>
      </c>
      <c r="B1207">
        <v>125</v>
      </c>
      <c r="C1207" t="s">
        <v>8221</v>
      </c>
      <c r="D1207">
        <v>6</v>
      </c>
    </row>
    <row r="1208" spans="1:4" x14ac:dyDescent="0.3">
      <c r="A1208" t="s">
        <v>8219</v>
      </c>
      <c r="B1208">
        <v>163</v>
      </c>
      <c r="C1208" t="s">
        <v>8221</v>
      </c>
      <c r="D1208">
        <v>4</v>
      </c>
    </row>
    <row r="1209" spans="1:4" x14ac:dyDescent="0.3">
      <c r="A1209" t="s">
        <v>8219</v>
      </c>
      <c r="B1209">
        <v>283</v>
      </c>
      <c r="C1209" t="s">
        <v>8221</v>
      </c>
      <c r="D1209">
        <v>3</v>
      </c>
    </row>
    <row r="1210" spans="1:4" x14ac:dyDescent="0.3">
      <c r="A1210" t="s">
        <v>8219</v>
      </c>
      <c r="B1210">
        <v>352</v>
      </c>
      <c r="C1210" t="s">
        <v>8221</v>
      </c>
      <c r="D1210">
        <v>53</v>
      </c>
    </row>
    <row r="1211" spans="1:4" x14ac:dyDescent="0.3">
      <c r="A1211" t="s">
        <v>8219</v>
      </c>
      <c r="B1211">
        <v>94</v>
      </c>
      <c r="C1211" t="s">
        <v>8221</v>
      </c>
      <c r="D1211">
        <v>1</v>
      </c>
    </row>
    <row r="1212" spans="1:4" x14ac:dyDescent="0.3">
      <c r="A1212" t="s">
        <v>8219</v>
      </c>
      <c r="B1212">
        <v>67</v>
      </c>
      <c r="C1212" t="s">
        <v>8221</v>
      </c>
      <c r="D1212">
        <v>2</v>
      </c>
    </row>
    <row r="1213" spans="1:4" x14ac:dyDescent="0.3">
      <c r="A1213" t="s">
        <v>8219</v>
      </c>
      <c r="B1213">
        <v>221</v>
      </c>
      <c r="C1213" t="s">
        <v>8221</v>
      </c>
      <c r="D1213">
        <v>25</v>
      </c>
    </row>
    <row r="1214" spans="1:4" x14ac:dyDescent="0.3">
      <c r="A1214" t="s">
        <v>8219</v>
      </c>
      <c r="B1214">
        <v>2165</v>
      </c>
      <c r="C1214" t="s">
        <v>8221</v>
      </c>
      <c r="D1214">
        <v>6</v>
      </c>
    </row>
    <row r="1215" spans="1:4" x14ac:dyDescent="0.3">
      <c r="A1215" t="s">
        <v>8219</v>
      </c>
      <c r="B1215">
        <v>179</v>
      </c>
      <c r="C1215" t="s">
        <v>8221</v>
      </c>
      <c r="D1215">
        <v>0</v>
      </c>
    </row>
    <row r="1216" spans="1:4" x14ac:dyDescent="0.3">
      <c r="A1216" t="s">
        <v>8219</v>
      </c>
      <c r="B1216">
        <v>123</v>
      </c>
      <c r="C1216" t="s">
        <v>8221</v>
      </c>
      <c r="D1216">
        <v>12</v>
      </c>
    </row>
    <row r="1217" spans="1:4" x14ac:dyDescent="0.3">
      <c r="A1217" t="s">
        <v>8219</v>
      </c>
      <c r="B1217">
        <v>1104</v>
      </c>
      <c r="C1217" t="s">
        <v>8221</v>
      </c>
      <c r="D1217">
        <v>0</v>
      </c>
    </row>
    <row r="1218" spans="1:4" x14ac:dyDescent="0.3">
      <c r="A1218" t="s">
        <v>8219</v>
      </c>
      <c r="B1218">
        <v>403</v>
      </c>
      <c r="C1218" t="s">
        <v>8221</v>
      </c>
      <c r="D1218">
        <v>36</v>
      </c>
    </row>
    <row r="1219" spans="1:4" x14ac:dyDescent="0.3">
      <c r="A1219" t="s">
        <v>8219</v>
      </c>
      <c r="B1219">
        <v>109</v>
      </c>
      <c r="C1219" t="s">
        <v>8221</v>
      </c>
      <c r="D1219">
        <v>0</v>
      </c>
    </row>
    <row r="1220" spans="1:4" x14ac:dyDescent="0.3">
      <c r="A1220" t="s">
        <v>8219</v>
      </c>
      <c r="B1220">
        <v>372</v>
      </c>
      <c r="C1220" t="s">
        <v>8221</v>
      </c>
      <c r="D1220">
        <v>2</v>
      </c>
    </row>
    <row r="1221" spans="1:4" x14ac:dyDescent="0.3">
      <c r="A1221" t="s">
        <v>8219</v>
      </c>
      <c r="B1221">
        <v>311</v>
      </c>
      <c r="C1221" t="s">
        <v>8221</v>
      </c>
      <c r="D1221">
        <v>1</v>
      </c>
    </row>
    <row r="1222" spans="1:4" x14ac:dyDescent="0.3">
      <c r="A1222" t="s">
        <v>8219</v>
      </c>
      <c r="B1222">
        <v>61</v>
      </c>
      <c r="C1222" t="s">
        <v>8221</v>
      </c>
      <c r="D1222">
        <v>59</v>
      </c>
    </row>
    <row r="1223" spans="1:4" x14ac:dyDescent="0.3">
      <c r="A1223" t="s">
        <v>8219</v>
      </c>
      <c r="B1223">
        <v>115</v>
      </c>
      <c r="C1223" t="s">
        <v>8221</v>
      </c>
      <c r="D1223">
        <v>1</v>
      </c>
    </row>
    <row r="1224" spans="1:4" x14ac:dyDescent="0.3">
      <c r="A1224" t="s">
        <v>8219</v>
      </c>
      <c r="B1224">
        <v>111</v>
      </c>
      <c r="C1224" t="s">
        <v>8221</v>
      </c>
      <c r="D1224">
        <v>31</v>
      </c>
    </row>
    <row r="1225" spans="1:4" x14ac:dyDescent="0.3">
      <c r="A1225" t="s">
        <v>8219</v>
      </c>
      <c r="B1225">
        <v>337</v>
      </c>
      <c r="C1225" t="s">
        <v>8221</v>
      </c>
      <c r="D1225">
        <v>18</v>
      </c>
    </row>
    <row r="1226" spans="1:4" x14ac:dyDescent="0.3">
      <c r="A1226" t="s">
        <v>8219</v>
      </c>
      <c r="B1226">
        <v>9</v>
      </c>
      <c r="C1226" t="s">
        <v>8221</v>
      </c>
      <c r="D1226">
        <v>10</v>
      </c>
    </row>
    <row r="1227" spans="1:4" x14ac:dyDescent="0.3">
      <c r="A1227" t="s">
        <v>8219</v>
      </c>
      <c r="B1227">
        <v>120</v>
      </c>
      <c r="C1227" t="s">
        <v>8221</v>
      </c>
      <c r="D1227">
        <v>0</v>
      </c>
    </row>
    <row r="1228" spans="1:4" x14ac:dyDescent="0.3">
      <c r="A1228" t="s">
        <v>8219</v>
      </c>
      <c r="B1228">
        <v>102</v>
      </c>
      <c r="C1228" t="s">
        <v>8221</v>
      </c>
      <c r="D1228">
        <v>14</v>
      </c>
    </row>
    <row r="1229" spans="1:4" x14ac:dyDescent="0.3">
      <c r="A1229" t="s">
        <v>8219</v>
      </c>
      <c r="B1229">
        <v>186</v>
      </c>
      <c r="C1229" t="s">
        <v>8221</v>
      </c>
      <c r="D1229">
        <v>2</v>
      </c>
    </row>
    <row r="1230" spans="1:4" x14ac:dyDescent="0.3">
      <c r="A1230" t="s">
        <v>8219</v>
      </c>
      <c r="B1230">
        <v>15</v>
      </c>
      <c r="C1230" t="s">
        <v>8221</v>
      </c>
      <c r="D1230">
        <v>1</v>
      </c>
    </row>
    <row r="1231" spans="1:4" x14ac:dyDescent="0.3">
      <c r="A1231" t="s">
        <v>8219</v>
      </c>
      <c r="B1231">
        <v>67</v>
      </c>
      <c r="C1231" t="s">
        <v>8221</v>
      </c>
      <c r="D1231">
        <v>3</v>
      </c>
    </row>
    <row r="1232" spans="1:4" x14ac:dyDescent="0.3">
      <c r="A1232" t="s">
        <v>8219</v>
      </c>
      <c r="B1232">
        <v>130</v>
      </c>
      <c r="C1232" t="s">
        <v>8221</v>
      </c>
      <c r="D1232">
        <v>0</v>
      </c>
    </row>
    <row r="1233" spans="1:4" x14ac:dyDescent="0.3">
      <c r="A1233" t="s">
        <v>8219</v>
      </c>
      <c r="B1233">
        <v>16</v>
      </c>
      <c r="C1233" t="s">
        <v>8221</v>
      </c>
      <c r="D1233">
        <v>2</v>
      </c>
    </row>
    <row r="1234" spans="1:4" x14ac:dyDescent="0.3">
      <c r="A1234" t="s">
        <v>8219</v>
      </c>
      <c r="B1234">
        <v>67</v>
      </c>
      <c r="C1234" t="s">
        <v>8221</v>
      </c>
      <c r="D1234">
        <v>0</v>
      </c>
    </row>
    <row r="1235" spans="1:4" x14ac:dyDescent="0.3">
      <c r="A1235" t="s">
        <v>8219</v>
      </c>
      <c r="B1235">
        <v>124</v>
      </c>
      <c r="C1235" t="s">
        <v>8221</v>
      </c>
      <c r="D1235">
        <v>12</v>
      </c>
    </row>
    <row r="1236" spans="1:4" x14ac:dyDescent="0.3">
      <c r="A1236" t="s">
        <v>8219</v>
      </c>
      <c r="B1236">
        <v>80</v>
      </c>
      <c r="C1236" t="s">
        <v>8221</v>
      </c>
      <c r="D1236">
        <v>1</v>
      </c>
    </row>
    <row r="1237" spans="1:4" x14ac:dyDescent="0.3">
      <c r="A1237" t="s">
        <v>8219</v>
      </c>
      <c r="B1237">
        <v>282</v>
      </c>
      <c r="C1237" t="s">
        <v>8221</v>
      </c>
      <c r="D1237">
        <v>8</v>
      </c>
    </row>
    <row r="1238" spans="1:4" x14ac:dyDescent="0.3">
      <c r="A1238" t="s">
        <v>8219</v>
      </c>
      <c r="B1238">
        <v>68</v>
      </c>
      <c r="C1238" t="s">
        <v>8221</v>
      </c>
      <c r="D1238">
        <v>2</v>
      </c>
    </row>
    <row r="1239" spans="1:4" x14ac:dyDescent="0.3">
      <c r="A1239" t="s">
        <v>8219</v>
      </c>
      <c r="B1239">
        <v>86</v>
      </c>
      <c r="C1239" t="s">
        <v>8221</v>
      </c>
      <c r="D1239">
        <v>31</v>
      </c>
    </row>
    <row r="1240" spans="1:4" x14ac:dyDescent="0.3">
      <c r="A1240" t="s">
        <v>8219</v>
      </c>
      <c r="B1240">
        <v>115</v>
      </c>
      <c r="C1240" t="s">
        <v>8221</v>
      </c>
      <c r="D1240">
        <v>5</v>
      </c>
    </row>
    <row r="1241" spans="1:4" x14ac:dyDescent="0.3">
      <c r="A1241" t="s">
        <v>8219</v>
      </c>
      <c r="B1241">
        <v>75</v>
      </c>
      <c r="C1241" t="s">
        <v>8221</v>
      </c>
      <c r="D1241">
        <v>1</v>
      </c>
    </row>
    <row r="1242" spans="1:4" x14ac:dyDescent="0.3">
      <c r="A1242" t="s">
        <v>8219</v>
      </c>
      <c r="B1242">
        <v>43</v>
      </c>
      <c r="C1242" t="s">
        <v>8221</v>
      </c>
      <c r="D1242">
        <v>12</v>
      </c>
    </row>
    <row r="1243" spans="1:4" x14ac:dyDescent="0.3">
      <c r="A1243" t="s">
        <v>8219</v>
      </c>
      <c r="B1243">
        <v>48</v>
      </c>
      <c r="C1243" t="s">
        <v>8221</v>
      </c>
      <c r="D1243">
        <v>4</v>
      </c>
    </row>
    <row r="1244" spans="1:4" x14ac:dyDescent="0.3">
      <c r="A1244" t="s">
        <v>8219</v>
      </c>
      <c r="B1244">
        <v>52</v>
      </c>
      <c r="C1244" t="s">
        <v>8221</v>
      </c>
      <c r="D1244">
        <v>0</v>
      </c>
    </row>
    <row r="1245" spans="1:4" x14ac:dyDescent="0.3">
      <c r="A1245" t="s">
        <v>8219</v>
      </c>
      <c r="B1245">
        <v>43</v>
      </c>
      <c r="C1245" t="s">
        <v>8221</v>
      </c>
      <c r="D1245">
        <v>7</v>
      </c>
    </row>
    <row r="1246" spans="1:4" x14ac:dyDescent="0.3">
      <c r="A1246" t="s">
        <v>8219</v>
      </c>
      <c r="B1246">
        <v>58</v>
      </c>
      <c r="C1246" t="s">
        <v>8221</v>
      </c>
      <c r="D1246">
        <v>2</v>
      </c>
    </row>
    <row r="1247" spans="1:4" x14ac:dyDescent="0.3">
      <c r="A1247" t="s">
        <v>8219</v>
      </c>
      <c r="B1247">
        <v>47</v>
      </c>
      <c r="C1247" t="s">
        <v>8221</v>
      </c>
      <c r="D1247">
        <v>1</v>
      </c>
    </row>
    <row r="1248" spans="1:4" x14ac:dyDescent="0.3">
      <c r="A1248" t="s">
        <v>8219</v>
      </c>
      <c r="B1248">
        <v>36</v>
      </c>
      <c r="C1248" t="s">
        <v>8221</v>
      </c>
      <c r="D1248">
        <v>4</v>
      </c>
    </row>
    <row r="1249" spans="1:4" x14ac:dyDescent="0.3">
      <c r="A1249" t="s">
        <v>8219</v>
      </c>
      <c r="B1249">
        <v>17</v>
      </c>
      <c r="C1249" t="s">
        <v>8221</v>
      </c>
      <c r="D1249">
        <v>6</v>
      </c>
    </row>
    <row r="1250" spans="1:4" x14ac:dyDescent="0.3">
      <c r="A1250" t="s">
        <v>8219</v>
      </c>
      <c r="B1250">
        <v>104</v>
      </c>
      <c r="C1250" t="s">
        <v>8221</v>
      </c>
      <c r="D1250">
        <v>8</v>
      </c>
    </row>
    <row r="1251" spans="1:4" x14ac:dyDescent="0.3">
      <c r="A1251" t="s">
        <v>8219</v>
      </c>
      <c r="B1251">
        <v>47</v>
      </c>
      <c r="C1251" t="s">
        <v>8221</v>
      </c>
      <c r="D1251">
        <v>14</v>
      </c>
    </row>
    <row r="1252" spans="1:4" x14ac:dyDescent="0.3">
      <c r="A1252" t="s">
        <v>8219</v>
      </c>
      <c r="B1252">
        <v>38</v>
      </c>
      <c r="C1252" t="s">
        <v>8221</v>
      </c>
      <c r="D1252">
        <v>0</v>
      </c>
    </row>
    <row r="1253" spans="1:4" x14ac:dyDescent="0.3">
      <c r="A1253" t="s">
        <v>8219</v>
      </c>
      <c r="B1253">
        <v>81</v>
      </c>
      <c r="C1253" t="s">
        <v>8221</v>
      </c>
      <c r="D1253">
        <v>4</v>
      </c>
    </row>
    <row r="1254" spans="1:4" x14ac:dyDescent="0.3">
      <c r="A1254" t="s">
        <v>8219</v>
      </c>
      <c r="B1254">
        <v>55</v>
      </c>
      <c r="C1254" t="s">
        <v>8221</v>
      </c>
      <c r="D1254">
        <v>0</v>
      </c>
    </row>
    <row r="1255" spans="1:4" x14ac:dyDescent="0.3">
      <c r="A1255" t="s">
        <v>8219</v>
      </c>
      <c r="B1255">
        <v>41</v>
      </c>
      <c r="C1255" t="s">
        <v>8221</v>
      </c>
      <c r="D1255">
        <v>0</v>
      </c>
    </row>
    <row r="1256" spans="1:4" x14ac:dyDescent="0.3">
      <c r="A1256" t="s">
        <v>8219</v>
      </c>
      <c r="B1256">
        <v>79</v>
      </c>
      <c r="C1256" t="s">
        <v>8221</v>
      </c>
      <c r="D1256">
        <v>1</v>
      </c>
    </row>
    <row r="1257" spans="1:4" x14ac:dyDescent="0.3">
      <c r="A1257" t="s">
        <v>8219</v>
      </c>
      <c r="B1257">
        <v>16</v>
      </c>
      <c r="C1257" t="s">
        <v>8221</v>
      </c>
      <c r="D1257">
        <v>1</v>
      </c>
    </row>
    <row r="1258" spans="1:4" x14ac:dyDescent="0.3">
      <c r="A1258" t="s">
        <v>8219</v>
      </c>
      <c r="B1258">
        <v>8</v>
      </c>
      <c r="C1258" t="s">
        <v>8221</v>
      </c>
      <c r="D1258">
        <v>1</v>
      </c>
    </row>
    <row r="1259" spans="1:4" x14ac:dyDescent="0.3">
      <c r="A1259" t="s">
        <v>8219</v>
      </c>
      <c r="B1259">
        <v>95</v>
      </c>
      <c r="C1259" t="s">
        <v>8221</v>
      </c>
      <c r="D1259">
        <v>1</v>
      </c>
    </row>
    <row r="1260" spans="1:4" x14ac:dyDescent="0.3">
      <c r="A1260" t="s">
        <v>8219</v>
      </c>
      <c r="B1260">
        <v>25</v>
      </c>
      <c r="C1260" t="s">
        <v>8221</v>
      </c>
      <c r="D1260">
        <v>4</v>
      </c>
    </row>
    <row r="1261" spans="1:4" x14ac:dyDescent="0.3">
      <c r="A1261" t="s">
        <v>8219</v>
      </c>
      <c r="B1261">
        <v>19</v>
      </c>
      <c r="C1261" t="s">
        <v>8221</v>
      </c>
      <c r="D1261">
        <v>0</v>
      </c>
    </row>
    <row r="1262" spans="1:4" x14ac:dyDescent="0.3">
      <c r="A1262" t="s">
        <v>8219</v>
      </c>
      <c r="B1262">
        <v>90</v>
      </c>
      <c r="C1262" t="s">
        <v>8221</v>
      </c>
      <c r="D1262">
        <v>0</v>
      </c>
    </row>
    <row r="1263" spans="1:4" x14ac:dyDescent="0.3">
      <c r="A1263" t="s">
        <v>8219</v>
      </c>
      <c r="B1263">
        <v>41</v>
      </c>
      <c r="C1263" t="s">
        <v>8221</v>
      </c>
      <c r="D1263">
        <v>2</v>
      </c>
    </row>
    <row r="1264" spans="1:4" x14ac:dyDescent="0.3">
      <c r="A1264" t="s">
        <v>8219</v>
      </c>
      <c r="B1264">
        <v>30</v>
      </c>
      <c r="C1264" t="s">
        <v>8221</v>
      </c>
      <c r="D1264">
        <v>24</v>
      </c>
    </row>
    <row r="1265" spans="1:4" x14ac:dyDescent="0.3">
      <c r="A1265" t="s">
        <v>8219</v>
      </c>
      <c r="B1265">
        <v>38</v>
      </c>
      <c r="C1265" t="s">
        <v>8221</v>
      </c>
      <c r="D1265">
        <v>1</v>
      </c>
    </row>
    <row r="1266" spans="1:4" x14ac:dyDescent="0.3">
      <c r="A1266" t="s">
        <v>8219</v>
      </c>
      <c r="B1266">
        <v>65</v>
      </c>
      <c r="C1266" t="s">
        <v>8221</v>
      </c>
      <c r="D1266">
        <v>2</v>
      </c>
    </row>
    <row r="1267" spans="1:4" x14ac:dyDescent="0.3">
      <c r="A1267" t="s">
        <v>8219</v>
      </c>
      <c r="B1267">
        <v>75</v>
      </c>
      <c r="C1267" t="s">
        <v>8221</v>
      </c>
      <c r="D1267">
        <v>1</v>
      </c>
    </row>
    <row r="1268" spans="1:4" x14ac:dyDescent="0.3">
      <c r="A1268" t="s">
        <v>8219</v>
      </c>
      <c r="B1268">
        <v>16</v>
      </c>
      <c r="C1268" t="s">
        <v>8221</v>
      </c>
      <c r="D1268">
        <v>37</v>
      </c>
    </row>
    <row r="1269" spans="1:4" x14ac:dyDescent="0.3">
      <c r="A1269" t="s">
        <v>8219</v>
      </c>
      <c r="B1269">
        <v>10</v>
      </c>
      <c r="C1269" t="s">
        <v>8221</v>
      </c>
      <c r="D1269">
        <v>5</v>
      </c>
    </row>
    <row r="1270" spans="1:4" x14ac:dyDescent="0.3">
      <c r="A1270" t="s">
        <v>8219</v>
      </c>
      <c r="B1270">
        <v>27</v>
      </c>
      <c r="C1270" t="s">
        <v>8221</v>
      </c>
      <c r="D1270">
        <v>4</v>
      </c>
    </row>
    <row r="1271" spans="1:4" x14ac:dyDescent="0.3">
      <c r="A1271" t="s">
        <v>8219</v>
      </c>
      <c r="B1271">
        <v>259</v>
      </c>
      <c r="C1271" t="s">
        <v>8221</v>
      </c>
      <c r="D1271">
        <v>16</v>
      </c>
    </row>
    <row r="1272" spans="1:4" x14ac:dyDescent="0.3">
      <c r="A1272" t="s">
        <v>8219</v>
      </c>
      <c r="B1272">
        <v>39</v>
      </c>
      <c r="C1272" t="s">
        <v>8221</v>
      </c>
      <c r="D1272">
        <v>9</v>
      </c>
    </row>
    <row r="1273" spans="1:4" x14ac:dyDescent="0.3">
      <c r="A1273" t="s">
        <v>8219</v>
      </c>
      <c r="B1273">
        <v>42</v>
      </c>
      <c r="C1273" t="s">
        <v>8221</v>
      </c>
      <c r="D1273">
        <v>0</v>
      </c>
    </row>
    <row r="1274" spans="1:4" x14ac:dyDescent="0.3">
      <c r="A1274" t="s">
        <v>8219</v>
      </c>
      <c r="B1274">
        <v>10</v>
      </c>
      <c r="C1274" t="s">
        <v>8221</v>
      </c>
      <c r="D1274">
        <v>40</v>
      </c>
    </row>
    <row r="1275" spans="1:4" x14ac:dyDescent="0.3">
      <c r="A1275" t="s">
        <v>8219</v>
      </c>
      <c r="B1275">
        <v>56</v>
      </c>
      <c r="C1275" t="s">
        <v>8221</v>
      </c>
      <c r="D1275">
        <v>0</v>
      </c>
    </row>
    <row r="1276" spans="1:4" x14ac:dyDescent="0.3">
      <c r="A1276" t="s">
        <v>8219</v>
      </c>
      <c r="B1276">
        <v>20</v>
      </c>
      <c r="C1276" t="s">
        <v>8221</v>
      </c>
      <c r="D1276">
        <v>2</v>
      </c>
    </row>
    <row r="1277" spans="1:4" x14ac:dyDescent="0.3">
      <c r="A1277" t="s">
        <v>8219</v>
      </c>
      <c r="B1277">
        <v>170</v>
      </c>
      <c r="C1277" t="s">
        <v>8221</v>
      </c>
      <c r="D1277">
        <v>1</v>
      </c>
    </row>
    <row r="1278" spans="1:4" x14ac:dyDescent="0.3">
      <c r="A1278" t="s">
        <v>8219</v>
      </c>
      <c r="B1278">
        <v>29</v>
      </c>
      <c r="C1278" t="s">
        <v>8221</v>
      </c>
      <c r="D1278">
        <v>9</v>
      </c>
    </row>
    <row r="1279" spans="1:4" x14ac:dyDescent="0.3">
      <c r="A1279" t="s">
        <v>8219</v>
      </c>
      <c r="B1279">
        <v>132</v>
      </c>
      <c r="C1279" t="s">
        <v>8221</v>
      </c>
      <c r="D1279">
        <v>34</v>
      </c>
    </row>
    <row r="1280" spans="1:4" x14ac:dyDescent="0.3">
      <c r="A1280" t="s">
        <v>8219</v>
      </c>
      <c r="B1280">
        <v>27</v>
      </c>
      <c r="C1280" t="s">
        <v>8221</v>
      </c>
      <c r="D1280">
        <v>23</v>
      </c>
    </row>
    <row r="1281" spans="1:4" x14ac:dyDescent="0.3">
      <c r="A1281" t="s">
        <v>8219</v>
      </c>
      <c r="B1281">
        <v>26</v>
      </c>
      <c r="C1281" t="s">
        <v>8221</v>
      </c>
      <c r="D1281">
        <v>19</v>
      </c>
    </row>
    <row r="1282" spans="1:4" x14ac:dyDescent="0.3">
      <c r="A1282" t="s">
        <v>8219</v>
      </c>
      <c r="B1282">
        <v>43</v>
      </c>
      <c r="C1282" t="s">
        <v>8221</v>
      </c>
      <c r="D1282">
        <v>50</v>
      </c>
    </row>
    <row r="1283" spans="1:4" x14ac:dyDescent="0.3">
      <c r="A1283" t="s">
        <v>8219</v>
      </c>
      <c r="B1283">
        <v>80</v>
      </c>
      <c r="C1283" t="s">
        <v>8221</v>
      </c>
      <c r="D1283">
        <v>12</v>
      </c>
    </row>
    <row r="1284" spans="1:4" x14ac:dyDescent="0.3">
      <c r="A1284" t="s">
        <v>8219</v>
      </c>
      <c r="B1284">
        <v>33</v>
      </c>
      <c r="C1284" t="s">
        <v>8221</v>
      </c>
      <c r="D1284">
        <v>8</v>
      </c>
    </row>
    <row r="1285" spans="1:4" x14ac:dyDescent="0.3">
      <c r="A1285" t="s">
        <v>8219</v>
      </c>
      <c r="B1285">
        <v>71</v>
      </c>
      <c r="C1285" t="s">
        <v>8221</v>
      </c>
      <c r="D1285">
        <v>9</v>
      </c>
    </row>
    <row r="1286" spans="1:4" x14ac:dyDescent="0.3">
      <c r="A1286" t="s">
        <v>8219</v>
      </c>
      <c r="B1286">
        <v>81</v>
      </c>
      <c r="C1286" t="s">
        <v>8221</v>
      </c>
      <c r="D1286">
        <v>43</v>
      </c>
    </row>
    <row r="1287" spans="1:4" x14ac:dyDescent="0.3">
      <c r="A1287" t="s">
        <v>8219</v>
      </c>
      <c r="B1287">
        <v>76</v>
      </c>
      <c r="C1287" t="s">
        <v>8221</v>
      </c>
      <c r="D1287">
        <v>28</v>
      </c>
    </row>
    <row r="1288" spans="1:4" x14ac:dyDescent="0.3">
      <c r="A1288" t="s">
        <v>8219</v>
      </c>
      <c r="B1288">
        <v>48</v>
      </c>
      <c r="C1288" t="s">
        <v>8221</v>
      </c>
      <c r="D1288">
        <v>4</v>
      </c>
    </row>
    <row r="1289" spans="1:4" x14ac:dyDescent="0.3">
      <c r="A1289" t="s">
        <v>8219</v>
      </c>
      <c r="B1289">
        <v>61</v>
      </c>
      <c r="C1289" t="s">
        <v>8221</v>
      </c>
      <c r="D1289">
        <v>24</v>
      </c>
    </row>
    <row r="1290" spans="1:4" x14ac:dyDescent="0.3">
      <c r="A1290" t="s">
        <v>8219</v>
      </c>
      <c r="B1290">
        <v>60</v>
      </c>
      <c r="C1290" t="s">
        <v>8221</v>
      </c>
      <c r="D1290">
        <v>2</v>
      </c>
    </row>
    <row r="1291" spans="1:4" x14ac:dyDescent="0.3">
      <c r="A1291" t="s">
        <v>8219</v>
      </c>
      <c r="B1291">
        <v>136</v>
      </c>
      <c r="C1291" t="s">
        <v>8221</v>
      </c>
      <c r="D1291">
        <v>2</v>
      </c>
    </row>
    <row r="1292" spans="1:4" x14ac:dyDescent="0.3">
      <c r="A1292" t="s">
        <v>8219</v>
      </c>
      <c r="B1292">
        <v>14</v>
      </c>
      <c r="C1292" t="s">
        <v>8221</v>
      </c>
      <c r="D1292">
        <v>20</v>
      </c>
    </row>
    <row r="1293" spans="1:4" x14ac:dyDescent="0.3">
      <c r="A1293" t="s">
        <v>8219</v>
      </c>
      <c r="B1293">
        <v>78</v>
      </c>
      <c r="C1293" t="s">
        <v>8221</v>
      </c>
      <c r="D1293">
        <v>1</v>
      </c>
    </row>
    <row r="1294" spans="1:4" x14ac:dyDescent="0.3">
      <c r="A1294" t="s">
        <v>8219</v>
      </c>
      <c r="B1294">
        <v>4</v>
      </c>
      <c r="C1294" t="s">
        <v>8221</v>
      </c>
      <c r="D1294">
        <v>1</v>
      </c>
    </row>
    <row r="1295" spans="1:4" x14ac:dyDescent="0.3">
      <c r="A1295" t="s">
        <v>8219</v>
      </c>
      <c r="B1295">
        <v>11</v>
      </c>
      <c r="C1295" t="s">
        <v>8221</v>
      </c>
      <c r="D1295">
        <v>4</v>
      </c>
    </row>
    <row r="1296" spans="1:4" x14ac:dyDescent="0.3">
      <c r="A1296" t="s">
        <v>8219</v>
      </c>
      <c r="B1296">
        <v>185</v>
      </c>
      <c r="C1296" t="s">
        <v>8221</v>
      </c>
      <c r="D1296">
        <v>1</v>
      </c>
    </row>
    <row r="1297" spans="1:4" x14ac:dyDescent="0.3">
      <c r="A1297" t="s">
        <v>8219</v>
      </c>
      <c r="B1297">
        <v>59</v>
      </c>
      <c r="C1297" t="s">
        <v>8221</v>
      </c>
      <c r="D1297">
        <v>1</v>
      </c>
    </row>
    <row r="1298" spans="1:4" x14ac:dyDescent="0.3">
      <c r="A1298" t="s">
        <v>8219</v>
      </c>
      <c r="B1298">
        <v>27</v>
      </c>
      <c r="C1298" t="s">
        <v>8221</v>
      </c>
      <c r="D1298">
        <v>13</v>
      </c>
    </row>
    <row r="1299" spans="1:4" x14ac:dyDescent="0.3">
      <c r="A1299" t="s">
        <v>8219</v>
      </c>
      <c r="B1299">
        <v>63</v>
      </c>
      <c r="C1299" t="s">
        <v>8221</v>
      </c>
      <c r="D1299">
        <v>1</v>
      </c>
    </row>
    <row r="1300" spans="1:4" x14ac:dyDescent="0.3">
      <c r="A1300" t="s">
        <v>8219</v>
      </c>
      <c r="B1300">
        <v>13</v>
      </c>
      <c r="C1300" t="s">
        <v>8221</v>
      </c>
      <c r="D1300">
        <v>1</v>
      </c>
    </row>
    <row r="1301" spans="1:4" x14ac:dyDescent="0.3">
      <c r="A1301" t="s">
        <v>8219</v>
      </c>
      <c r="B1301">
        <v>13</v>
      </c>
      <c r="C1301" t="s">
        <v>8221</v>
      </c>
      <c r="D1301">
        <v>0</v>
      </c>
    </row>
    <row r="1302" spans="1:4" x14ac:dyDescent="0.3">
      <c r="A1302" t="s">
        <v>8219</v>
      </c>
      <c r="B1302">
        <v>57</v>
      </c>
      <c r="C1302" t="s">
        <v>8221</v>
      </c>
      <c r="D1302">
        <v>3</v>
      </c>
    </row>
    <row r="1303" spans="1:4" x14ac:dyDescent="0.3">
      <c r="A1303" t="s">
        <v>8219</v>
      </c>
      <c r="B1303">
        <v>61</v>
      </c>
      <c r="C1303" t="s">
        <v>8221</v>
      </c>
      <c r="D1303">
        <v>14</v>
      </c>
    </row>
    <row r="1304" spans="1:4" x14ac:dyDescent="0.3">
      <c r="A1304" t="s">
        <v>8219</v>
      </c>
      <c r="B1304">
        <v>65</v>
      </c>
      <c r="C1304" t="s">
        <v>8221</v>
      </c>
      <c r="D1304">
        <v>2</v>
      </c>
    </row>
    <row r="1305" spans="1:4" x14ac:dyDescent="0.3">
      <c r="A1305" t="s">
        <v>8219</v>
      </c>
      <c r="B1305">
        <v>134</v>
      </c>
      <c r="C1305" t="s">
        <v>8221</v>
      </c>
      <c r="D1305">
        <v>5</v>
      </c>
    </row>
    <row r="1306" spans="1:4" x14ac:dyDescent="0.3">
      <c r="A1306" t="s">
        <v>8219</v>
      </c>
      <c r="B1306">
        <v>37</v>
      </c>
      <c r="C1306" t="s">
        <v>8221</v>
      </c>
      <c r="D1306">
        <v>14</v>
      </c>
    </row>
    <row r="1307" spans="1:4" x14ac:dyDescent="0.3">
      <c r="A1307" t="s">
        <v>8219</v>
      </c>
      <c r="B1307">
        <v>37</v>
      </c>
      <c r="C1307" t="s">
        <v>8221</v>
      </c>
      <c r="D1307">
        <v>9</v>
      </c>
    </row>
    <row r="1308" spans="1:4" x14ac:dyDescent="0.3">
      <c r="A1308" t="s">
        <v>8219</v>
      </c>
      <c r="B1308">
        <v>150</v>
      </c>
      <c r="C1308" t="s">
        <v>8221</v>
      </c>
      <c r="D1308">
        <v>8</v>
      </c>
    </row>
    <row r="1309" spans="1:4" x14ac:dyDescent="0.3">
      <c r="A1309" t="s">
        <v>8219</v>
      </c>
      <c r="B1309">
        <v>56</v>
      </c>
      <c r="C1309" t="s">
        <v>8221</v>
      </c>
      <c r="D1309">
        <v>7</v>
      </c>
    </row>
    <row r="1310" spans="1:4" x14ac:dyDescent="0.3">
      <c r="A1310" t="s">
        <v>8219</v>
      </c>
      <c r="B1310">
        <v>18</v>
      </c>
      <c r="C1310" t="s">
        <v>8221</v>
      </c>
      <c r="D1310">
        <v>0</v>
      </c>
    </row>
    <row r="1311" spans="1:4" x14ac:dyDescent="0.3">
      <c r="A1311" t="s">
        <v>8219</v>
      </c>
      <c r="B1311">
        <v>60</v>
      </c>
      <c r="C1311" t="s">
        <v>8221</v>
      </c>
      <c r="D1311">
        <v>84</v>
      </c>
    </row>
    <row r="1312" spans="1:4" x14ac:dyDescent="0.3">
      <c r="A1312" t="s">
        <v>8219</v>
      </c>
      <c r="B1312">
        <v>67</v>
      </c>
      <c r="C1312" t="s">
        <v>8221</v>
      </c>
      <c r="D1312">
        <v>11</v>
      </c>
    </row>
    <row r="1313" spans="1:4" x14ac:dyDescent="0.3">
      <c r="A1313" t="s">
        <v>8219</v>
      </c>
      <c r="B1313">
        <v>35</v>
      </c>
      <c r="C1313" t="s">
        <v>8221</v>
      </c>
      <c r="D1313">
        <v>1</v>
      </c>
    </row>
    <row r="1314" spans="1:4" x14ac:dyDescent="0.3">
      <c r="A1314" t="s">
        <v>8219</v>
      </c>
      <c r="B1314">
        <v>34</v>
      </c>
      <c r="C1314" t="s">
        <v>8221</v>
      </c>
      <c r="D1314">
        <v>4</v>
      </c>
    </row>
    <row r="1315" spans="1:4" x14ac:dyDescent="0.3">
      <c r="A1315" t="s">
        <v>8219</v>
      </c>
      <c r="B1315">
        <v>36</v>
      </c>
      <c r="C1315" t="s">
        <v>8221</v>
      </c>
      <c r="D1315">
        <v>10</v>
      </c>
    </row>
    <row r="1316" spans="1:4" x14ac:dyDescent="0.3">
      <c r="A1316" t="s">
        <v>8219</v>
      </c>
      <c r="B1316">
        <v>18</v>
      </c>
      <c r="C1316" t="s">
        <v>8221</v>
      </c>
      <c r="D1316">
        <v>16</v>
      </c>
    </row>
    <row r="1317" spans="1:4" x14ac:dyDescent="0.3">
      <c r="A1317" t="s">
        <v>8219</v>
      </c>
      <c r="B1317">
        <v>25</v>
      </c>
      <c r="C1317" t="s">
        <v>8221</v>
      </c>
      <c r="D1317">
        <v>2</v>
      </c>
    </row>
    <row r="1318" spans="1:4" x14ac:dyDescent="0.3">
      <c r="A1318" t="s">
        <v>8219</v>
      </c>
      <c r="B1318">
        <v>21</v>
      </c>
      <c r="C1318" t="s">
        <v>8221</v>
      </c>
      <c r="D1318">
        <v>5</v>
      </c>
    </row>
    <row r="1319" spans="1:4" x14ac:dyDescent="0.3">
      <c r="A1319" t="s">
        <v>8219</v>
      </c>
      <c r="B1319">
        <v>151</v>
      </c>
      <c r="C1319" t="s">
        <v>8221</v>
      </c>
      <c r="D1319">
        <v>1</v>
      </c>
    </row>
    <row r="1320" spans="1:4" x14ac:dyDescent="0.3">
      <c r="A1320" t="s">
        <v>8219</v>
      </c>
      <c r="B1320">
        <v>489</v>
      </c>
      <c r="C1320" t="s">
        <v>8221</v>
      </c>
      <c r="D1320">
        <v>31</v>
      </c>
    </row>
    <row r="1321" spans="1:4" x14ac:dyDescent="0.3">
      <c r="A1321" t="s">
        <v>8219</v>
      </c>
      <c r="B1321">
        <v>50</v>
      </c>
      <c r="C1321" t="s">
        <v>8221</v>
      </c>
      <c r="D1321">
        <v>0</v>
      </c>
    </row>
    <row r="1322" spans="1:4" x14ac:dyDescent="0.3">
      <c r="A1322" t="s">
        <v>8219</v>
      </c>
      <c r="B1322">
        <v>321</v>
      </c>
      <c r="C1322" t="s">
        <v>8221</v>
      </c>
      <c r="D1322">
        <v>2</v>
      </c>
    </row>
    <row r="1323" spans="1:4" x14ac:dyDescent="0.3">
      <c r="A1323" t="s">
        <v>8219</v>
      </c>
      <c r="B1323">
        <v>1762</v>
      </c>
      <c r="C1323" t="s">
        <v>8221</v>
      </c>
      <c r="D1323">
        <v>7</v>
      </c>
    </row>
    <row r="1324" spans="1:4" x14ac:dyDescent="0.3">
      <c r="A1324" t="s">
        <v>8219</v>
      </c>
      <c r="B1324">
        <v>385</v>
      </c>
      <c r="C1324" t="s">
        <v>8221</v>
      </c>
      <c r="D1324">
        <v>16</v>
      </c>
    </row>
    <row r="1325" spans="1:4" x14ac:dyDescent="0.3">
      <c r="A1325" t="s">
        <v>8219</v>
      </c>
      <c r="B1325">
        <v>398</v>
      </c>
      <c r="C1325" t="s">
        <v>8221</v>
      </c>
      <c r="D1325">
        <v>4</v>
      </c>
    </row>
    <row r="1326" spans="1:4" x14ac:dyDescent="0.3">
      <c r="A1326" t="s">
        <v>8219</v>
      </c>
      <c r="B1326">
        <v>304</v>
      </c>
      <c r="C1326" t="s">
        <v>8221</v>
      </c>
      <c r="D1326">
        <v>4</v>
      </c>
    </row>
    <row r="1327" spans="1:4" x14ac:dyDescent="0.3">
      <c r="A1327" t="s">
        <v>8219</v>
      </c>
      <c r="B1327">
        <v>676</v>
      </c>
      <c r="C1327" t="s">
        <v>8221</v>
      </c>
      <c r="D1327">
        <v>4</v>
      </c>
    </row>
    <row r="1328" spans="1:4" x14ac:dyDescent="0.3">
      <c r="A1328" t="s">
        <v>8219</v>
      </c>
      <c r="B1328">
        <v>577</v>
      </c>
      <c r="C1328" t="s">
        <v>8221</v>
      </c>
      <c r="D1328">
        <v>3</v>
      </c>
    </row>
    <row r="1329" spans="1:4" x14ac:dyDescent="0.3">
      <c r="A1329" t="s">
        <v>8219</v>
      </c>
      <c r="B1329">
        <v>3663</v>
      </c>
      <c r="C1329" t="s">
        <v>8221</v>
      </c>
      <c r="D1329">
        <v>36</v>
      </c>
    </row>
    <row r="1330" spans="1:4" x14ac:dyDescent="0.3">
      <c r="A1330" t="s">
        <v>8219</v>
      </c>
      <c r="B1330">
        <v>294</v>
      </c>
      <c r="C1330" t="s">
        <v>8221</v>
      </c>
      <c r="D1330">
        <v>1</v>
      </c>
    </row>
    <row r="1331" spans="1:4" x14ac:dyDescent="0.3">
      <c r="A1331" t="s">
        <v>8219</v>
      </c>
      <c r="B1331">
        <v>28</v>
      </c>
      <c r="C1331" t="s">
        <v>8221</v>
      </c>
      <c r="D1331">
        <v>7</v>
      </c>
    </row>
    <row r="1332" spans="1:4" x14ac:dyDescent="0.3">
      <c r="A1332" t="s">
        <v>8219</v>
      </c>
      <c r="B1332">
        <v>100</v>
      </c>
      <c r="C1332" t="s">
        <v>8221</v>
      </c>
      <c r="D1332">
        <v>27</v>
      </c>
    </row>
    <row r="1333" spans="1:4" x14ac:dyDescent="0.3">
      <c r="A1333" t="s">
        <v>8219</v>
      </c>
      <c r="B1333">
        <v>72</v>
      </c>
      <c r="C1333" t="s">
        <v>8221</v>
      </c>
      <c r="D1333">
        <v>1</v>
      </c>
    </row>
    <row r="1334" spans="1:4" x14ac:dyDescent="0.3">
      <c r="A1334" t="s">
        <v>8219</v>
      </c>
      <c r="B1334">
        <v>238</v>
      </c>
      <c r="C1334" t="s">
        <v>8221</v>
      </c>
      <c r="D1334">
        <v>0</v>
      </c>
    </row>
    <row r="1335" spans="1:4" x14ac:dyDescent="0.3">
      <c r="A1335" t="s">
        <v>8219</v>
      </c>
      <c r="B1335">
        <v>159</v>
      </c>
      <c r="C1335" t="s">
        <v>8221</v>
      </c>
      <c r="D1335">
        <v>1</v>
      </c>
    </row>
    <row r="1336" spans="1:4" x14ac:dyDescent="0.3">
      <c r="A1336" t="s">
        <v>8219</v>
      </c>
      <c r="B1336">
        <v>77</v>
      </c>
      <c r="C1336" t="s">
        <v>8221</v>
      </c>
      <c r="D1336">
        <v>3</v>
      </c>
    </row>
    <row r="1337" spans="1:4" x14ac:dyDescent="0.3">
      <c r="A1337" t="s">
        <v>8219</v>
      </c>
      <c r="B1337">
        <v>53</v>
      </c>
      <c r="C1337" t="s">
        <v>8221</v>
      </c>
      <c r="D1337">
        <v>3</v>
      </c>
    </row>
    <row r="1338" spans="1:4" x14ac:dyDescent="0.3">
      <c r="A1338" t="s">
        <v>8219</v>
      </c>
      <c r="B1338">
        <v>1251</v>
      </c>
      <c r="C1338" t="s">
        <v>8221</v>
      </c>
      <c r="D1338">
        <v>3</v>
      </c>
    </row>
    <row r="1339" spans="1:4" x14ac:dyDescent="0.3">
      <c r="A1339" t="s">
        <v>8219</v>
      </c>
      <c r="B1339">
        <v>465</v>
      </c>
      <c r="C1339" t="s">
        <v>8221</v>
      </c>
      <c r="D1339">
        <v>0</v>
      </c>
    </row>
    <row r="1340" spans="1:4" x14ac:dyDescent="0.3">
      <c r="A1340" t="s">
        <v>8219</v>
      </c>
      <c r="B1340">
        <v>74</v>
      </c>
      <c r="C1340" t="s">
        <v>8221</v>
      </c>
      <c r="D1340">
        <v>6</v>
      </c>
    </row>
    <row r="1341" spans="1:4" x14ac:dyDescent="0.3">
      <c r="A1341" t="s">
        <v>8219</v>
      </c>
      <c r="B1341">
        <v>62</v>
      </c>
      <c r="C1341" t="s">
        <v>8221</v>
      </c>
      <c r="D1341">
        <v>17</v>
      </c>
    </row>
    <row r="1342" spans="1:4" x14ac:dyDescent="0.3">
      <c r="A1342" t="s">
        <v>8219</v>
      </c>
      <c r="B1342">
        <v>3468</v>
      </c>
      <c r="C1342" t="s">
        <v>8221</v>
      </c>
      <c r="D1342">
        <v>40</v>
      </c>
    </row>
    <row r="1343" spans="1:4" x14ac:dyDescent="0.3">
      <c r="A1343" t="s">
        <v>8219</v>
      </c>
      <c r="B1343">
        <v>52</v>
      </c>
      <c r="C1343" t="s">
        <v>8221</v>
      </c>
      <c r="D1343">
        <v>3</v>
      </c>
    </row>
    <row r="1344" spans="1:4" x14ac:dyDescent="0.3">
      <c r="A1344" t="s">
        <v>8219</v>
      </c>
      <c r="B1344">
        <v>50</v>
      </c>
      <c r="C1344" t="s">
        <v>8221</v>
      </c>
      <c r="D1344">
        <v>1</v>
      </c>
    </row>
    <row r="1345" spans="1:4" x14ac:dyDescent="0.3">
      <c r="A1345" t="s">
        <v>8219</v>
      </c>
      <c r="B1345">
        <v>45</v>
      </c>
      <c r="C1345" t="s">
        <v>8221</v>
      </c>
      <c r="D1345">
        <v>2</v>
      </c>
    </row>
    <row r="1346" spans="1:4" x14ac:dyDescent="0.3">
      <c r="A1346" t="s">
        <v>8219</v>
      </c>
      <c r="B1346">
        <v>21</v>
      </c>
      <c r="C1346" t="s">
        <v>8221</v>
      </c>
      <c r="D1346">
        <v>7</v>
      </c>
    </row>
    <row r="1347" spans="1:4" x14ac:dyDescent="0.3">
      <c r="A1347" t="s">
        <v>8219</v>
      </c>
      <c r="B1347">
        <v>100</v>
      </c>
      <c r="C1347" t="s">
        <v>8221</v>
      </c>
      <c r="D1347">
        <v>14</v>
      </c>
    </row>
    <row r="1348" spans="1:4" x14ac:dyDescent="0.3">
      <c r="A1348" t="s">
        <v>8219</v>
      </c>
      <c r="B1348">
        <v>81</v>
      </c>
      <c r="C1348" t="s">
        <v>8221</v>
      </c>
      <c r="D1348">
        <v>0</v>
      </c>
    </row>
    <row r="1349" spans="1:4" x14ac:dyDescent="0.3">
      <c r="A1349" t="s">
        <v>8219</v>
      </c>
      <c r="B1349">
        <v>286</v>
      </c>
      <c r="C1349" t="s">
        <v>8221</v>
      </c>
      <c r="D1349">
        <v>0</v>
      </c>
    </row>
    <row r="1350" spans="1:4" x14ac:dyDescent="0.3">
      <c r="A1350" t="s">
        <v>8219</v>
      </c>
      <c r="B1350">
        <v>42</v>
      </c>
      <c r="C1350" t="s">
        <v>8221</v>
      </c>
      <c r="D1350">
        <v>1</v>
      </c>
    </row>
    <row r="1351" spans="1:4" x14ac:dyDescent="0.3">
      <c r="A1351" t="s">
        <v>8219</v>
      </c>
      <c r="B1351">
        <v>199</v>
      </c>
      <c r="C1351" t="s">
        <v>8221</v>
      </c>
      <c r="D1351">
        <v>12</v>
      </c>
    </row>
    <row r="1352" spans="1:4" x14ac:dyDescent="0.3">
      <c r="A1352" t="s">
        <v>8219</v>
      </c>
      <c r="B1352">
        <v>25</v>
      </c>
      <c r="C1352" t="s">
        <v>8221</v>
      </c>
      <c r="D1352">
        <v>12</v>
      </c>
    </row>
    <row r="1353" spans="1:4" x14ac:dyDescent="0.3">
      <c r="A1353" t="s">
        <v>8219</v>
      </c>
      <c r="B1353">
        <v>84</v>
      </c>
      <c r="C1353" t="s">
        <v>8221</v>
      </c>
      <c r="D1353">
        <v>23</v>
      </c>
    </row>
    <row r="1354" spans="1:4" x14ac:dyDescent="0.3">
      <c r="A1354" t="s">
        <v>8219</v>
      </c>
      <c r="B1354">
        <v>50</v>
      </c>
      <c r="C1354" t="s">
        <v>8221</v>
      </c>
      <c r="D1354">
        <v>0</v>
      </c>
    </row>
    <row r="1355" spans="1:4" x14ac:dyDescent="0.3">
      <c r="A1355" t="s">
        <v>8219</v>
      </c>
      <c r="B1355">
        <v>26</v>
      </c>
      <c r="C1355" t="s">
        <v>8221</v>
      </c>
      <c r="D1355">
        <v>10</v>
      </c>
    </row>
    <row r="1356" spans="1:4" x14ac:dyDescent="0.3">
      <c r="A1356" t="s">
        <v>8219</v>
      </c>
      <c r="B1356">
        <v>14</v>
      </c>
      <c r="C1356" t="s">
        <v>8221</v>
      </c>
      <c r="D1356">
        <v>5</v>
      </c>
    </row>
    <row r="1357" spans="1:4" x14ac:dyDescent="0.3">
      <c r="A1357" t="s">
        <v>8219</v>
      </c>
      <c r="B1357">
        <v>49</v>
      </c>
      <c r="C1357" t="s">
        <v>8221</v>
      </c>
      <c r="D1357">
        <v>1</v>
      </c>
    </row>
    <row r="1358" spans="1:4" x14ac:dyDescent="0.3">
      <c r="A1358" t="s">
        <v>8219</v>
      </c>
      <c r="B1358">
        <v>69</v>
      </c>
      <c r="C1358" t="s">
        <v>8221</v>
      </c>
      <c r="D1358">
        <v>2</v>
      </c>
    </row>
    <row r="1359" spans="1:4" x14ac:dyDescent="0.3">
      <c r="A1359" t="s">
        <v>8219</v>
      </c>
      <c r="B1359">
        <v>60</v>
      </c>
      <c r="C1359" t="s">
        <v>8221</v>
      </c>
      <c r="D1359">
        <v>2</v>
      </c>
    </row>
    <row r="1360" spans="1:4" x14ac:dyDescent="0.3">
      <c r="A1360" t="s">
        <v>8219</v>
      </c>
      <c r="B1360">
        <v>80</v>
      </c>
      <c r="C1360" t="s">
        <v>8221</v>
      </c>
      <c r="D1360">
        <v>0</v>
      </c>
    </row>
    <row r="1361" spans="1:4" x14ac:dyDescent="0.3">
      <c r="A1361" t="s">
        <v>8219</v>
      </c>
      <c r="B1361">
        <v>56</v>
      </c>
      <c r="C1361" t="s">
        <v>8221</v>
      </c>
      <c r="D1361">
        <v>13</v>
      </c>
    </row>
    <row r="1362" spans="1:4" x14ac:dyDescent="0.3">
      <c r="A1362" t="s">
        <v>8219</v>
      </c>
      <c r="B1362">
        <v>104</v>
      </c>
      <c r="C1362" t="s">
        <v>8221</v>
      </c>
      <c r="D1362">
        <v>0</v>
      </c>
    </row>
    <row r="1363" spans="1:4" x14ac:dyDescent="0.3">
      <c r="A1363" t="s">
        <v>8219</v>
      </c>
      <c r="B1363">
        <v>46</v>
      </c>
      <c r="C1363" t="s">
        <v>8221</v>
      </c>
      <c r="D1363">
        <v>1</v>
      </c>
    </row>
    <row r="1364" spans="1:4" x14ac:dyDescent="0.3">
      <c r="A1364" t="s">
        <v>8219</v>
      </c>
      <c r="B1364">
        <v>206</v>
      </c>
      <c r="C1364" t="s">
        <v>8221</v>
      </c>
      <c r="D1364">
        <v>5</v>
      </c>
    </row>
    <row r="1365" spans="1:4" x14ac:dyDescent="0.3">
      <c r="A1365" t="s">
        <v>8219</v>
      </c>
      <c r="B1365">
        <v>18</v>
      </c>
      <c r="C1365" t="s">
        <v>8221</v>
      </c>
      <c r="D1365">
        <v>2</v>
      </c>
    </row>
    <row r="1366" spans="1:4" x14ac:dyDescent="0.3">
      <c r="A1366" t="s">
        <v>8219</v>
      </c>
      <c r="B1366">
        <v>28</v>
      </c>
      <c r="C1366" t="s">
        <v>8221</v>
      </c>
      <c r="D1366">
        <v>0</v>
      </c>
    </row>
    <row r="1367" spans="1:4" x14ac:dyDescent="0.3">
      <c r="A1367" t="s">
        <v>8219</v>
      </c>
      <c r="B1367">
        <v>11</v>
      </c>
      <c r="C1367" t="s">
        <v>8221</v>
      </c>
      <c r="D1367">
        <v>32</v>
      </c>
    </row>
    <row r="1368" spans="1:4" x14ac:dyDescent="0.3">
      <c r="A1368" t="s">
        <v>8219</v>
      </c>
      <c r="B1368">
        <v>263</v>
      </c>
      <c r="C1368" t="s">
        <v>8221</v>
      </c>
      <c r="D1368">
        <v>1</v>
      </c>
    </row>
    <row r="1369" spans="1:4" x14ac:dyDescent="0.3">
      <c r="A1369" t="s">
        <v>8219</v>
      </c>
      <c r="B1369">
        <v>394</v>
      </c>
      <c r="C1369" t="s">
        <v>8221</v>
      </c>
      <c r="D1369">
        <v>1</v>
      </c>
    </row>
    <row r="1370" spans="1:4" x14ac:dyDescent="0.3">
      <c r="A1370" t="s">
        <v>8219</v>
      </c>
      <c r="B1370">
        <v>1049</v>
      </c>
      <c r="C1370" t="s">
        <v>8221</v>
      </c>
      <c r="D1370">
        <v>1</v>
      </c>
    </row>
    <row r="1371" spans="1:4" x14ac:dyDescent="0.3">
      <c r="A1371" t="s">
        <v>8219</v>
      </c>
      <c r="B1371">
        <v>308</v>
      </c>
      <c r="C1371" t="s">
        <v>8221</v>
      </c>
      <c r="D1371">
        <v>0</v>
      </c>
    </row>
    <row r="1372" spans="1:4" x14ac:dyDescent="0.3">
      <c r="A1372" t="s">
        <v>8219</v>
      </c>
      <c r="B1372">
        <v>1088</v>
      </c>
      <c r="C1372" t="s">
        <v>8221</v>
      </c>
      <c r="D1372">
        <v>0</v>
      </c>
    </row>
    <row r="1373" spans="1:4" x14ac:dyDescent="0.3">
      <c r="A1373" t="s">
        <v>8219</v>
      </c>
      <c r="B1373">
        <v>73</v>
      </c>
      <c r="C1373" t="s">
        <v>8221</v>
      </c>
      <c r="D1373">
        <v>8</v>
      </c>
    </row>
    <row r="1374" spans="1:4" x14ac:dyDescent="0.3">
      <c r="A1374" t="s">
        <v>8219</v>
      </c>
      <c r="B1374">
        <v>143</v>
      </c>
      <c r="C1374" t="s">
        <v>8221</v>
      </c>
      <c r="D1374">
        <v>0</v>
      </c>
    </row>
    <row r="1375" spans="1:4" x14ac:dyDescent="0.3">
      <c r="A1375" t="s">
        <v>8219</v>
      </c>
      <c r="B1375">
        <v>1420</v>
      </c>
      <c r="C1375" t="s">
        <v>8221</v>
      </c>
      <c r="D1375">
        <v>1</v>
      </c>
    </row>
    <row r="1376" spans="1:4" x14ac:dyDescent="0.3">
      <c r="A1376" t="s">
        <v>8219</v>
      </c>
      <c r="B1376">
        <v>305</v>
      </c>
      <c r="C1376" t="s">
        <v>8221</v>
      </c>
      <c r="D1376">
        <v>16</v>
      </c>
    </row>
    <row r="1377" spans="1:4" x14ac:dyDescent="0.3">
      <c r="A1377" t="s">
        <v>8219</v>
      </c>
      <c r="B1377">
        <v>551</v>
      </c>
      <c r="C1377" t="s">
        <v>8221</v>
      </c>
      <c r="D1377">
        <v>12</v>
      </c>
    </row>
    <row r="1378" spans="1:4" x14ac:dyDescent="0.3">
      <c r="A1378" t="s">
        <v>8219</v>
      </c>
      <c r="B1378">
        <v>187</v>
      </c>
      <c r="C1378" t="s">
        <v>8221</v>
      </c>
      <c r="D1378">
        <v>4</v>
      </c>
    </row>
    <row r="1379" spans="1:4" x14ac:dyDescent="0.3">
      <c r="A1379" t="s">
        <v>8219</v>
      </c>
      <c r="B1379">
        <v>325</v>
      </c>
      <c r="C1379" t="s">
        <v>8221</v>
      </c>
      <c r="D1379">
        <v>2</v>
      </c>
    </row>
    <row r="1380" spans="1:4" x14ac:dyDescent="0.3">
      <c r="A1380" t="s">
        <v>8219</v>
      </c>
      <c r="B1380">
        <v>148</v>
      </c>
      <c r="C1380" t="s">
        <v>8221</v>
      </c>
      <c r="D1380">
        <v>3</v>
      </c>
    </row>
    <row r="1381" spans="1:4" x14ac:dyDescent="0.3">
      <c r="A1381" t="s">
        <v>8219</v>
      </c>
      <c r="B1381">
        <v>69</v>
      </c>
      <c r="C1381" t="s">
        <v>8221</v>
      </c>
      <c r="D1381">
        <v>0</v>
      </c>
    </row>
    <row r="1382" spans="1:4" x14ac:dyDescent="0.3">
      <c r="A1382" t="s">
        <v>8219</v>
      </c>
      <c r="B1382">
        <v>173</v>
      </c>
      <c r="C1382" t="s">
        <v>8221</v>
      </c>
      <c r="D1382">
        <v>3</v>
      </c>
    </row>
    <row r="1383" spans="1:4" x14ac:dyDescent="0.3">
      <c r="A1383" t="s">
        <v>8219</v>
      </c>
      <c r="B1383">
        <v>269</v>
      </c>
      <c r="C1383" t="s">
        <v>8221</v>
      </c>
      <c r="D1383">
        <v>4</v>
      </c>
    </row>
    <row r="1384" spans="1:4" x14ac:dyDescent="0.3">
      <c r="A1384" t="s">
        <v>8219</v>
      </c>
      <c r="B1384">
        <v>185</v>
      </c>
      <c r="C1384" t="s">
        <v>8221</v>
      </c>
      <c r="D1384">
        <v>2</v>
      </c>
    </row>
    <row r="1385" spans="1:4" x14ac:dyDescent="0.3">
      <c r="A1385" t="s">
        <v>8219</v>
      </c>
      <c r="B1385">
        <v>176</v>
      </c>
      <c r="C1385" t="s">
        <v>8221</v>
      </c>
      <c r="D1385">
        <v>10</v>
      </c>
    </row>
    <row r="1386" spans="1:4" x14ac:dyDescent="0.3">
      <c r="A1386" t="s">
        <v>8219</v>
      </c>
      <c r="B1386">
        <v>1019</v>
      </c>
      <c r="C1386" t="s">
        <v>8221</v>
      </c>
      <c r="D1386">
        <v>11</v>
      </c>
    </row>
    <row r="1387" spans="1:4" x14ac:dyDescent="0.3">
      <c r="A1387" t="s">
        <v>8219</v>
      </c>
      <c r="B1387">
        <v>113</v>
      </c>
      <c r="C1387" t="s">
        <v>8221</v>
      </c>
      <c r="D1387">
        <v>6</v>
      </c>
    </row>
    <row r="1388" spans="1:4" x14ac:dyDescent="0.3">
      <c r="A1388" t="s">
        <v>8219</v>
      </c>
      <c r="B1388">
        <v>404</v>
      </c>
      <c r="C1388" t="s">
        <v>8221</v>
      </c>
      <c r="D1388">
        <v>2</v>
      </c>
    </row>
    <row r="1389" spans="1:4" x14ac:dyDescent="0.3">
      <c r="A1389" t="s">
        <v>8219</v>
      </c>
      <c r="B1389">
        <v>707</v>
      </c>
      <c r="C1389" t="s">
        <v>8221</v>
      </c>
      <c r="D1389">
        <v>6</v>
      </c>
    </row>
    <row r="1390" spans="1:4" x14ac:dyDescent="0.3">
      <c r="A1390" t="s">
        <v>8219</v>
      </c>
      <c r="B1390">
        <v>392</v>
      </c>
      <c r="C1390" t="s">
        <v>8221</v>
      </c>
      <c r="D1390">
        <v>8</v>
      </c>
    </row>
    <row r="1391" spans="1:4" x14ac:dyDescent="0.3">
      <c r="A1391" t="s">
        <v>8219</v>
      </c>
      <c r="B1391">
        <v>23</v>
      </c>
      <c r="C1391" t="s">
        <v>8221</v>
      </c>
      <c r="D1391">
        <v>37</v>
      </c>
    </row>
    <row r="1392" spans="1:4" x14ac:dyDescent="0.3">
      <c r="A1392" t="s">
        <v>8219</v>
      </c>
      <c r="B1392">
        <v>682</v>
      </c>
      <c r="C1392" t="s">
        <v>8221</v>
      </c>
      <c r="D1392">
        <v>11</v>
      </c>
    </row>
    <row r="1393" spans="1:4" x14ac:dyDescent="0.3">
      <c r="A1393" t="s">
        <v>8219</v>
      </c>
      <c r="B1393">
        <v>37</v>
      </c>
      <c r="C1393" t="s">
        <v>8221</v>
      </c>
      <c r="D1393">
        <v>0</v>
      </c>
    </row>
    <row r="1394" spans="1:4" x14ac:dyDescent="0.3">
      <c r="A1394" t="s">
        <v>8219</v>
      </c>
      <c r="B1394">
        <v>146</v>
      </c>
      <c r="C1394" t="s">
        <v>8221</v>
      </c>
      <c r="D1394">
        <v>10</v>
      </c>
    </row>
    <row r="1395" spans="1:4" x14ac:dyDescent="0.3">
      <c r="A1395" t="s">
        <v>8219</v>
      </c>
      <c r="B1395">
        <v>119</v>
      </c>
      <c r="C1395" t="s">
        <v>8221</v>
      </c>
      <c r="D1395">
        <v>6</v>
      </c>
    </row>
    <row r="1396" spans="1:4" x14ac:dyDescent="0.3">
      <c r="A1396" t="s">
        <v>8219</v>
      </c>
      <c r="B1396">
        <v>163</v>
      </c>
      <c r="C1396" t="s">
        <v>8221</v>
      </c>
      <c r="D1396">
        <v>8</v>
      </c>
    </row>
    <row r="1397" spans="1:4" x14ac:dyDescent="0.3">
      <c r="A1397" t="s">
        <v>8219</v>
      </c>
      <c r="B1397">
        <v>339</v>
      </c>
      <c r="C1397" t="s">
        <v>8221</v>
      </c>
      <c r="D1397">
        <v>6</v>
      </c>
    </row>
    <row r="1398" spans="1:4" x14ac:dyDescent="0.3">
      <c r="A1398" t="s">
        <v>8219</v>
      </c>
      <c r="B1398">
        <v>58</v>
      </c>
      <c r="C1398" t="s">
        <v>8221</v>
      </c>
      <c r="D1398">
        <v>7</v>
      </c>
    </row>
    <row r="1399" spans="1:4" x14ac:dyDescent="0.3">
      <c r="A1399" t="s">
        <v>8219</v>
      </c>
      <c r="B1399">
        <v>456</v>
      </c>
      <c r="C1399" t="s">
        <v>8221</v>
      </c>
      <c r="D1399">
        <v>7</v>
      </c>
    </row>
    <row r="1400" spans="1:4" x14ac:dyDescent="0.3">
      <c r="A1400" t="s">
        <v>8219</v>
      </c>
      <c r="B1400">
        <v>15</v>
      </c>
      <c r="C1400" t="s">
        <v>8221</v>
      </c>
      <c r="D1400">
        <v>5</v>
      </c>
    </row>
    <row r="1401" spans="1:4" x14ac:dyDescent="0.3">
      <c r="A1401" t="s">
        <v>8219</v>
      </c>
      <c r="B1401">
        <v>191</v>
      </c>
      <c r="C1401" t="s">
        <v>8221</v>
      </c>
      <c r="D1401">
        <v>46</v>
      </c>
    </row>
    <row r="1402" spans="1:4" x14ac:dyDescent="0.3">
      <c r="A1402" t="s">
        <v>8219</v>
      </c>
      <c r="B1402">
        <v>17</v>
      </c>
      <c r="C1402" t="s">
        <v>8221</v>
      </c>
      <c r="D1402">
        <v>10</v>
      </c>
    </row>
    <row r="1403" spans="1:4" x14ac:dyDescent="0.3">
      <c r="A1403" t="s">
        <v>8219</v>
      </c>
      <c r="B1403">
        <v>28</v>
      </c>
      <c r="C1403" t="s">
        <v>8221</v>
      </c>
      <c r="D1403">
        <v>19</v>
      </c>
    </row>
    <row r="1404" spans="1:4" x14ac:dyDescent="0.3">
      <c r="A1404" t="s">
        <v>8219</v>
      </c>
      <c r="B1404">
        <v>18</v>
      </c>
      <c r="C1404" t="s">
        <v>8221</v>
      </c>
      <c r="D1404">
        <v>13</v>
      </c>
    </row>
    <row r="1405" spans="1:4" x14ac:dyDescent="0.3">
      <c r="A1405" t="s">
        <v>8219</v>
      </c>
      <c r="B1405">
        <v>61</v>
      </c>
      <c r="C1405" t="s">
        <v>8221</v>
      </c>
      <c r="D1405">
        <v>13</v>
      </c>
    </row>
    <row r="1406" spans="1:4" x14ac:dyDescent="0.3">
      <c r="A1406" t="s">
        <v>8219</v>
      </c>
      <c r="B1406">
        <v>108</v>
      </c>
      <c r="C1406" t="s">
        <v>8221</v>
      </c>
      <c r="D1406">
        <v>4</v>
      </c>
    </row>
    <row r="1407" spans="1:4" x14ac:dyDescent="0.3">
      <c r="A1407" t="s">
        <v>8219</v>
      </c>
      <c r="B1407">
        <v>142</v>
      </c>
      <c r="C1407" t="s">
        <v>8221</v>
      </c>
      <c r="D1407">
        <v>0</v>
      </c>
    </row>
    <row r="1408" spans="1:4" x14ac:dyDescent="0.3">
      <c r="A1408" t="s">
        <v>8219</v>
      </c>
      <c r="B1408">
        <v>74</v>
      </c>
      <c r="C1408" t="s">
        <v>8221</v>
      </c>
      <c r="D1408">
        <v>3</v>
      </c>
    </row>
    <row r="1409" spans="1:4" x14ac:dyDescent="0.3">
      <c r="A1409" t="s">
        <v>8219</v>
      </c>
      <c r="B1409">
        <v>38</v>
      </c>
      <c r="C1409" t="s">
        <v>8221</v>
      </c>
      <c r="D1409">
        <v>1</v>
      </c>
    </row>
    <row r="1410" spans="1:4" x14ac:dyDescent="0.3">
      <c r="A1410" t="s">
        <v>8219</v>
      </c>
      <c r="B1410">
        <v>20</v>
      </c>
      <c r="C1410" t="s">
        <v>8221</v>
      </c>
      <c r="D1410">
        <v>9</v>
      </c>
    </row>
    <row r="1411" spans="1:4" x14ac:dyDescent="0.3">
      <c r="A1411" t="s">
        <v>8219</v>
      </c>
      <c r="B1411">
        <v>24</v>
      </c>
      <c r="C1411" t="s">
        <v>8221</v>
      </c>
      <c r="D1411">
        <v>1</v>
      </c>
    </row>
    <row r="1412" spans="1:4" x14ac:dyDescent="0.3">
      <c r="A1412" t="s">
        <v>8219</v>
      </c>
      <c r="B1412">
        <v>66</v>
      </c>
      <c r="C1412" t="s">
        <v>8221</v>
      </c>
      <c r="D1412">
        <v>1</v>
      </c>
    </row>
    <row r="1413" spans="1:4" x14ac:dyDescent="0.3">
      <c r="A1413" t="s">
        <v>8219</v>
      </c>
      <c r="B1413">
        <v>28</v>
      </c>
      <c r="C1413" t="s">
        <v>8221</v>
      </c>
      <c r="D1413">
        <v>4</v>
      </c>
    </row>
    <row r="1414" spans="1:4" x14ac:dyDescent="0.3">
      <c r="A1414" t="s">
        <v>8219</v>
      </c>
      <c r="B1414">
        <v>24</v>
      </c>
      <c r="C1414" t="s">
        <v>8221</v>
      </c>
      <c r="D1414">
        <v>17</v>
      </c>
    </row>
    <row r="1415" spans="1:4" x14ac:dyDescent="0.3">
      <c r="A1415" t="s">
        <v>8219</v>
      </c>
      <c r="B1415">
        <v>73</v>
      </c>
      <c r="C1415" t="s">
        <v>8221</v>
      </c>
      <c r="D1415">
        <v>0</v>
      </c>
    </row>
    <row r="1416" spans="1:4" x14ac:dyDescent="0.3">
      <c r="A1416" t="s">
        <v>8219</v>
      </c>
      <c r="B1416">
        <v>3</v>
      </c>
      <c r="C1416" t="s">
        <v>8221</v>
      </c>
      <c r="D1416">
        <v>12</v>
      </c>
    </row>
    <row r="1417" spans="1:4" x14ac:dyDescent="0.3">
      <c r="A1417" t="s">
        <v>8219</v>
      </c>
      <c r="B1417">
        <v>20</v>
      </c>
      <c r="C1417" t="s">
        <v>8221</v>
      </c>
      <c r="D1417">
        <v>14</v>
      </c>
    </row>
    <row r="1418" spans="1:4" x14ac:dyDescent="0.3">
      <c r="A1418" t="s">
        <v>8219</v>
      </c>
      <c r="B1418">
        <v>21</v>
      </c>
      <c r="C1418" t="s">
        <v>8221</v>
      </c>
      <c r="D1418">
        <v>1</v>
      </c>
    </row>
    <row r="1419" spans="1:4" x14ac:dyDescent="0.3">
      <c r="A1419" t="s">
        <v>8219</v>
      </c>
      <c r="B1419">
        <v>94</v>
      </c>
      <c r="C1419" t="s">
        <v>8221</v>
      </c>
      <c r="D1419">
        <v>14</v>
      </c>
    </row>
    <row r="1420" spans="1:4" x14ac:dyDescent="0.3">
      <c r="A1420" t="s">
        <v>8219</v>
      </c>
      <c r="B1420">
        <v>139</v>
      </c>
      <c r="C1420" t="s">
        <v>8221</v>
      </c>
      <c r="D1420">
        <v>4</v>
      </c>
    </row>
    <row r="1421" spans="1:4" x14ac:dyDescent="0.3">
      <c r="A1421" t="s">
        <v>8219</v>
      </c>
      <c r="B1421">
        <v>130</v>
      </c>
      <c r="C1421" t="s">
        <v>8221</v>
      </c>
      <c r="D1421">
        <v>2</v>
      </c>
    </row>
    <row r="1422" spans="1:4" x14ac:dyDescent="0.3">
      <c r="A1422" t="s">
        <v>8219</v>
      </c>
      <c r="B1422">
        <v>31</v>
      </c>
      <c r="C1422" t="s">
        <v>8221</v>
      </c>
      <c r="D1422">
        <v>1</v>
      </c>
    </row>
    <row r="1423" spans="1:4" x14ac:dyDescent="0.3">
      <c r="A1423" t="s">
        <v>8219</v>
      </c>
      <c r="B1423">
        <v>13</v>
      </c>
      <c r="C1423" t="s">
        <v>8221</v>
      </c>
      <c r="D1423">
        <v>2</v>
      </c>
    </row>
    <row r="1424" spans="1:4" x14ac:dyDescent="0.3">
      <c r="A1424" t="s">
        <v>8219</v>
      </c>
      <c r="B1424">
        <v>90</v>
      </c>
      <c r="C1424" t="s">
        <v>8221</v>
      </c>
      <c r="D1424">
        <v>1</v>
      </c>
    </row>
    <row r="1425" spans="1:4" x14ac:dyDescent="0.3">
      <c r="A1425" t="s">
        <v>8219</v>
      </c>
      <c r="B1425">
        <v>141</v>
      </c>
      <c r="C1425" t="s">
        <v>8221</v>
      </c>
      <c r="D1425">
        <v>1</v>
      </c>
    </row>
    <row r="1426" spans="1:4" x14ac:dyDescent="0.3">
      <c r="A1426" t="s">
        <v>8219</v>
      </c>
      <c r="B1426">
        <v>23</v>
      </c>
      <c r="C1426" t="s">
        <v>8221</v>
      </c>
      <c r="D1426">
        <v>4</v>
      </c>
    </row>
    <row r="1427" spans="1:4" x14ac:dyDescent="0.3">
      <c r="A1427" t="s">
        <v>8219</v>
      </c>
      <c r="B1427">
        <v>18</v>
      </c>
      <c r="C1427" t="s">
        <v>8221</v>
      </c>
      <c r="D1427">
        <v>3</v>
      </c>
    </row>
    <row r="1428" spans="1:4" x14ac:dyDescent="0.3">
      <c r="A1428" t="s">
        <v>8219</v>
      </c>
      <c r="B1428">
        <v>76</v>
      </c>
      <c r="C1428" t="s">
        <v>8221</v>
      </c>
      <c r="D1428">
        <v>38</v>
      </c>
    </row>
    <row r="1429" spans="1:4" x14ac:dyDescent="0.3">
      <c r="A1429" t="s">
        <v>8219</v>
      </c>
      <c r="B1429">
        <v>93</v>
      </c>
      <c r="C1429" t="s">
        <v>8221</v>
      </c>
      <c r="D1429">
        <v>4</v>
      </c>
    </row>
    <row r="1430" spans="1:4" x14ac:dyDescent="0.3">
      <c r="A1430" t="s">
        <v>8219</v>
      </c>
      <c r="B1430">
        <v>69</v>
      </c>
      <c r="C1430" t="s">
        <v>8221</v>
      </c>
      <c r="D1430">
        <v>0</v>
      </c>
    </row>
    <row r="1431" spans="1:4" x14ac:dyDescent="0.3">
      <c r="A1431" t="s">
        <v>8219</v>
      </c>
      <c r="B1431">
        <v>21</v>
      </c>
      <c r="C1431" t="s">
        <v>8221</v>
      </c>
      <c r="D1431">
        <v>2</v>
      </c>
    </row>
    <row r="1432" spans="1:4" x14ac:dyDescent="0.3">
      <c r="A1432" t="s">
        <v>8219</v>
      </c>
      <c r="B1432">
        <v>57</v>
      </c>
      <c r="C1432" t="s">
        <v>8221</v>
      </c>
      <c r="D1432">
        <v>0</v>
      </c>
    </row>
    <row r="1433" spans="1:4" x14ac:dyDescent="0.3">
      <c r="A1433" t="s">
        <v>8219</v>
      </c>
      <c r="B1433">
        <v>108</v>
      </c>
      <c r="C1433" t="s">
        <v>8221</v>
      </c>
      <c r="D1433">
        <v>1</v>
      </c>
    </row>
    <row r="1434" spans="1:4" x14ac:dyDescent="0.3">
      <c r="A1434" t="s">
        <v>8219</v>
      </c>
      <c r="B1434">
        <v>83</v>
      </c>
      <c r="C1434" t="s">
        <v>8221</v>
      </c>
      <c r="D1434">
        <v>7</v>
      </c>
    </row>
    <row r="1435" spans="1:4" x14ac:dyDescent="0.3">
      <c r="A1435" t="s">
        <v>8219</v>
      </c>
      <c r="B1435">
        <v>96</v>
      </c>
      <c r="C1435" t="s">
        <v>8221</v>
      </c>
      <c r="D1435">
        <v>2</v>
      </c>
    </row>
    <row r="1436" spans="1:4" x14ac:dyDescent="0.3">
      <c r="A1436" t="s">
        <v>8219</v>
      </c>
      <c r="B1436">
        <v>64</v>
      </c>
      <c r="C1436" t="s">
        <v>8221</v>
      </c>
      <c r="D1436">
        <v>4</v>
      </c>
    </row>
    <row r="1437" spans="1:4" x14ac:dyDescent="0.3">
      <c r="A1437" t="s">
        <v>8219</v>
      </c>
      <c r="B1437">
        <v>14</v>
      </c>
      <c r="C1437" t="s">
        <v>8221</v>
      </c>
      <c r="D1437">
        <v>4</v>
      </c>
    </row>
    <row r="1438" spans="1:4" x14ac:dyDescent="0.3">
      <c r="A1438" t="s">
        <v>8219</v>
      </c>
      <c r="B1438">
        <v>169</v>
      </c>
      <c r="C1438" t="s">
        <v>8221</v>
      </c>
      <c r="D1438">
        <v>3</v>
      </c>
    </row>
    <row r="1439" spans="1:4" x14ac:dyDescent="0.3">
      <c r="A1439" t="s">
        <v>8219</v>
      </c>
      <c r="B1439">
        <v>33</v>
      </c>
      <c r="C1439" t="s">
        <v>8221</v>
      </c>
      <c r="D1439">
        <v>2</v>
      </c>
    </row>
    <row r="1440" spans="1:4" x14ac:dyDescent="0.3">
      <c r="A1440" t="s">
        <v>8219</v>
      </c>
      <c r="B1440">
        <v>102</v>
      </c>
      <c r="C1440" t="s">
        <v>8221</v>
      </c>
      <c r="D1440">
        <v>197</v>
      </c>
    </row>
    <row r="1441" spans="1:4" x14ac:dyDescent="0.3">
      <c r="A1441" t="s">
        <v>8219</v>
      </c>
      <c r="B1441">
        <v>104</v>
      </c>
      <c r="C1441" t="s">
        <v>8221</v>
      </c>
      <c r="D1441">
        <v>0</v>
      </c>
    </row>
    <row r="1442" spans="1:4" x14ac:dyDescent="0.3">
      <c r="A1442" t="s">
        <v>8219</v>
      </c>
      <c r="B1442">
        <v>20</v>
      </c>
      <c r="C1442" t="s">
        <v>8221</v>
      </c>
      <c r="D1442">
        <v>1</v>
      </c>
    </row>
    <row r="1443" spans="1:4" x14ac:dyDescent="0.3">
      <c r="A1443" t="s">
        <v>8219</v>
      </c>
      <c r="B1443">
        <v>35</v>
      </c>
      <c r="C1443" t="s">
        <v>8221</v>
      </c>
      <c r="D1443">
        <v>4</v>
      </c>
    </row>
    <row r="1444" spans="1:4" x14ac:dyDescent="0.3">
      <c r="A1444" t="s">
        <v>8219</v>
      </c>
      <c r="B1444">
        <v>94</v>
      </c>
      <c r="C1444" t="s">
        <v>8221</v>
      </c>
      <c r="D1444">
        <v>0</v>
      </c>
    </row>
    <row r="1445" spans="1:4" x14ac:dyDescent="0.3">
      <c r="A1445" t="s">
        <v>8219</v>
      </c>
      <c r="B1445">
        <v>14</v>
      </c>
      <c r="C1445" t="s">
        <v>8221</v>
      </c>
      <c r="D1445">
        <v>7</v>
      </c>
    </row>
    <row r="1446" spans="1:4" x14ac:dyDescent="0.3">
      <c r="A1446" t="s">
        <v>8219</v>
      </c>
      <c r="B1446">
        <v>15</v>
      </c>
      <c r="C1446" t="s">
        <v>8221</v>
      </c>
      <c r="D1446">
        <v>11</v>
      </c>
    </row>
    <row r="1447" spans="1:4" x14ac:dyDescent="0.3">
      <c r="A1447" t="s">
        <v>8219</v>
      </c>
      <c r="B1447">
        <v>51</v>
      </c>
      <c r="C1447" t="s">
        <v>8221</v>
      </c>
      <c r="D1447">
        <v>0</v>
      </c>
    </row>
    <row r="1448" spans="1:4" x14ac:dyDescent="0.3">
      <c r="A1448" t="s">
        <v>8219</v>
      </c>
      <c r="B1448">
        <v>19</v>
      </c>
      <c r="C1448" t="s">
        <v>8221</v>
      </c>
      <c r="D1448">
        <v>6</v>
      </c>
    </row>
    <row r="1449" spans="1:4" x14ac:dyDescent="0.3">
      <c r="A1449" t="s">
        <v>8219</v>
      </c>
      <c r="B1449">
        <v>23</v>
      </c>
      <c r="C1449" t="s">
        <v>8221</v>
      </c>
      <c r="D1449">
        <v>0</v>
      </c>
    </row>
    <row r="1450" spans="1:4" x14ac:dyDescent="0.3">
      <c r="A1450" t="s">
        <v>8219</v>
      </c>
      <c r="B1450">
        <v>97</v>
      </c>
      <c r="C1450" t="s">
        <v>8221</v>
      </c>
      <c r="D1450">
        <v>7</v>
      </c>
    </row>
    <row r="1451" spans="1:4" x14ac:dyDescent="0.3">
      <c r="A1451" t="s">
        <v>8219</v>
      </c>
      <c r="B1451">
        <v>76</v>
      </c>
      <c r="C1451" t="s">
        <v>8221</v>
      </c>
      <c r="D1451">
        <v>94</v>
      </c>
    </row>
    <row r="1452" spans="1:4" x14ac:dyDescent="0.3">
      <c r="A1452" t="s">
        <v>8219</v>
      </c>
      <c r="B1452">
        <v>11</v>
      </c>
      <c r="C1452" t="s">
        <v>8221</v>
      </c>
      <c r="D1452">
        <v>2</v>
      </c>
    </row>
    <row r="1453" spans="1:4" x14ac:dyDescent="0.3">
      <c r="A1453" t="s">
        <v>8219</v>
      </c>
      <c r="B1453">
        <v>52</v>
      </c>
      <c r="C1453" t="s">
        <v>8221</v>
      </c>
      <c r="D1453">
        <v>25</v>
      </c>
    </row>
    <row r="1454" spans="1:4" x14ac:dyDescent="0.3">
      <c r="A1454" t="s">
        <v>8219</v>
      </c>
      <c r="B1454">
        <v>95</v>
      </c>
      <c r="C1454" t="s">
        <v>8221</v>
      </c>
      <c r="D1454">
        <v>17</v>
      </c>
    </row>
    <row r="1455" spans="1:4" x14ac:dyDescent="0.3">
      <c r="A1455" t="s">
        <v>8219</v>
      </c>
      <c r="B1455">
        <v>35</v>
      </c>
      <c r="C1455" t="s">
        <v>8221</v>
      </c>
      <c r="D1455">
        <v>2</v>
      </c>
    </row>
    <row r="1456" spans="1:4" x14ac:dyDescent="0.3">
      <c r="A1456" t="s">
        <v>8219</v>
      </c>
      <c r="B1456">
        <v>21</v>
      </c>
      <c r="C1456" t="s">
        <v>8221</v>
      </c>
      <c r="D1456">
        <v>4</v>
      </c>
    </row>
    <row r="1457" spans="1:4" x14ac:dyDescent="0.3">
      <c r="A1457" t="s">
        <v>8219</v>
      </c>
      <c r="B1457">
        <v>93</v>
      </c>
      <c r="C1457" t="s">
        <v>8221</v>
      </c>
      <c r="D1457">
        <v>5</v>
      </c>
    </row>
    <row r="1458" spans="1:4" x14ac:dyDescent="0.3">
      <c r="A1458" t="s">
        <v>8219</v>
      </c>
      <c r="B1458">
        <v>11</v>
      </c>
      <c r="C1458" t="s">
        <v>8221</v>
      </c>
      <c r="D1458">
        <v>2</v>
      </c>
    </row>
    <row r="1459" spans="1:4" x14ac:dyDescent="0.3">
      <c r="A1459" t="s">
        <v>8219</v>
      </c>
      <c r="B1459">
        <v>21</v>
      </c>
      <c r="C1459" t="s">
        <v>8221</v>
      </c>
      <c r="D1459">
        <v>2</v>
      </c>
    </row>
    <row r="1460" spans="1:4" x14ac:dyDescent="0.3">
      <c r="A1460" t="s">
        <v>8219</v>
      </c>
      <c r="B1460">
        <v>54</v>
      </c>
      <c r="C1460" t="s">
        <v>8221</v>
      </c>
      <c r="D1460">
        <v>3</v>
      </c>
    </row>
    <row r="1461" spans="1:4" x14ac:dyDescent="0.3">
      <c r="A1461" t="s">
        <v>8219</v>
      </c>
      <c r="B1461">
        <v>31</v>
      </c>
      <c r="C1461" t="s">
        <v>8221</v>
      </c>
      <c r="D1461">
        <v>0</v>
      </c>
    </row>
    <row r="1462" spans="1:4" x14ac:dyDescent="0.3">
      <c r="A1462" t="s">
        <v>8219</v>
      </c>
      <c r="B1462">
        <v>132</v>
      </c>
      <c r="C1462" t="s">
        <v>8221</v>
      </c>
      <c r="D1462">
        <v>4</v>
      </c>
    </row>
    <row r="1463" spans="1:4" x14ac:dyDescent="0.3">
      <c r="A1463" t="s">
        <v>8219</v>
      </c>
      <c r="B1463">
        <v>3</v>
      </c>
      <c r="C1463" t="s">
        <v>8221</v>
      </c>
      <c r="D1463">
        <v>1</v>
      </c>
    </row>
    <row r="1464" spans="1:4" x14ac:dyDescent="0.3">
      <c r="A1464" t="s">
        <v>8219</v>
      </c>
      <c r="B1464">
        <v>6</v>
      </c>
      <c r="C1464" t="s">
        <v>8221</v>
      </c>
      <c r="D1464">
        <v>12</v>
      </c>
    </row>
    <row r="1465" spans="1:4" x14ac:dyDescent="0.3">
      <c r="A1465" t="s">
        <v>8219</v>
      </c>
      <c r="B1465">
        <v>10</v>
      </c>
      <c r="C1465" t="s">
        <v>8221</v>
      </c>
      <c r="D1465">
        <v>4</v>
      </c>
    </row>
    <row r="1466" spans="1:4" x14ac:dyDescent="0.3">
      <c r="A1466" t="s">
        <v>8219</v>
      </c>
      <c r="B1466">
        <v>147</v>
      </c>
      <c r="C1466" t="s">
        <v>8221</v>
      </c>
      <c r="D1466">
        <v>91</v>
      </c>
    </row>
    <row r="1467" spans="1:4" x14ac:dyDescent="0.3">
      <c r="A1467" t="s">
        <v>8219</v>
      </c>
      <c r="B1467">
        <v>199</v>
      </c>
      <c r="C1467" t="s">
        <v>8221</v>
      </c>
      <c r="D1467">
        <v>1</v>
      </c>
    </row>
    <row r="1468" spans="1:4" x14ac:dyDescent="0.3">
      <c r="A1468" t="s">
        <v>8219</v>
      </c>
      <c r="B1468">
        <v>50</v>
      </c>
      <c r="C1468" t="s">
        <v>8221</v>
      </c>
      <c r="D1468">
        <v>1</v>
      </c>
    </row>
    <row r="1469" spans="1:4" x14ac:dyDescent="0.3">
      <c r="A1469" t="s">
        <v>8219</v>
      </c>
      <c r="B1469">
        <v>21</v>
      </c>
      <c r="C1469" t="s">
        <v>8221</v>
      </c>
      <c r="D1469">
        <v>0</v>
      </c>
    </row>
    <row r="1470" spans="1:4" x14ac:dyDescent="0.3">
      <c r="A1470" t="s">
        <v>8219</v>
      </c>
      <c r="B1470">
        <v>24</v>
      </c>
      <c r="C1470" t="s">
        <v>8221</v>
      </c>
      <c r="D1470">
        <v>13</v>
      </c>
    </row>
    <row r="1471" spans="1:4" x14ac:dyDescent="0.3">
      <c r="A1471" t="s">
        <v>8219</v>
      </c>
      <c r="B1471">
        <v>32</v>
      </c>
      <c r="C1471" t="s">
        <v>8221</v>
      </c>
      <c r="D1471">
        <v>2</v>
      </c>
    </row>
    <row r="1472" spans="1:4" x14ac:dyDescent="0.3">
      <c r="A1472" t="s">
        <v>8219</v>
      </c>
      <c r="B1472">
        <v>62</v>
      </c>
      <c r="C1472" t="s">
        <v>8221</v>
      </c>
      <c r="D1472">
        <v>0</v>
      </c>
    </row>
    <row r="1473" spans="1:4" x14ac:dyDescent="0.3">
      <c r="A1473" t="s">
        <v>8219</v>
      </c>
      <c r="B1473">
        <v>9</v>
      </c>
      <c r="C1473" t="s">
        <v>8221</v>
      </c>
      <c r="D1473">
        <v>21</v>
      </c>
    </row>
    <row r="1474" spans="1:4" x14ac:dyDescent="0.3">
      <c r="A1474" t="s">
        <v>8219</v>
      </c>
      <c r="B1474">
        <v>38</v>
      </c>
      <c r="C1474" t="s">
        <v>8221</v>
      </c>
      <c r="D1474">
        <v>9</v>
      </c>
    </row>
    <row r="1475" spans="1:4" x14ac:dyDescent="0.3">
      <c r="A1475" t="s">
        <v>8219</v>
      </c>
      <c r="B1475">
        <v>54</v>
      </c>
      <c r="C1475" t="s">
        <v>8221</v>
      </c>
      <c r="D1475">
        <v>6</v>
      </c>
    </row>
    <row r="1476" spans="1:4" x14ac:dyDescent="0.3">
      <c r="A1476" t="s">
        <v>8219</v>
      </c>
      <c r="B1476">
        <v>37</v>
      </c>
      <c r="C1476" t="s">
        <v>8221</v>
      </c>
      <c r="D1476">
        <v>4</v>
      </c>
    </row>
    <row r="1477" spans="1:4" x14ac:dyDescent="0.3">
      <c r="A1477" t="s">
        <v>8219</v>
      </c>
      <c r="B1477">
        <v>39</v>
      </c>
      <c r="C1477" t="s">
        <v>8221</v>
      </c>
      <c r="D1477">
        <v>7</v>
      </c>
    </row>
    <row r="1478" spans="1:4" x14ac:dyDescent="0.3">
      <c r="A1478" t="s">
        <v>8219</v>
      </c>
      <c r="B1478">
        <v>34</v>
      </c>
      <c r="C1478" t="s">
        <v>8221</v>
      </c>
      <c r="D1478">
        <v>5</v>
      </c>
    </row>
    <row r="1479" spans="1:4" x14ac:dyDescent="0.3">
      <c r="A1479" t="s">
        <v>8219</v>
      </c>
      <c r="B1479">
        <v>55</v>
      </c>
      <c r="C1479" t="s">
        <v>8221</v>
      </c>
      <c r="D1479">
        <v>0</v>
      </c>
    </row>
    <row r="1480" spans="1:4" x14ac:dyDescent="0.3">
      <c r="A1480" t="s">
        <v>8219</v>
      </c>
      <c r="B1480">
        <v>32</v>
      </c>
      <c r="C1480" t="s">
        <v>8221</v>
      </c>
      <c r="D1480">
        <v>3</v>
      </c>
    </row>
    <row r="1481" spans="1:4" x14ac:dyDescent="0.3">
      <c r="A1481" t="s">
        <v>8219</v>
      </c>
      <c r="B1481">
        <v>25</v>
      </c>
      <c r="C1481" t="s">
        <v>8221</v>
      </c>
      <c r="D1481">
        <v>9</v>
      </c>
    </row>
    <row r="1482" spans="1:4" x14ac:dyDescent="0.3">
      <c r="A1482" t="s">
        <v>8219</v>
      </c>
      <c r="B1482">
        <v>33</v>
      </c>
      <c r="C1482" t="s">
        <v>8221</v>
      </c>
      <c r="D1482">
        <v>6</v>
      </c>
    </row>
    <row r="1483" spans="1:4" x14ac:dyDescent="0.3">
      <c r="A1483" t="s">
        <v>8219</v>
      </c>
      <c r="B1483">
        <v>108</v>
      </c>
      <c r="C1483" t="s">
        <v>8221</v>
      </c>
      <c r="D1483">
        <v>4</v>
      </c>
    </row>
    <row r="1484" spans="1:4" x14ac:dyDescent="0.3">
      <c r="A1484" t="s">
        <v>8219</v>
      </c>
      <c r="B1484">
        <v>20</v>
      </c>
      <c r="C1484" t="s">
        <v>8221</v>
      </c>
      <c r="D1484">
        <v>1</v>
      </c>
    </row>
    <row r="1485" spans="1:4" x14ac:dyDescent="0.3">
      <c r="A1485" t="s">
        <v>8219</v>
      </c>
      <c r="B1485">
        <v>98</v>
      </c>
      <c r="C1485" t="s">
        <v>8221</v>
      </c>
      <c r="D1485">
        <v>17</v>
      </c>
    </row>
    <row r="1486" spans="1:4" x14ac:dyDescent="0.3">
      <c r="A1486" t="s">
        <v>8219</v>
      </c>
      <c r="B1486">
        <v>196</v>
      </c>
      <c r="C1486" t="s">
        <v>8221</v>
      </c>
      <c r="D1486">
        <v>1</v>
      </c>
    </row>
    <row r="1487" spans="1:4" x14ac:dyDescent="0.3">
      <c r="A1487" t="s">
        <v>8219</v>
      </c>
      <c r="B1487">
        <v>39</v>
      </c>
      <c r="C1487" t="s">
        <v>8221</v>
      </c>
      <c r="D1487">
        <v>13</v>
      </c>
    </row>
    <row r="1488" spans="1:4" x14ac:dyDescent="0.3">
      <c r="A1488" t="s">
        <v>8219</v>
      </c>
      <c r="B1488">
        <v>128</v>
      </c>
      <c r="C1488" t="s">
        <v>8221</v>
      </c>
      <c r="D1488">
        <v>6</v>
      </c>
    </row>
    <row r="1489" spans="1:4" x14ac:dyDescent="0.3">
      <c r="A1489" t="s">
        <v>8219</v>
      </c>
      <c r="B1489">
        <v>71</v>
      </c>
      <c r="C1489" t="s">
        <v>8221</v>
      </c>
      <c r="D1489">
        <v>0</v>
      </c>
    </row>
    <row r="1490" spans="1:4" x14ac:dyDescent="0.3">
      <c r="A1490" t="s">
        <v>8219</v>
      </c>
      <c r="B1490">
        <v>47</v>
      </c>
      <c r="C1490" t="s">
        <v>8221</v>
      </c>
      <c r="D1490">
        <v>2</v>
      </c>
    </row>
    <row r="1491" spans="1:4" x14ac:dyDescent="0.3">
      <c r="A1491" t="s">
        <v>8219</v>
      </c>
      <c r="B1491">
        <v>17</v>
      </c>
      <c r="C1491" t="s">
        <v>8221</v>
      </c>
      <c r="D1491">
        <v>2</v>
      </c>
    </row>
    <row r="1492" spans="1:4" x14ac:dyDescent="0.3">
      <c r="A1492" t="s">
        <v>8219</v>
      </c>
      <c r="B1492">
        <v>91</v>
      </c>
      <c r="C1492" t="s">
        <v>8221</v>
      </c>
      <c r="D1492">
        <v>21</v>
      </c>
    </row>
    <row r="1493" spans="1:4" x14ac:dyDescent="0.3">
      <c r="A1493" t="s">
        <v>8219</v>
      </c>
      <c r="B1493">
        <v>43</v>
      </c>
      <c r="C1493" t="s">
        <v>8221</v>
      </c>
      <c r="D1493">
        <v>13</v>
      </c>
    </row>
    <row r="1494" spans="1:4" x14ac:dyDescent="0.3">
      <c r="A1494" t="s">
        <v>8219</v>
      </c>
      <c r="B1494">
        <v>17</v>
      </c>
      <c r="C1494" t="s">
        <v>8221</v>
      </c>
      <c r="D1494">
        <v>0</v>
      </c>
    </row>
    <row r="1495" spans="1:4" x14ac:dyDescent="0.3">
      <c r="A1495" t="s">
        <v>8219</v>
      </c>
      <c r="B1495">
        <v>33</v>
      </c>
      <c r="C1495" t="s">
        <v>8221</v>
      </c>
      <c r="D1495">
        <v>6</v>
      </c>
    </row>
    <row r="1496" spans="1:4" x14ac:dyDescent="0.3">
      <c r="A1496" t="s">
        <v>8219</v>
      </c>
      <c r="B1496">
        <v>87</v>
      </c>
      <c r="C1496" t="s">
        <v>8221</v>
      </c>
      <c r="D1496">
        <v>0</v>
      </c>
    </row>
    <row r="1497" spans="1:4" x14ac:dyDescent="0.3">
      <c r="A1497" t="s">
        <v>8219</v>
      </c>
      <c r="B1497">
        <v>113</v>
      </c>
      <c r="C1497" t="s">
        <v>8221</v>
      </c>
      <c r="D1497">
        <v>1</v>
      </c>
    </row>
    <row r="1498" spans="1:4" x14ac:dyDescent="0.3">
      <c r="A1498" t="s">
        <v>8219</v>
      </c>
      <c r="B1498">
        <v>14</v>
      </c>
      <c r="C1498" t="s">
        <v>8221</v>
      </c>
      <c r="D1498">
        <v>0</v>
      </c>
    </row>
    <row r="1499" spans="1:4" x14ac:dyDescent="0.3">
      <c r="A1499" t="s">
        <v>8219</v>
      </c>
      <c r="B1499">
        <v>30</v>
      </c>
      <c r="C1499" t="s">
        <v>8221</v>
      </c>
      <c r="D1499">
        <v>12</v>
      </c>
    </row>
    <row r="1500" spans="1:4" x14ac:dyDescent="0.3">
      <c r="A1500" t="s">
        <v>8219</v>
      </c>
      <c r="B1500">
        <v>16</v>
      </c>
      <c r="C1500" t="s">
        <v>8221</v>
      </c>
      <c r="D1500">
        <v>2</v>
      </c>
    </row>
    <row r="1501" spans="1:4" x14ac:dyDescent="0.3">
      <c r="A1501" t="s">
        <v>8219</v>
      </c>
      <c r="B1501">
        <v>46</v>
      </c>
      <c r="C1501" t="s">
        <v>8221</v>
      </c>
      <c r="D1501">
        <v>6</v>
      </c>
    </row>
    <row r="1502" spans="1:4" x14ac:dyDescent="0.3">
      <c r="A1502" t="s">
        <v>8219</v>
      </c>
      <c r="B1502">
        <v>24</v>
      </c>
      <c r="C1502" t="s">
        <v>8221</v>
      </c>
      <c r="D1502">
        <v>1</v>
      </c>
    </row>
    <row r="1503" spans="1:4" x14ac:dyDescent="0.3">
      <c r="A1503" t="s">
        <v>8219</v>
      </c>
      <c r="B1503">
        <v>97</v>
      </c>
      <c r="C1503" t="s">
        <v>8221</v>
      </c>
      <c r="D1503">
        <v>1</v>
      </c>
    </row>
    <row r="1504" spans="1:4" x14ac:dyDescent="0.3">
      <c r="A1504" t="s">
        <v>8219</v>
      </c>
      <c r="B1504">
        <v>59</v>
      </c>
      <c r="C1504" t="s">
        <v>8221</v>
      </c>
      <c r="D1504">
        <v>5</v>
      </c>
    </row>
    <row r="1505" spans="1:4" x14ac:dyDescent="0.3">
      <c r="A1505" t="s">
        <v>8219</v>
      </c>
      <c r="B1505">
        <v>1095</v>
      </c>
      <c r="C1505" t="s">
        <v>8221</v>
      </c>
      <c r="D1505">
        <v>0</v>
      </c>
    </row>
    <row r="1506" spans="1:4" x14ac:dyDescent="0.3">
      <c r="A1506" t="s">
        <v>8219</v>
      </c>
      <c r="B1506">
        <v>218</v>
      </c>
      <c r="C1506" t="s">
        <v>8221</v>
      </c>
      <c r="D1506">
        <v>3</v>
      </c>
    </row>
    <row r="1507" spans="1:4" x14ac:dyDescent="0.3">
      <c r="A1507" t="s">
        <v>8219</v>
      </c>
      <c r="B1507">
        <v>111</v>
      </c>
      <c r="C1507" t="s">
        <v>8221</v>
      </c>
      <c r="D1507">
        <v>8</v>
      </c>
    </row>
    <row r="1508" spans="1:4" x14ac:dyDescent="0.3">
      <c r="A1508" t="s">
        <v>8219</v>
      </c>
      <c r="B1508">
        <v>56</v>
      </c>
      <c r="C1508" t="s">
        <v>8221</v>
      </c>
      <c r="D1508">
        <v>3</v>
      </c>
    </row>
    <row r="1509" spans="1:4" x14ac:dyDescent="0.3">
      <c r="A1509" t="s">
        <v>8219</v>
      </c>
      <c r="B1509">
        <v>265</v>
      </c>
      <c r="C1509" t="s">
        <v>8221</v>
      </c>
      <c r="D1509">
        <v>8</v>
      </c>
    </row>
    <row r="1510" spans="1:4" x14ac:dyDescent="0.3">
      <c r="A1510" t="s">
        <v>8219</v>
      </c>
      <c r="B1510">
        <v>28</v>
      </c>
      <c r="C1510" t="s">
        <v>8221</v>
      </c>
      <c r="D1510">
        <v>1</v>
      </c>
    </row>
    <row r="1511" spans="1:4" x14ac:dyDescent="0.3">
      <c r="A1511" t="s">
        <v>8219</v>
      </c>
      <c r="B1511">
        <v>364</v>
      </c>
      <c r="C1511" t="s">
        <v>8221</v>
      </c>
      <c r="D1511">
        <v>4</v>
      </c>
    </row>
    <row r="1512" spans="1:4" x14ac:dyDescent="0.3">
      <c r="A1512" t="s">
        <v>8219</v>
      </c>
      <c r="B1512">
        <v>27</v>
      </c>
      <c r="C1512" t="s">
        <v>8221</v>
      </c>
      <c r="D1512">
        <v>8</v>
      </c>
    </row>
    <row r="1513" spans="1:4" x14ac:dyDescent="0.3">
      <c r="A1513" t="s">
        <v>8219</v>
      </c>
      <c r="B1513">
        <v>93</v>
      </c>
      <c r="C1513" t="s">
        <v>8221</v>
      </c>
      <c r="D1513">
        <v>1</v>
      </c>
    </row>
    <row r="1514" spans="1:4" x14ac:dyDescent="0.3">
      <c r="A1514" t="s">
        <v>8219</v>
      </c>
      <c r="B1514">
        <v>64</v>
      </c>
      <c r="C1514" t="s">
        <v>8221</v>
      </c>
      <c r="D1514">
        <v>5</v>
      </c>
    </row>
    <row r="1515" spans="1:4" x14ac:dyDescent="0.3">
      <c r="A1515" t="s">
        <v>8219</v>
      </c>
      <c r="B1515">
        <v>22</v>
      </c>
      <c r="C1515" t="s">
        <v>8221</v>
      </c>
      <c r="D1515">
        <v>0</v>
      </c>
    </row>
    <row r="1516" spans="1:4" x14ac:dyDescent="0.3">
      <c r="A1516" t="s">
        <v>8219</v>
      </c>
      <c r="B1516">
        <v>59</v>
      </c>
      <c r="C1516" t="s">
        <v>8221</v>
      </c>
      <c r="D1516">
        <v>0</v>
      </c>
    </row>
    <row r="1517" spans="1:4" x14ac:dyDescent="0.3">
      <c r="A1517" t="s">
        <v>8219</v>
      </c>
      <c r="B1517">
        <v>249</v>
      </c>
      <c r="C1517" t="s">
        <v>8221</v>
      </c>
      <c r="D1517">
        <v>1</v>
      </c>
    </row>
    <row r="1518" spans="1:4" x14ac:dyDescent="0.3">
      <c r="A1518" t="s">
        <v>8219</v>
      </c>
      <c r="B1518">
        <v>392</v>
      </c>
      <c r="C1518" t="s">
        <v>8221</v>
      </c>
      <c r="D1518">
        <v>0</v>
      </c>
    </row>
    <row r="1519" spans="1:4" x14ac:dyDescent="0.3">
      <c r="A1519" t="s">
        <v>8219</v>
      </c>
      <c r="B1519">
        <v>115</v>
      </c>
      <c r="C1519" t="s">
        <v>8221</v>
      </c>
      <c r="D1519">
        <v>0</v>
      </c>
    </row>
    <row r="1520" spans="1:4" x14ac:dyDescent="0.3">
      <c r="A1520" t="s">
        <v>8219</v>
      </c>
      <c r="B1520">
        <v>433</v>
      </c>
      <c r="C1520" t="s">
        <v>8221</v>
      </c>
      <c r="D1520">
        <v>6</v>
      </c>
    </row>
    <row r="1521" spans="1:4" x14ac:dyDescent="0.3">
      <c r="A1521" t="s">
        <v>8219</v>
      </c>
      <c r="B1521">
        <v>20</v>
      </c>
      <c r="C1521" t="s">
        <v>8221</v>
      </c>
      <c r="D1521">
        <v>6</v>
      </c>
    </row>
    <row r="1522" spans="1:4" x14ac:dyDescent="0.3">
      <c r="A1522" t="s">
        <v>8219</v>
      </c>
      <c r="B1522">
        <v>8</v>
      </c>
      <c r="C1522" t="s">
        <v>8221</v>
      </c>
      <c r="D1522">
        <v>14</v>
      </c>
    </row>
    <row r="1523" spans="1:4" x14ac:dyDescent="0.3">
      <c r="A1523" t="s">
        <v>8219</v>
      </c>
      <c r="B1523">
        <v>175</v>
      </c>
      <c r="C1523" t="s">
        <v>8221</v>
      </c>
      <c r="D1523">
        <v>6</v>
      </c>
    </row>
    <row r="1524" spans="1:4" x14ac:dyDescent="0.3">
      <c r="A1524" t="s">
        <v>8219</v>
      </c>
      <c r="B1524">
        <v>104</v>
      </c>
      <c r="C1524" t="s">
        <v>8221</v>
      </c>
      <c r="D1524">
        <v>33</v>
      </c>
    </row>
    <row r="1525" spans="1:4" x14ac:dyDescent="0.3">
      <c r="A1525" t="s">
        <v>8219</v>
      </c>
      <c r="B1525">
        <v>17</v>
      </c>
      <c r="C1525" t="s">
        <v>8221</v>
      </c>
      <c r="D1525">
        <v>4</v>
      </c>
    </row>
    <row r="1526" spans="1:4" x14ac:dyDescent="0.3">
      <c r="A1526" t="s">
        <v>8219</v>
      </c>
      <c r="B1526">
        <v>277</v>
      </c>
      <c r="C1526" t="s">
        <v>8221</v>
      </c>
      <c r="D1526">
        <v>1</v>
      </c>
    </row>
    <row r="1527" spans="1:4" x14ac:dyDescent="0.3">
      <c r="A1527" t="s">
        <v>8219</v>
      </c>
      <c r="B1527">
        <v>118</v>
      </c>
      <c r="C1527" t="s">
        <v>8221</v>
      </c>
      <c r="D1527">
        <v>0</v>
      </c>
    </row>
    <row r="1528" spans="1:4" x14ac:dyDescent="0.3">
      <c r="A1528" t="s">
        <v>8219</v>
      </c>
      <c r="B1528">
        <v>97</v>
      </c>
      <c r="C1528" t="s">
        <v>8221</v>
      </c>
      <c r="D1528">
        <v>6</v>
      </c>
    </row>
    <row r="1529" spans="1:4" x14ac:dyDescent="0.3">
      <c r="A1529" t="s">
        <v>8219</v>
      </c>
      <c r="B1529">
        <v>20</v>
      </c>
      <c r="C1529" t="s">
        <v>8221</v>
      </c>
      <c r="D1529">
        <v>6</v>
      </c>
    </row>
    <row r="1530" spans="1:4" x14ac:dyDescent="0.3">
      <c r="A1530" t="s">
        <v>8219</v>
      </c>
      <c r="B1530">
        <v>26</v>
      </c>
      <c r="C1530" t="s">
        <v>8221</v>
      </c>
      <c r="D1530">
        <v>1</v>
      </c>
    </row>
    <row r="1531" spans="1:4" x14ac:dyDescent="0.3">
      <c r="A1531" t="s">
        <v>8219</v>
      </c>
      <c r="B1531">
        <v>128</v>
      </c>
      <c r="C1531" t="s">
        <v>8221</v>
      </c>
      <c r="D1531">
        <v>3</v>
      </c>
    </row>
    <row r="1532" spans="1:4" x14ac:dyDescent="0.3">
      <c r="A1532" t="s">
        <v>8219</v>
      </c>
      <c r="B1532">
        <v>15</v>
      </c>
    </row>
    <row r="1533" spans="1:4" x14ac:dyDescent="0.3">
      <c r="A1533" t="s">
        <v>8219</v>
      </c>
      <c r="B1533">
        <v>25</v>
      </c>
    </row>
    <row r="1534" spans="1:4" x14ac:dyDescent="0.3">
      <c r="A1534" t="s">
        <v>8219</v>
      </c>
      <c r="B1534">
        <v>55</v>
      </c>
    </row>
    <row r="1535" spans="1:4" x14ac:dyDescent="0.3">
      <c r="A1535" t="s">
        <v>8219</v>
      </c>
      <c r="B1535">
        <v>107</v>
      </c>
    </row>
    <row r="1536" spans="1:4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C1153">
    <cfRule type="containsText" dxfId="9" priority="9" operator="containsText" text="successful">
      <formula>NOT(ISERROR(SEARCH("successful",C1153)))</formula>
    </cfRule>
    <cfRule type="containsText" dxfId="8" priority="10" operator="containsText" text="failed">
      <formula>NOT(ISERROR(SEARCH("failed",C1153)))</formula>
    </cfRule>
  </conditionalFormatting>
  <conditionalFormatting sqref="C2:C1531">
    <cfRule type="containsText" dxfId="7" priority="7" operator="containsText" text="successful">
      <formula>NOT(ISERROR(SEARCH("successful",C2)))</formula>
    </cfRule>
    <cfRule type="containsText" dxfId="6" priority="8" operator="containsText" text="failed">
      <formula>NOT(ISERROR(SEARCH("failed",C2)))</formula>
    </cfRule>
  </conditionalFormatting>
  <conditionalFormatting sqref="A2:A2186">
    <cfRule type="containsText" dxfId="5" priority="5" operator="containsText" text="successful">
      <formula>NOT(ISERROR(SEARCH("successful",A2)))</formula>
    </cfRule>
    <cfRule type="containsText" dxfId="4" priority="6" operator="containsText" text="failed">
      <formula>NOT(ISERROR(SEARCH("failed",A2)))</formula>
    </cfRule>
  </conditionalFormatting>
  <conditionalFormatting sqref="F1">
    <cfRule type="containsText" dxfId="3" priority="3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</conditionalFormatting>
  <conditionalFormatting sqref="H1">
    <cfRule type="containsText" dxfId="1" priority="1" operator="containsText" text="successful">
      <formula>NOT(ISERROR(SEARCH("successful",H1)))</formula>
    </cfRule>
    <cfRule type="containsText" dxfId="0" priority="2" operator="containsText" text="failed">
      <formula>NOT(ISERROR(SEARCH("failed",H1)))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DATE</vt:lpstr>
      <vt:lpstr>BONUS_%SUCCESS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Ivonne Soto</cp:lastModifiedBy>
  <dcterms:created xsi:type="dcterms:W3CDTF">2017-04-20T15:17:24Z</dcterms:created>
  <dcterms:modified xsi:type="dcterms:W3CDTF">2019-06-13T00:55:45Z</dcterms:modified>
</cp:coreProperties>
</file>